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F6F53E11-4211-43D5-9771-068D871FFE5B}" xr6:coauthVersionLast="47" xr6:coauthVersionMax="47" xr10:uidLastSave="{00000000-0000-0000-0000-000000000000}"/>
  <bookViews>
    <workbookView xWindow="10635" yWindow="2235" windowWidth="38700" windowHeight="15435" xr2:uid="{FC95EB8E-08E5-4960-BCD9-561A7CBD1A8A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교육훈련계획서'!$A$1:$AN$23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3" l="1"/>
  <c r="J23" i="3"/>
  <c r="L23" i="3" s="1"/>
  <c r="I23" i="3"/>
  <c r="E23" i="3"/>
  <c r="L22" i="3"/>
  <c r="L21" i="3"/>
  <c r="L20" i="3"/>
  <c r="L19" i="3"/>
  <c r="L18" i="3"/>
  <c r="L17" i="3"/>
  <c r="L16" i="3"/>
  <c r="L14" i="3"/>
  <c r="AQ13" i="3"/>
  <c r="L13" i="3"/>
  <c r="L12" i="3"/>
  <c r="L11" i="3"/>
  <c r="L10" i="3"/>
  <c r="L9" i="3"/>
  <c r="L8" i="3"/>
  <c r="L7" i="3"/>
  <c r="D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M19" i="1" l="1"/>
  <c r="M25" i="1"/>
  <c r="L26" i="1"/>
  <c r="M26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0A2EA520-B017-4E6E-906B-54562B9645C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D630D0CE-A13D-42BC-A0F8-ECC3048EB0D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B8AA45A4-92DC-4494-B0F1-678A12B3652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0B3B9F1C-0F2C-4B3D-AAFC-AE461573D23D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04D4119C-1459-4F52-879E-F9BD19A0AA01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73D9FAC4-F51D-4F96-9946-09A791C44D03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CE8A589B-E8D4-4066-B323-6571773ED66A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AA1DBE98-1FBA-4840-914B-19B2E4936223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<sst xmlns="http://schemas.openxmlformats.org/spreadsheetml/2006/main" count="227" uniqueCount="168">
  <si>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</si>
  <si>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</si>
  <si>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</si>
  <si>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</si>
  <si>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</si>
  <si>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</si>
  <si>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</si>
  <si>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</si>
  <si>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</si>
  <si>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</si>
  <si>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</si>
  <si>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</si>
  <si>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</si>
  <si>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</si>
  <si>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</si>
  <si>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</si>
  <si>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</si>
  <si>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</si>
  <si>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</si>
  <si>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</si>
  <si>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</si>
  <si>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</si>
  <si>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</si>
  <si>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</si>
  <si>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</si>
  <si>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</si>
  <si>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</si>
  <si>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</si>
  <si>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</si>
  <si>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</si>
  <si>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</si>
  <si>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</si>
  <si>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</si>
  <si>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</si>
  <si>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</si>
  <si>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</si>
  <si>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</si>
  <si>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</si>
  <si>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</si>
  <si>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</si>
  <si>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</si>
  <si>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</si>
  <si>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</si>
  <si>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</si>
  <si>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</si>
  <si>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</si>
  <si>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</si>
  <si>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</si>
  <si>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</si>
  <si>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</si>
  <si>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</si>
  <si>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</si>
  <si>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</si>
  <si>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</si>
  <si>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</si>
  <si>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</si>
  <si>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</si>
  <si>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</si>
  <si>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</si>
  <si>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</si>
  <si>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</si>
  <si>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</si>
  <si>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</si>
  <si>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</si>
  <si>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</si>
  <si>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</si>
  <si>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</si>
  <si>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</si>
  <si>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</si>
  <si>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</si>
  <si>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</si>
  <si>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</si>
  <si>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</si>
  <si>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</si>
  <si>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</si>
  <si>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</si>
  <si>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</si>
  <si>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</si>
  <si>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</si>
  <si>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하재환</t>
    <phoneticPr fontId="5" type="noConversion"/>
  </si>
  <si>
    <t xml:space="preserve">* 인사기획
  - 인사제도 및 프로세스 기획
  - 인사전략 및 계획 수립
  - 인사자료 데이터화 및 분석
* 인사평가
  - 승진인사 전반
  - 평가계획 수립 및 평가 시행
  - 포상 및 징계
* 노사(ER)
  - 대 노조(임금협상, 단체협약, 단체교섭 등)
  - 노사협의회, 고충처리위원회 운영
* 일반
  - 인적자원관리시스템 운영
  - 퇴직희망자 면담
  - 제보조사 및 처리
</t>
    <phoneticPr fontId="5" type="noConversion"/>
  </si>
  <si>
    <t>경력</t>
    <phoneticPr fontId="5" type="noConversion"/>
  </si>
  <si>
    <t>2023년 3월</t>
    <phoneticPr fontId="5" type="noConversion"/>
  </si>
  <si>
    <t>- 노사(ER)
  . 대 노조(임금협상, 단체협약, 단체교섭 등)
  . 노사협의회, 고충처리위원회 운영 등
  . 구성원 의견청취 등</t>
    <phoneticPr fontId="5" type="noConversion"/>
  </si>
  <si>
    <t>과장</t>
    <phoneticPr fontId="5" type="noConversion"/>
  </si>
  <si>
    <t>진미화</t>
    <phoneticPr fontId="5" type="noConversion"/>
  </si>
  <si>
    <t xml:space="preserve">* 채용
  - 채용정책 수립 및 리쿠르팅
  - 채용 전반 운영
  - 채용자료 데이터화 및 분석
  - 입/퇴사자 프로세스 진행
  - 시용사원평가 분석
  - AI역량평가 분석, 관리
* 인사평가
  - 역량평가 시행
  - 포상
* 일반
  - 인사명령 공고
  - 대외업무 대응
</t>
    <phoneticPr fontId="5" type="noConversion"/>
  </si>
  <si>
    <t>대리</t>
    <phoneticPr fontId="5" type="noConversion"/>
  </si>
  <si>
    <t>권혜인</t>
    <phoneticPr fontId="5" type="noConversion"/>
  </si>
  <si>
    <t>* 교육훈련
  - 교육계획 수립
  - 교육솔루션 개발 및 운영(인/아웃소싱)
  - 신입사원 On-Boarding
  - 자기개발 교육 지원, 교육평가
  - 집체, 사내교육 운영
* 인사평가
  - 상향평가
  - 동료평가
* 조직문화
  - 조직문화 진단 및 분석
* 일반
  - 인사규정 관리
  - HR자료 열람요청 처리</t>
    <phoneticPr fontId="5" type="noConversion"/>
  </si>
  <si>
    <t>주임</t>
    <phoneticPr fontId="5" type="noConversion"/>
  </si>
  <si>
    <t>강진형</t>
    <phoneticPr fontId="5" type="noConversion"/>
  </si>
  <si>
    <t>* 교육훈련
  - 교육솔루션 운영(인/아웃소싱)
  - 신입사원 On-Boarding
  - 사외, 법정교육 운영
  - 재취업지원서비스 운영
* 인사평가
  - 시용사원평가시스템 운영
  - 상향평가
  - 동료평가
* 일반
  - 인사규정 의견청취 및 동의절차 운영</t>
    <phoneticPr fontId="5" type="noConversion"/>
  </si>
  <si>
    <t>사원</t>
    <phoneticPr fontId="5" type="noConversion"/>
  </si>
  <si>
    <t>김수지</t>
    <phoneticPr fontId="5" type="noConversion"/>
  </si>
  <si>
    <t>* 채용
  - 리쿠르팅
  - 채용채널 관리
  - 채용솔루션 운용
  - 입사자 프로세스 진행
* 일반
  - 부서서무
  - 신원보증보험 관리
  - 인사정보 변경 신청 대응
  - 채용 면접, 인사 회의 준비</t>
    <phoneticPr fontId="5" type="noConversion"/>
  </si>
  <si>
    <t>생
산
직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</si>
  <si>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</si>
  <si>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</si>
  <si>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</si>
  <si>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</si>
  <si>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</si>
  <si>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</si>
  <si>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</si>
  <si>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</si>
  <si>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</si>
  <si>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</si>
  <si>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</si>
  <si>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</si>
  <si>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</si>
  <si>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</si>
  <si>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</si>
  <si>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</si>
  <si>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</si>
  <si>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</si>
  <si>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</si>
  <si>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</si>
  <si>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</si>
  <si>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</si>
  <si>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</si>
  <si>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</si>
  <si>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</si>
  <si>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</si>
  <si>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</si>
  <si>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2024년 인사담당자가 반드시 알아야하는 HR Issue Trend</t>
    <phoneticPr fontId="5" type="noConversion"/>
  </si>
  <si>
    <t>KPC</t>
    <phoneticPr fontId="5" type="noConversion"/>
  </si>
  <si>
    <t>HR팀</t>
    <phoneticPr fontId="5" type="noConversion"/>
  </si>
  <si>
    <t>서울</t>
    <phoneticPr fontId="14" type="noConversion"/>
  </si>
  <si>
    <t>① 교육종류 : 대면 - 교육기관에 참석하여 대면으로 진행하는 교육</t>
    <phoneticPr fontId="14" type="noConversion"/>
  </si>
  <si>
    <t>인사평가시스템 구축실무 STEP 2(세미컨설팅)</t>
    <phoneticPr fontId="5" type="noConversion"/>
  </si>
  <si>
    <t>27
28</t>
    <phoneticPr fontId="5" type="noConversion"/>
  </si>
  <si>
    <t>비대면 - 비대면(zoom)으로 진행하는 실시간 라이브 교육</t>
    <phoneticPr fontId="5" type="noConversion"/>
  </si>
  <si>
    <t>2024년 인사담당자를 위한 채용트렌드 분석 및 전략</t>
    <phoneticPr fontId="5" type="noConversion"/>
  </si>
  <si>
    <t>서울</t>
    <phoneticPr fontId="5" type="noConversion"/>
  </si>
  <si>
    <t>온라인 - 녹화된 영상을 일정기간동안 자유롭게 수강하는 교육</t>
    <phoneticPr fontId="5" type="noConversion"/>
  </si>
  <si>
    <t>진솔한 채용 과정</t>
    <phoneticPr fontId="5" type="noConversion"/>
  </si>
  <si>
    <t>HR아카데미</t>
    <phoneticPr fontId="5" type="noConversion"/>
  </si>
  <si>
    <t>② 교육과정 : 1인 2과정(단, 추가교육 필요시, 사외교육신청서 작성 후 진행)</t>
    <phoneticPr fontId="14" type="noConversion"/>
  </si>
  <si>
    <t>인사관리기본</t>
    <phoneticPr fontId="5" type="noConversion"/>
  </si>
  <si>
    <t>19
21</t>
    <phoneticPr fontId="5" type="noConversion"/>
  </si>
  <si>
    <t xml:space="preserve">③ 본인 직무와 관련된 교육 훈련만 신청 가능 </t>
    <phoneticPr fontId="5" type="noConversion"/>
  </si>
  <si>
    <t>교육기획 및 운영 실무</t>
    <phoneticPr fontId="5" type="noConversion"/>
  </si>
  <si>
    <t xml:space="preserve">31
</t>
    <phoneticPr fontId="5" type="noConversion"/>
  </si>
  <si>
    <t xml:space="preserve">
2</t>
    <phoneticPr fontId="5" type="noConversion"/>
  </si>
  <si>
    <t>※ HR팀에서 직무 연관성 검토 후 조정할 수 있음</t>
    <phoneticPr fontId="5" type="noConversion"/>
  </si>
  <si>
    <t>[서울]</t>
    <phoneticPr fontId="5" type="noConversion"/>
  </si>
  <si>
    <t>인재채용 전략수립</t>
    <phoneticPr fontId="5" type="noConversion"/>
  </si>
  <si>
    <t>24
26</t>
    <phoneticPr fontId="5" type="noConversion"/>
  </si>
  <si>
    <t>⑤ 수강료 및 출장비 : 정확한 금액 기입(백원단위는 소수점 1자리)</t>
    <phoneticPr fontId="5" type="noConversion"/>
  </si>
  <si>
    <t>1박2일</t>
    <phoneticPr fontId="5" type="noConversion"/>
  </si>
  <si>
    <t>이젠 채용이 아닌, 영입입니다! 인하우스 리쿠르터 과정</t>
    <phoneticPr fontId="5" type="noConversion"/>
  </si>
  <si>
    <t>28
29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</si>
  <si>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</si>
  <si>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2박3일</t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</si>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</sst>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8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32" fillId="6" borderId="84" xfId="0" quotePrefix="1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32" fillId="6" borderId="79" xfId="0" quotePrefix="1" applyFont="1" applyFill="1" applyBorder="1" applyAlignment="1">
      <alignment vertical="center" wrapTex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5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115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7" fontId="6" fillId="0" borderId="117" xfId="4" applyNumberFormat="1" applyFont="1" applyBorder="1" applyAlignment="1" applyProtection="1">
      <alignment horizontal="right" vertical="center"/>
      <protection locked="0" hidden="1"/>
    </xf>
    <xf numFmtId="178" fontId="37" fillId="3" borderId="118" xfId="4" applyNumberFormat="1" applyFont="1" applyFill="1" applyBorder="1" applyAlignment="1" applyProtection="1">
      <alignment horizontal="right" vertical="center"/>
      <protection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20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0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2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vertical="center" wrapTex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5" xfId="3" applyFont="1" applyBorder="1" applyAlignment="1" applyProtection="1">
      <alignment horizontal="center" vertical="center" wrapText="1"/>
      <protection locked="0" hidden="1"/>
    </xf>
    <xf numFmtId="0" fontId="6" fillId="0" borderId="122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vertical="center" wrapText="1"/>
      <protection locked="0" hidden="1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8BFEB472-C753-41EF-B2D1-5A13E78549B7}"/>
    <cellStyle name="표준 41" xfId="4" xr:uid="{512A184F-E61B-4400-83F1-62DAB106A7C5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2626690-2903-4BE6-8723-B4D2B6C145EF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HR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0</xdr:rowOff>
    </xdr:from>
    <xdr:to>
      <xdr:col>15</xdr:col>
      <xdr:colOff>342900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132B718-520A-47AD-A67F-C9744202750C}"/>
            </a:ext>
          </a:extLst>
        </xdr:cNvPr>
        <xdr:cNvSpPr/>
      </xdr:nvSpPr>
      <xdr:spPr>
        <a:xfrm>
          <a:off x="1102995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CAD373A-EEAA-48FE-9928-26908080ED7E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B810255-8548-46CE-AC1D-70527AFBDA7B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3.%20&#52964;&#48036;&#45768;&#52992;&#51060;&#49496;&#52509;&#44292;/1-1.%20HR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122F-206D-435F-9995-333ADB4EE66B}">
  <dimension ref="A1:Z30"/>
  <sheetViews>
    <sheetView showGridLines="0" tabSelected="1" view="pageBreakPreview" zoomScaleNormal="100" zoomScaleSheetLayoutView="100" workbookViewId="0">
      <selection activeCell="V6" sqref="V6:W17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>
        <v>1</v>
      </c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1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1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1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>
        <v>1</v>
      </c>
      <c r="G13" s="84"/>
      <c r="H13" s="86"/>
      <c r="I13" s="84"/>
      <c r="J13" s="86"/>
      <c r="K13" s="109"/>
      <c r="L13" s="88">
        <f>(D13+F13+H13+J13)-(E13+G13+I13+K13)</f>
        <v>1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1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1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5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1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6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6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1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7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E977BF54-611A-4BFA-BADF-8BA4251C9C6C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6A31-795A-468C-A829-6166DC079B13}">
  <dimension ref="A1:J22"/>
  <sheetViews>
    <sheetView showGridLines="0" view="pageBreakPreview" zoomScaleNormal="100" zoomScaleSheetLayoutView="100" workbookViewId="0">
      <selection activeCell="V6" sqref="V6:W17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 t="s">
        <v>78</v>
      </c>
      <c r="C6" s="150" t="s">
        <v>79</v>
      </c>
      <c r="D6" s="151" t="s">
        <v>80</v>
      </c>
      <c r="G6" s="152" t="s">
        <v>81</v>
      </c>
      <c r="H6" s="153">
        <v>1</v>
      </c>
      <c r="I6" s="153" t="s">
        <v>82</v>
      </c>
      <c r="J6" s="154" t="s">
        <v>83</v>
      </c>
    </row>
    <row r="7" spans="1:10" s="62" customFormat="1" ht="50.1" customHeight="1" x14ac:dyDescent="0.3">
      <c r="A7" s="148"/>
      <c r="B7" s="155" t="s">
        <v>84</v>
      </c>
      <c r="C7" s="155" t="s">
        <v>85</v>
      </c>
      <c r="D7" s="156" t="s">
        <v>86</v>
      </c>
      <c r="G7" s="157"/>
      <c r="H7" s="158"/>
      <c r="I7" s="158"/>
      <c r="J7" s="159"/>
    </row>
    <row r="8" spans="1:10" s="62" customFormat="1" ht="50.1" customHeight="1" x14ac:dyDescent="0.3">
      <c r="A8" s="148"/>
      <c r="B8" s="149" t="s">
        <v>87</v>
      </c>
      <c r="C8" s="155" t="s">
        <v>88</v>
      </c>
      <c r="D8" s="156" t="s">
        <v>89</v>
      </c>
      <c r="G8" s="160"/>
      <c r="H8" s="161"/>
      <c r="I8" s="161"/>
      <c r="J8" s="162"/>
    </row>
    <row r="9" spans="1:10" s="62" customFormat="1" ht="50.1" customHeight="1" x14ac:dyDescent="0.3">
      <c r="A9" s="148"/>
      <c r="B9" s="155" t="s">
        <v>90</v>
      </c>
      <c r="C9" s="155" t="s">
        <v>91</v>
      </c>
      <c r="D9" s="156" t="s">
        <v>92</v>
      </c>
      <c r="G9" s="163"/>
      <c r="H9" s="164"/>
      <c r="I9" s="164"/>
      <c r="J9" s="165"/>
    </row>
    <row r="10" spans="1:10" s="62" customFormat="1" ht="50.1" customHeight="1" x14ac:dyDescent="0.3">
      <c r="A10" s="148"/>
      <c r="B10" s="155" t="s">
        <v>93</v>
      </c>
      <c r="C10" s="155" t="s">
        <v>94</v>
      </c>
      <c r="D10" s="156" t="s">
        <v>95</v>
      </c>
      <c r="G10" s="160"/>
      <c r="H10" s="161"/>
      <c r="I10" s="161"/>
      <c r="J10" s="162"/>
    </row>
    <row r="11" spans="1:10" s="62" customFormat="1" ht="50.1" customHeight="1" x14ac:dyDescent="0.3">
      <c r="A11" s="148"/>
      <c r="B11" s="155"/>
      <c r="C11" s="155"/>
      <c r="D11" s="156"/>
      <c r="G11" s="163"/>
      <c r="H11" s="164"/>
      <c r="I11" s="164"/>
      <c r="J11" s="165"/>
    </row>
    <row r="12" spans="1:10" s="62" customFormat="1" ht="50.1" customHeight="1" x14ac:dyDescent="0.3">
      <c r="A12" s="148"/>
      <c r="B12" s="149"/>
      <c r="C12" s="155"/>
      <c r="D12" s="156"/>
      <c r="G12" s="160"/>
      <c r="H12" s="161"/>
      <c r="I12" s="161"/>
      <c r="J12" s="162"/>
    </row>
    <row r="13" spans="1:10" s="62" customFormat="1" ht="50.1" customHeight="1" thickBot="1" x14ac:dyDescent="0.35">
      <c r="A13" s="166" t="s">
        <v>96</v>
      </c>
      <c r="B13" s="167"/>
      <c r="C13" s="167"/>
      <c r="D13" s="168"/>
      <c r="G13" s="169"/>
      <c r="H13" s="170"/>
      <c r="I13" s="170"/>
      <c r="J13" s="171"/>
    </row>
    <row r="14" spans="1:10" ht="17.25" thickTop="1" x14ac:dyDescent="0.3">
      <c r="A14" s="172"/>
      <c r="B14" s="172"/>
      <c r="C14" s="172"/>
      <c r="D14" s="172"/>
      <c r="G14" s="172"/>
      <c r="H14" s="172"/>
      <c r="I14" s="172"/>
      <c r="J14" s="172"/>
    </row>
    <row r="15" spans="1:10" ht="16.5" x14ac:dyDescent="0.3">
      <c r="A15" s="172"/>
      <c r="B15" s="172"/>
      <c r="C15" s="172"/>
      <c r="D15" s="172"/>
      <c r="G15" s="172"/>
      <c r="H15" s="172"/>
      <c r="I15" s="172"/>
      <c r="J15" s="172"/>
    </row>
    <row r="16" spans="1:10" ht="13.5" customHeight="1" x14ac:dyDescent="0.3">
      <c r="A16" s="172"/>
      <c r="B16" s="172"/>
      <c r="C16" s="172"/>
      <c r="D16" s="172"/>
      <c r="G16" s="172"/>
      <c r="H16" s="172"/>
      <c r="I16" s="172"/>
      <c r="J16" s="172"/>
    </row>
    <row r="17" spans="1:10" ht="13.5" customHeight="1" x14ac:dyDescent="0.3">
      <c r="A17" s="172"/>
      <c r="B17" s="172"/>
      <c r="C17" s="172"/>
      <c r="D17" s="172"/>
      <c r="G17" s="172"/>
      <c r="H17" s="172"/>
      <c r="I17" s="172"/>
      <c r="J17" s="172"/>
    </row>
    <row r="18" spans="1:10" ht="13.5" customHeight="1" x14ac:dyDescent="0.3">
      <c r="A18" s="172"/>
      <c r="B18" s="172"/>
      <c r="C18" s="172"/>
      <c r="D18" s="172"/>
      <c r="G18" s="172"/>
      <c r="H18" s="172"/>
      <c r="I18" s="172"/>
      <c r="J18" s="172"/>
    </row>
    <row r="19" spans="1:10" ht="13.5" customHeight="1" x14ac:dyDescent="0.3">
      <c r="A19" s="172"/>
      <c r="B19" s="172"/>
      <c r="C19" s="172"/>
      <c r="D19" s="172"/>
      <c r="G19" s="172"/>
      <c r="H19" s="172"/>
      <c r="I19" s="172"/>
      <c r="J19" s="172"/>
    </row>
    <row r="20" spans="1:10" ht="13.5" customHeight="1" x14ac:dyDescent="0.3">
      <c r="A20" s="172"/>
      <c r="B20" s="172"/>
      <c r="C20" s="172"/>
      <c r="D20" s="172"/>
      <c r="G20" s="172"/>
      <c r="H20" s="172"/>
      <c r="I20" s="172"/>
      <c r="J20" s="172"/>
    </row>
    <row r="21" spans="1:10" ht="14.25" customHeight="1" x14ac:dyDescent="0.3">
      <c r="A21" s="172"/>
      <c r="B21" s="172"/>
      <c r="C21" s="172"/>
      <c r="D21" s="172"/>
      <c r="G21" s="172"/>
      <c r="H21" s="172"/>
      <c r="I21" s="172"/>
      <c r="J21" s="172"/>
    </row>
    <row r="22" spans="1:10" ht="16.5" customHeight="1" x14ac:dyDescent="0.3">
      <c r="A22" s="172"/>
      <c r="B22" s="172"/>
      <c r="C22" s="172"/>
      <c r="D22" s="172"/>
      <c r="G22" s="172"/>
      <c r="H22" s="172"/>
      <c r="I22" s="172"/>
      <c r="J22" s="172"/>
    </row>
  </sheetData>
  <mergeCells count="10">
    <mergeCell ref="A1:J1"/>
    <mergeCell ref="A4:C4"/>
    <mergeCell ref="D4:D5"/>
    <mergeCell ref="G4:I4"/>
    <mergeCell ref="J4:J5"/>
    <mergeCell ref="A6:A12"/>
    <mergeCell ref="G6:G7"/>
    <mergeCell ref="H6:H7"/>
    <mergeCell ref="I6:I7"/>
    <mergeCell ref="J6:J7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1DCD-FDFA-4C74-A2D8-84ADC7F2D660}">
  <dimension ref="A1:AQ36"/>
  <sheetViews>
    <sheetView showGridLines="0" view="pageBreakPreview" zoomScale="115" zoomScaleNormal="100" zoomScaleSheetLayoutView="115" workbookViewId="0">
      <selection activeCell="V6" sqref="V6:W17"/>
    </sheetView>
  </sheetViews>
  <sheetFormatPr defaultColWidth="9" defaultRowHeight="13.5" x14ac:dyDescent="0.3"/>
  <cols>
    <col min="1" max="1" width="5.75" style="181" customWidth="1"/>
    <col min="2" max="2" width="7.875" style="291" customWidth="1"/>
    <col min="3" max="3" width="3.375" style="291" customWidth="1"/>
    <col min="4" max="4" width="4.25" style="292" customWidth="1"/>
    <col min="5" max="5" width="4.125" style="181" customWidth="1"/>
    <col min="6" max="6" width="8.25" style="181" customWidth="1"/>
    <col min="7" max="7" width="7.625" style="181" customWidth="1"/>
    <col min="8" max="8" width="5.125" style="181" customWidth="1"/>
    <col min="9" max="9" width="6.25" style="181" customWidth="1"/>
    <col min="10" max="11" width="7.5" style="181" bestFit="1" customWidth="1"/>
    <col min="12" max="12" width="6.75" style="181" customWidth="1"/>
    <col min="13" max="21" width="2.5" style="181" customWidth="1"/>
    <col min="22" max="24" width="2.875" style="181" customWidth="1"/>
    <col min="25" max="25" width="4.125" style="181" customWidth="1"/>
    <col min="26" max="26" width="15.125" style="181" customWidth="1"/>
    <col min="27" max="27" width="15.25" style="181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1"/>
    <col min="40" max="40" width="2.375" style="181" customWidth="1"/>
    <col min="41" max="42" width="9" style="181"/>
    <col min="43" max="43" width="8.125" style="181" customWidth="1"/>
    <col min="44" max="16384" width="9" style="181"/>
  </cols>
  <sheetData>
    <row r="1" spans="1:43" ht="18" customHeight="1" x14ac:dyDescent="0.3">
      <c r="A1" s="173" t="s">
        <v>97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5"/>
      <c r="AC1" s="176" t="s">
        <v>98</v>
      </c>
      <c r="AD1" s="177"/>
      <c r="AE1" s="177"/>
      <c r="AF1" s="177"/>
      <c r="AG1" s="177"/>
      <c r="AH1" s="177"/>
      <c r="AI1" s="178"/>
      <c r="AJ1" s="178"/>
      <c r="AK1" s="20"/>
      <c r="AL1" s="179"/>
      <c r="AM1" s="180"/>
    </row>
    <row r="2" spans="1:43" ht="18" customHeight="1" x14ac:dyDescent="0.3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4"/>
      <c r="AB2" s="7"/>
      <c r="AC2" s="185" t="s">
        <v>99</v>
      </c>
      <c r="AD2" s="185"/>
      <c r="AE2" s="185"/>
      <c r="AF2" s="185"/>
      <c r="AG2" s="185"/>
      <c r="AH2" s="185"/>
      <c r="AI2" s="186"/>
      <c r="AJ2" s="186"/>
      <c r="AK2" s="186"/>
      <c r="AL2" s="187"/>
      <c r="AM2" s="180"/>
    </row>
    <row r="3" spans="1:43" ht="18" customHeight="1" thickBot="1" x14ac:dyDescent="0.35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  <c r="AB3" s="17"/>
      <c r="AC3" s="191"/>
      <c r="AD3" s="192" t="s">
        <v>100</v>
      </c>
      <c r="AE3" s="193"/>
      <c r="AF3" s="193"/>
      <c r="AG3" s="193"/>
      <c r="AH3" s="193"/>
      <c r="AI3" s="193"/>
      <c r="AJ3" s="193"/>
      <c r="AK3" s="193"/>
      <c r="AL3" s="20"/>
      <c r="AM3" s="180"/>
    </row>
    <row r="4" spans="1:43" s="198" customFormat="1" ht="21" customHeight="1" thickBot="1" x14ac:dyDescent="0.35">
      <c r="A4" s="194" t="s">
        <v>101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  <c r="P4" s="196"/>
      <c r="Q4" s="196"/>
      <c r="R4" s="196"/>
      <c r="S4" s="196"/>
      <c r="T4" s="196"/>
      <c r="U4" s="196"/>
      <c r="V4" s="196"/>
      <c r="W4" s="196"/>
      <c r="X4" s="197"/>
      <c r="Z4" s="195"/>
      <c r="AA4" s="199" t="s">
        <v>102</v>
      </c>
      <c r="AB4" s="17"/>
      <c r="AC4" s="185"/>
      <c r="AD4" s="192" t="s">
        <v>103</v>
      </c>
      <c r="AE4" s="191"/>
      <c r="AF4" s="191"/>
      <c r="AG4" s="191"/>
      <c r="AH4" s="191"/>
      <c r="AI4" s="200"/>
      <c r="AJ4" s="200"/>
      <c r="AK4" s="200"/>
      <c r="AL4" s="20"/>
      <c r="AM4" s="201"/>
    </row>
    <row r="5" spans="1:43" s="212" customFormat="1" ht="21.95" customHeight="1" x14ac:dyDescent="0.3">
      <c r="A5" s="202" t="s">
        <v>104</v>
      </c>
      <c r="B5" s="203" t="s">
        <v>105</v>
      </c>
      <c r="C5" s="204"/>
      <c r="D5" s="205" t="s">
        <v>106</v>
      </c>
      <c r="E5" s="205" t="s">
        <v>107</v>
      </c>
      <c r="F5" s="205" t="s">
        <v>108</v>
      </c>
      <c r="G5" s="206" t="s">
        <v>109</v>
      </c>
      <c r="H5" s="207"/>
      <c r="I5" s="208"/>
      <c r="J5" s="207" t="s">
        <v>110</v>
      </c>
      <c r="K5" s="207"/>
      <c r="L5" s="209"/>
      <c r="M5" s="210" t="s">
        <v>111</v>
      </c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8"/>
      <c r="Y5" s="211" t="s">
        <v>112</v>
      </c>
      <c r="Z5" s="205" t="s">
        <v>113</v>
      </c>
      <c r="AA5" s="205" t="s">
        <v>114</v>
      </c>
      <c r="AB5" s="17"/>
      <c r="AC5" s="185" t="s">
        <v>115</v>
      </c>
      <c r="AD5" s="191"/>
      <c r="AE5" s="191"/>
      <c r="AF5" s="191"/>
      <c r="AG5" s="191"/>
      <c r="AH5" s="191"/>
      <c r="AI5" s="200"/>
      <c r="AJ5" s="200"/>
      <c r="AK5" s="200"/>
      <c r="AL5" s="20"/>
      <c r="AM5" s="201"/>
    </row>
    <row r="6" spans="1:43" s="212" customFormat="1" ht="21.95" customHeight="1" x14ac:dyDescent="0.3">
      <c r="A6" s="213"/>
      <c r="B6" s="214"/>
      <c r="C6" s="215"/>
      <c r="D6" s="216"/>
      <c r="E6" s="216"/>
      <c r="F6" s="216"/>
      <c r="G6" s="217" t="s">
        <v>116</v>
      </c>
      <c r="H6" s="217" t="s">
        <v>117</v>
      </c>
      <c r="I6" s="217" t="s">
        <v>118</v>
      </c>
      <c r="J6" s="218" t="s">
        <v>119</v>
      </c>
      <c r="K6" s="219" t="s">
        <v>120</v>
      </c>
      <c r="L6" s="220" t="s">
        <v>121</v>
      </c>
      <c r="M6" s="221">
        <v>1</v>
      </c>
      <c r="N6" s="222">
        <v>2</v>
      </c>
      <c r="O6" s="222">
        <v>3</v>
      </c>
      <c r="P6" s="223">
        <v>4</v>
      </c>
      <c r="Q6" s="223">
        <v>5</v>
      </c>
      <c r="R6" s="223">
        <v>6</v>
      </c>
      <c r="S6" s="222">
        <v>7</v>
      </c>
      <c r="T6" s="222">
        <v>8</v>
      </c>
      <c r="U6" s="222">
        <v>9</v>
      </c>
      <c r="V6" s="223">
        <v>10</v>
      </c>
      <c r="W6" s="224">
        <v>11</v>
      </c>
      <c r="X6" s="225">
        <v>12</v>
      </c>
      <c r="Y6" s="226"/>
      <c r="Z6" s="216"/>
      <c r="AA6" s="216"/>
      <c r="AB6" s="62"/>
      <c r="AC6" s="185" t="s">
        <v>122</v>
      </c>
      <c r="AD6" s="191"/>
      <c r="AE6" s="191"/>
      <c r="AF6" s="191"/>
      <c r="AG6" s="191"/>
      <c r="AH6" s="191"/>
      <c r="AI6" s="200"/>
      <c r="AJ6" s="200"/>
      <c r="AK6" s="200"/>
      <c r="AL6" s="227"/>
      <c r="AM6" s="228"/>
      <c r="AQ6" s="229"/>
    </row>
    <row r="7" spans="1:43" s="246" customFormat="1" ht="21.95" customHeight="1" x14ac:dyDescent="0.3">
      <c r="A7" s="230" t="s">
        <v>123</v>
      </c>
      <c r="B7" s="231" t="s">
        <v>124</v>
      </c>
      <c r="C7" s="232"/>
      <c r="D7" s="233">
        <v>1</v>
      </c>
      <c r="E7" s="233">
        <v>7</v>
      </c>
      <c r="F7" s="233" t="s">
        <v>125</v>
      </c>
      <c r="G7" s="234" t="s">
        <v>126</v>
      </c>
      <c r="H7" s="235" t="s">
        <v>78</v>
      </c>
      <c r="I7" s="234" t="s">
        <v>79</v>
      </c>
      <c r="J7" s="236">
        <v>300</v>
      </c>
      <c r="K7" s="237">
        <v>122</v>
      </c>
      <c r="L7" s="238">
        <f>SUM(J7:K7)</f>
        <v>422</v>
      </c>
      <c r="M7" s="239"/>
      <c r="N7" s="240">
        <v>5</v>
      </c>
      <c r="O7" s="240"/>
      <c r="P7" s="241"/>
      <c r="Q7" s="241"/>
      <c r="R7" s="241"/>
      <c r="S7" s="240"/>
      <c r="T7" s="240"/>
      <c r="U7" s="240"/>
      <c r="V7" s="241"/>
      <c r="W7" s="242"/>
      <c r="X7" s="243"/>
      <c r="Y7" s="244" t="s">
        <v>127</v>
      </c>
      <c r="Z7" s="233"/>
      <c r="AA7" s="233"/>
      <c r="AB7" s="62"/>
      <c r="AC7" s="191"/>
      <c r="AD7" s="191" t="s">
        <v>128</v>
      </c>
      <c r="AE7" s="191"/>
      <c r="AF7" s="191"/>
      <c r="AG7" s="191"/>
      <c r="AH7" s="191"/>
      <c r="AI7" s="200"/>
      <c r="AJ7" s="200"/>
      <c r="AK7" s="200"/>
      <c r="AL7" s="227"/>
      <c r="AM7" s="245"/>
    </row>
    <row r="8" spans="1:43" s="246" customFormat="1" ht="21.95" customHeight="1" x14ac:dyDescent="0.3">
      <c r="A8" s="247" t="s">
        <v>123</v>
      </c>
      <c r="B8" s="248" t="s">
        <v>129</v>
      </c>
      <c r="C8" s="249"/>
      <c r="D8" s="235">
        <v>2</v>
      </c>
      <c r="E8" s="235">
        <v>14</v>
      </c>
      <c r="F8" s="235" t="s">
        <v>125</v>
      </c>
      <c r="G8" s="234" t="s">
        <v>126</v>
      </c>
      <c r="H8" s="235" t="s">
        <v>78</v>
      </c>
      <c r="I8" s="234" t="s">
        <v>79</v>
      </c>
      <c r="J8" s="250">
        <v>630</v>
      </c>
      <c r="K8" s="251">
        <v>227</v>
      </c>
      <c r="L8" s="252">
        <f t="shared" ref="L8:L23" si="0">SUM(J8:K8)</f>
        <v>857</v>
      </c>
      <c r="M8" s="253"/>
      <c r="N8" s="254"/>
      <c r="O8" s="254"/>
      <c r="P8" s="255"/>
      <c r="Q8" s="255"/>
      <c r="R8" s="255" t="s">
        <v>130</v>
      </c>
      <c r="S8" s="254"/>
      <c r="T8" s="254"/>
      <c r="U8" s="254"/>
      <c r="V8" s="255"/>
      <c r="W8" s="256"/>
      <c r="X8" s="257"/>
      <c r="Y8" s="258" t="s">
        <v>127</v>
      </c>
      <c r="Z8" s="259"/>
      <c r="AA8" s="259"/>
      <c r="AB8" s="62"/>
      <c r="AC8" s="191"/>
      <c r="AD8" s="191"/>
      <c r="AE8" s="191"/>
      <c r="AF8" s="191"/>
      <c r="AG8" s="191" t="s">
        <v>131</v>
      </c>
      <c r="AH8" s="191"/>
      <c r="AI8" s="200"/>
      <c r="AJ8" s="200"/>
      <c r="AK8" s="200"/>
      <c r="AL8" s="227"/>
      <c r="AM8" s="245"/>
    </row>
    <row r="9" spans="1:43" s="246" customFormat="1" ht="21.95" customHeight="1" x14ac:dyDescent="0.3">
      <c r="A9" s="260" t="s">
        <v>123</v>
      </c>
      <c r="B9" s="248" t="s">
        <v>132</v>
      </c>
      <c r="C9" s="249"/>
      <c r="D9" s="235">
        <v>1</v>
      </c>
      <c r="E9" s="235">
        <v>7</v>
      </c>
      <c r="F9" s="235" t="s">
        <v>125</v>
      </c>
      <c r="G9" s="234" t="s">
        <v>126</v>
      </c>
      <c r="H9" s="235" t="s">
        <v>84</v>
      </c>
      <c r="I9" s="234" t="s">
        <v>85</v>
      </c>
      <c r="J9" s="250">
        <v>300</v>
      </c>
      <c r="K9" s="251">
        <v>117</v>
      </c>
      <c r="L9" s="252">
        <f t="shared" si="0"/>
        <v>417</v>
      </c>
      <c r="M9" s="253"/>
      <c r="N9" s="254">
        <v>27</v>
      </c>
      <c r="O9" s="254"/>
      <c r="P9" s="255"/>
      <c r="Q9" s="255"/>
      <c r="R9" s="255"/>
      <c r="S9" s="254"/>
      <c r="T9" s="254"/>
      <c r="U9" s="254"/>
      <c r="V9" s="255"/>
      <c r="W9" s="256"/>
      <c r="X9" s="257"/>
      <c r="Y9" s="258" t="s">
        <v>133</v>
      </c>
      <c r="Z9" s="235"/>
      <c r="AA9" s="235"/>
      <c r="AB9" s="62"/>
      <c r="AC9" s="191"/>
      <c r="AD9" s="191"/>
      <c r="AE9" s="261"/>
      <c r="AF9" s="261"/>
      <c r="AG9" s="191" t="s">
        <v>134</v>
      </c>
      <c r="AH9" s="191"/>
      <c r="AI9" s="200"/>
      <c r="AJ9" s="200"/>
      <c r="AK9" s="200"/>
      <c r="AL9" s="227"/>
      <c r="AM9" s="245"/>
    </row>
    <row r="10" spans="1:43" s="246" customFormat="1" ht="21.95" customHeight="1" x14ac:dyDescent="0.3">
      <c r="A10" s="260" t="s">
        <v>123</v>
      </c>
      <c r="B10" s="248" t="s">
        <v>135</v>
      </c>
      <c r="C10" s="249"/>
      <c r="D10" s="235">
        <v>1</v>
      </c>
      <c r="E10" s="235">
        <v>6</v>
      </c>
      <c r="F10" s="235" t="s">
        <v>136</v>
      </c>
      <c r="G10" s="234" t="s">
        <v>126</v>
      </c>
      <c r="H10" s="235" t="s">
        <v>84</v>
      </c>
      <c r="I10" s="234" t="s">
        <v>85</v>
      </c>
      <c r="J10" s="250">
        <v>300</v>
      </c>
      <c r="K10" s="251">
        <v>117</v>
      </c>
      <c r="L10" s="252">
        <f>SUM(J10:K10)</f>
        <v>417</v>
      </c>
      <c r="M10" s="253"/>
      <c r="N10" s="254"/>
      <c r="O10" s="254"/>
      <c r="P10" s="255">
        <v>12</v>
      </c>
      <c r="Q10" s="255"/>
      <c r="R10" s="255"/>
      <c r="S10" s="254"/>
      <c r="T10" s="254"/>
      <c r="U10" s="254"/>
      <c r="V10" s="255"/>
      <c r="W10" s="256"/>
      <c r="X10" s="257"/>
      <c r="Y10" s="258"/>
      <c r="Z10" s="235"/>
      <c r="AA10" s="235"/>
      <c r="AB10" s="62"/>
      <c r="AC10" s="191"/>
      <c r="AD10" s="191" t="s">
        <v>137</v>
      </c>
      <c r="AE10" s="261"/>
      <c r="AF10" s="261"/>
      <c r="AG10" s="191"/>
      <c r="AH10" s="191"/>
      <c r="AI10" s="200"/>
      <c r="AJ10" s="200"/>
      <c r="AK10" s="200"/>
      <c r="AL10" s="227"/>
      <c r="AM10" s="245"/>
    </row>
    <row r="11" spans="1:43" s="246" customFormat="1" ht="21.95" customHeight="1" x14ac:dyDescent="0.3">
      <c r="A11" s="260" t="s">
        <v>123</v>
      </c>
      <c r="B11" s="248" t="s">
        <v>138</v>
      </c>
      <c r="C11" s="249"/>
      <c r="D11" s="235">
        <v>3</v>
      </c>
      <c r="E11" s="235">
        <v>18</v>
      </c>
      <c r="F11" s="235" t="s">
        <v>125</v>
      </c>
      <c r="G11" s="234" t="s">
        <v>126</v>
      </c>
      <c r="H11" s="235" t="s">
        <v>87</v>
      </c>
      <c r="I11" s="234" t="s">
        <v>88</v>
      </c>
      <c r="J11" s="250">
        <v>590</v>
      </c>
      <c r="K11" s="251">
        <v>317</v>
      </c>
      <c r="L11" s="252">
        <f>SUM(J11:K11)</f>
        <v>907</v>
      </c>
      <c r="M11" s="253"/>
      <c r="N11" s="254" t="s">
        <v>139</v>
      </c>
      <c r="O11" s="254"/>
      <c r="P11" s="255"/>
      <c r="Q11" s="255"/>
      <c r="R11" s="255"/>
      <c r="S11" s="254"/>
      <c r="T11" s="254"/>
      <c r="U11" s="254"/>
      <c r="V11" s="255"/>
      <c r="W11" s="256"/>
      <c r="X11" s="257"/>
      <c r="Y11" s="258" t="s">
        <v>133</v>
      </c>
      <c r="Z11" s="235"/>
      <c r="AA11" s="235"/>
      <c r="AB11" s="62"/>
      <c r="AC11" s="191"/>
      <c r="AD11" s="191" t="s">
        <v>140</v>
      </c>
      <c r="AE11" s="192"/>
      <c r="AF11" s="191"/>
      <c r="AG11" s="191"/>
      <c r="AH11" s="191"/>
      <c r="AI11" s="200"/>
      <c r="AJ11" s="200"/>
      <c r="AK11" s="200"/>
      <c r="AL11" s="227"/>
      <c r="AM11" s="245"/>
    </row>
    <row r="12" spans="1:43" s="246" customFormat="1" ht="21.95" customHeight="1" x14ac:dyDescent="0.3">
      <c r="A12" s="260" t="s">
        <v>123</v>
      </c>
      <c r="B12" s="248" t="s">
        <v>141</v>
      </c>
      <c r="C12" s="249"/>
      <c r="D12" s="235">
        <v>3</v>
      </c>
      <c r="E12" s="235">
        <v>18</v>
      </c>
      <c r="F12" s="235" t="s">
        <v>125</v>
      </c>
      <c r="G12" s="234" t="s">
        <v>126</v>
      </c>
      <c r="H12" s="235" t="s">
        <v>90</v>
      </c>
      <c r="I12" s="234" t="s">
        <v>91</v>
      </c>
      <c r="J12" s="250">
        <v>550</v>
      </c>
      <c r="K12" s="251">
        <v>317</v>
      </c>
      <c r="L12" s="252">
        <f t="shared" si="0"/>
        <v>867</v>
      </c>
      <c r="M12" s="253" t="s">
        <v>142</v>
      </c>
      <c r="N12" s="254" t="s">
        <v>143</v>
      </c>
      <c r="O12" s="254"/>
      <c r="P12" s="255"/>
      <c r="Q12" s="255"/>
      <c r="R12" s="255"/>
      <c r="S12" s="254"/>
      <c r="T12" s="254"/>
      <c r="U12" s="254"/>
      <c r="V12" s="255"/>
      <c r="W12" s="256"/>
      <c r="X12" s="257"/>
      <c r="Y12" s="258"/>
      <c r="Z12" s="235"/>
      <c r="AA12" s="235"/>
      <c r="AB12" s="62"/>
      <c r="AC12" s="191"/>
      <c r="AD12" s="185"/>
      <c r="AE12" s="192" t="s">
        <v>144</v>
      </c>
      <c r="AF12" s="185"/>
      <c r="AG12" s="185"/>
      <c r="AH12" s="185"/>
      <c r="AI12" s="185"/>
      <c r="AJ12" s="185"/>
      <c r="AK12" s="185"/>
      <c r="AL12" s="227"/>
      <c r="AM12" s="245"/>
      <c r="AQ12" s="246" t="s">
        <v>145</v>
      </c>
    </row>
    <row r="13" spans="1:43" s="246" customFormat="1" ht="21.95" customHeight="1" x14ac:dyDescent="0.3">
      <c r="A13" s="260" t="s">
        <v>123</v>
      </c>
      <c r="B13" s="248" t="s">
        <v>146</v>
      </c>
      <c r="C13" s="249"/>
      <c r="D13" s="235">
        <v>3</v>
      </c>
      <c r="E13" s="235">
        <v>18</v>
      </c>
      <c r="F13" s="235" t="s">
        <v>125</v>
      </c>
      <c r="G13" s="234" t="s">
        <v>126</v>
      </c>
      <c r="H13" s="235" t="s">
        <v>93</v>
      </c>
      <c r="I13" s="234" t="s">
        <v>94</v>
      </c>
      <c r="J13" s="250">
        <v>590</v>
      </c>
      <c r="K13" s="251">
        <v>317</v>
      </c>
      <c r="L13" s="252">
        <f t="shared" si="0"/>
        <v>907</v>
      </c>
      <c r="M13" s="253"/>
      <c r="N13" s="254"/>
      <c r="O13" s="254"/>
      <c r="P13" s="255"/>
      <c r="Q13" s="255"/>
      <c r="R13" s="255" t="s">
        <v>147</v>
      </c>
      <c r="S13" s="254"/>
      <c r="T13" s="254"/>
      <c r="U13" s="254"/>
      <c r="V13" s="255"/>
      <c r="W13" s="256"/>
      <c r="X13" s="257"/>
      <c r="Y13" s="258"/>
      <c r="Z13" s="235"/>
      <c r="AA13" s="235"/>
      <c r="AB13" s="62"/>
      <c r="AC13" s="191"/>
      <c r="AD13" s="191" t="s">
        <v>148</v>
      </c>
      <c r="AE13" s="191"/>
      <c r="AF13" s="191"/>
      <c r="AG13" s="262"/>
      <c r="AH13" s="191"/>
      <c r="AI13" s="200"/>
      <c r="AJ13" s="200"/>
      <c r="AK13" s="185"/>
      <c r="AL13" s="227"/>
      <c r="AM13" s="245"/>
      <c r="AP13" s="246" t="s">
        <v>149</v>
      </c>
      <c r="AQ13" s="246" t="e">
        <f>#REF!+100000</f>
        <v>#REF!</v>
      </c>
    </row>
    <row r="14" spans="1:43" s="246" customFormat="1" ht="21.95" customHeight="1" x14ac:dyDescent="0.3">
      <c r="A14" s="260" t="s">
        <v>123</v>
      </c>
      <c r="B14" s="248" t="s">
        <v>150</v>
      </c>
      <c r="C14" s="249"/>
      <c r="D14" s="235">
        <v>2</v>
      </c>
      <c r="E14" s="235">
        <v>12</v>
      </c>
      <c r="F14" s="235" t="s">
        <v>136</v>
      </c>
      <c r="G14" s="234" t="s">
        <v>126</v>
      </c>
      <c r="H14" s="235" t="s">
        <v>93</v>
      </c>
      <c r="I14" s="234" t="s">
        <v>94</v>
      </c>
      <c r="J14" s="250">
        <v>480</v>
      </c>
      <c r="K14" s="251">
        <v>217</v>
      </c>
      <c r="L14" s="252">
        <f t="shared" si="0"/>
        <v>697</v>
      </c>
      <c r="M14" s="253"/>
      <c r="N14" s="254"/>
      <c r="O14" s="254" t="s">
        <v>151</v>
      </c>
      <c r="P14" s="255"/>
      <c r="Q14" s="255"/>
      <c r="R14" s="255"/>
      <c r="S14" s="254"/>
      <c r="T14" s="254"/>
      <c r="U14" s="254"/>
      <c r="V14" s="255"/>
      <c r="W14" s="256"/>
      <c r="X14" s="257"/>
      <c r="Y14" s="258"/>
      <c r="Z14" s="235"/>
      <c r="AA14" s="235"/>
      <c r="AB14" s="62"/>
      <c r="AC14" s="191"/>
      <c r="AD14" s="191"/>
      <c r="AE14" s="191"/>
      <c r="AF14" s="191"/>
      <c r="AG14" s="191" t="s">
        <v>152</v>
      </c>
      <c r="AH14" s="191"/>
      <c r="AI14" s="191"/>
      <c r="AJ14" s="200"/>
      <c r="AK14" s="200"/>
      <c r="AL14" s="200"/>
      <c r="AM14" s="263"/>
      <c r="AP14" s="246" t="s">
        <v>153</v>
      </c>
      <c r="AQ14" s="246">
        <v>317</v>
      </c>
    </row>
    <row r="15" spans="1:43" s="246" customFormat="1" ht="21.95" customHeight="1" x14ac:dyDescent="0.3">
      <c r="A15" s="260"/>
      <c r="B15" s="264"/>
      <c r="C15" s="265"/>
      <c r="D15" s="235"/>
      <c r="E15" s="235"/>
      <c r="F15" s="235"/>
      <c r="G15" s="234"/>
      <c r="H15" s="235"/>
      <c r="I15" s="234"/>
      <c r="J15" s="250"/>
      <c r="K15" s="251"/>
      <c r="L15" s="252"/>
      <c r="M15" s="253"/>
      <c r="N15" s="254"/>
      <c r="O15" s="254"/>
      <c r="P15" s="255"/>
      <c r="Q15" s="255"/>
      <c r="R15" s="255"/>
      <c r="S15" s="254"/>
      <c r="T15" s="254"/>
      <c r="U15" s="254"/>
      <c r="V15" s="255"/>
      <c r="W15" s="256"/>
      <c r="X15" s="257"/>
      <c r="Y15" s="258"/>
      <c r="Z15" s="235"/>
      <c r="AA15" s="235"/>
      <c r="AB15" s="62"/>
      <c r="AC15" s="191"/>
      <c r="AD15" s="191"/>
      <c r="AE15" s="191"/>
      <c r="AF15" s="191"/>
      <c r="AG15" s="191" t="s">
        <v>154</v>
      </c>
      <c r="AH15" s="191"/>
      <c r="AI15" s="191"/>
      <c r="AJ15" s="200"/>
      <c r="AK15" s="200"/>
      <c r="AL15" s="200"/>
      <c r="AM15" s="263"/>
    </row>
    <row r="16" spans="1:43" s="246" customFormat="1" ht="21.95" customHeight="1" x14ac:dyDescent="0.3">
      <c r="A16" s="260"/>
      <c r="B16" s="248"/>
      <c r="C16" s="249"/>
      <c r="D16" s="235"/>
      <c r="E16" s="235"/>
      <c r="F16" s="235"/>
      <c r="G16" s="234"/>
      <c r="H16" s="235"/>
      <c r="I16" s="234"/>
      <c r="J16" s="250"/>
      <c r="K16" s="251"/>
      <c r="L16" s="252">
        <f t="shared" si="0"/>
        <v>0</v>
      </c>
      <c r="M16" s="253"/>
      <c r="N16" s="254"/>
      <c r="O16" s="254"/>
      <c r="P16" s="255"/>
      <c r="Q16" s="255"/>
      <c r="R16" s="255"/>
      <c r="S16" s="254"/>
      <c r="T16" s="254"/>
      <c r="U16" s="254"/>
      <c r="V16" s="255"/>
      <c r="W16" s="256"/>
      <c r="X16" s="257"/>
      <c r="Y16" s="258"/>
      <c r="Z16" s="235"/>
      <c r="AA16" s="235"/>
      <c r="AB16" s="62"/>
      <c r="AC16" s="191"/>
      <c r="AD16" s="261" t="s">
        <v>155</v>
      </c>
      <c r="AE16" s="191"/>
      <c r="AF16" s="185"/>
      <c r="AG16" s="262"/>
      <c r="AH16" s="185"/>
      <c r="AI16" s="266"/>
      <c r="AJ16" s="266"/>
      <c r="AK16" s="200"/>
      <c r="AL16" s="227"/>
      <c r="AM16" s="245"/>
    </row>
    <row r="17" spans="1:43" s="246" customFormat="1" ht="21.95" customHeight="1" x14ac:dyDescent="0.3">
      <c r="A17" s="260"/>
      <c r="B17" s="248"/>
      <c r="C17" s="249"/>
      <c r="D17" s="235"/>
      <c r="E17" s="235"/>
      <c r="F17" s="235"/>
      <c r="G17" s="234"/>
      <c r="H17" s="235"/>
      <c r="I17" s="234"/>
      <c r="J17" s="250"/>
      <c r="K17" s="251"/>
      <c r="L17" s="252">
        <f t="shared" si="0"/>
        <v>0</v>
      </c>
      <c r="M17" s="253"/>
      <c r="N17" s="254"/>
      <c r="O17" s="254"/>
      <c r="P17" s="255"/>
      <c r="Q17" s="255"/>
      <c r="R17" s="255"/>
      <c r="S17" s="254"/>
      <c r="T17" s="254"/>
      <c r="U17" s="254"/>
      <c r="V17" s="255"/>
      <c r="W17" s="256"/>
      <c r="X17" s="257"/>
      <c r="Y17" s="258"/>
      <c r="Z17" s="235"/>
      <c r="AA17" s="235"/>
      <c r="AB17" s="62"/>
      <c r="AC17" s="191"/>
      <c r="AD17" s="191"/>
      <c r="AE17" s="191"/>
      <c r="AF17" s="191" t="s">
        <v>156</v>
      </c>
      <c r="AG17" s="191" t="s">
        <v>157</v>
      </c>
      <c r="AH17" s="191"/>
      <c r="AI17" s="200"/>
      <c r="AJ17" s="200"/>
      <c r="AK17" s="185"/>
      <c r="AL17" s="227"/>
      <c r="AM17" s="245"/>
    </row>
    <row r="18" spans="1:43" s="246" customFormat="1" ht="21.95" customHeight="1" thickBot="1" x14ac:dyDescent="0.35">
      <c r="A18" s="260"/>
      <c r="B18" s="248"/>
      <c r="C18" s="249"/>
      <c r="D18" s="235"/>
      <c r="E18" s="235"/>
      <c r="F18" s="235"/>
      <c r="G18" s="234"/>
      <c r="H18" s="235"/>
      <c r="I18" s="234"/>
      <c r="J18" s="250"/>
      <c r="K18" s="251"/>
      <c r="L18" s="252">
        <f t="shared" si="0"/>
        <v>0</v>
      </c>
      <c r="M18" s="253"/>
      <c r="N18" s="254"/>
      <c r="O18" s="254"/>
      <c r="P18" s="255"/>
      <c r="Q18" s="255"/>
      <c r="R18" s="255"/>
      <c r="S18" s="254"/>
      <c r="T18" s="254"/>
      <c r="U18" s="254"/>
      <c r="V18" s="255"/>
      <c r="W18" s="256"/>
      <c r="X18" s="257"/>
      <c r="Y18" s="258"/>
      <c r="Z18" s="235"/>
      <c r="AA18" s="235"/>
      <c r="AB18" s="62"/>
      <c r="AC18" s="191"/>
      <c r="AD18" s="191"/>
      <c r="AE18" s="191"/>
      <c r="AF18" s="191"/>
      <c r="AG18" s="191" t="s">
        <v>158</v>
      </c>
      <c r="AH18" s="191"/>
      <c r="AI18" s="191"/>
      <c r="AJ18" s="191"/>
      <c r="AK18" s="191"/>
      <c r="AL18" s="227"/>
      <c r="AM18" s="245"/>
      <c r="AQ18" s="63"/>
    </row>
    <row r="19" spans="1:43" s="246" customFormat="1" ht="21.95" customHeight="1" thickBot="1" x14ac:dyDescent="0.35">
      <c r="A19" s="260"/>
      <c r="B19" s="248"/>
      <c r="C19" s="249"/>
      <c r="D19" s="235"/>
      <c r="E19" s="235"/>
      <c r="F19" s="235"/>
      <c r="G19" s="234"/>
      <c r="H19" s="235"/>
      <c r="I19" s="234"/>
      <c r="J19" s="250"/>
      <c r="K19" s="251"/>
      <c r="L19" s="252">
        <f t="shared" si="0"/>
        <v>0</v>
      </c>
      <c r="M19" s="253"/>
      <c r="N19" s="254"/>
      <c r="O19" s="254"/>
      <c r="P19" s="255"/>
      <c r="Q19" s="255"/>
      <c r="R19" s="255"/>
      <c r="S19" s="254"/>
      <c r="T19" s="254"/>
      <c r="U19" s="254"/>
      <c r="V19" s="255"/>
      <c r="W19" s="256"/>
      <c r="X19" s="257"/>
      <c r="Y19" s="258"/>
      <c r="Z19" s="235"/>
      <c r="AA19" s="235"/>
      <c r="AB19" s="62"/>
      <c r="AC19" s="191"/>
      <c r="AD19" s="267"/>
      <c r="AE19" s="191"/>
      <c r="AF19" s="185" t="s">
        <v>159</v>
      </c>
      <c r="AG19" s="185" t="s">
        <v>160</v>
      </c>
      <c r="AH19" s="185"/>
      <c r="AI19" s="227"/>
      <c r="AJ19" s="268" t="s">
        <v>161</v>
      </c>
      <c r="AK19" s="266" t="s">
        <v>162</v>
      </c>
      <c r="AL19" s="227"/>
      <c r="AM19" s="245"/>
    </row>
    <row r="20" spans="1:43" s="246" customFormat="1" ht="21.95" customHeight="1" thickBot="1" x14ac:dyDescent="0.35">
      <c r="A20" s="260"/>
      <c r="B20" s="248"/>
      <c r="C20" s="249"/>
      <c r="D20" s="235"/>
      <c r="E20" s="235"/>
      <c r="F20" s="235"/>
      <c r="G20" s="234"/>
      <c r="H20" s="235"/>
      <c r="I20" s="234"/>
      <c r="J20" s="250"/>
      <c r="K20" s="251"/>
      <c r="L20" s="252">
        <f t="shared" si="0"/>
        <v>0</v>
      </c>
      <c r="M20" s="253"/>
      <c r="N20" s="254"/>
      <c r="O20" s="254"/>
      <c r="P20" s="255"/>
      <c r="Q20" s="255"/>
      <c r="R20" s="255"/>
      <c r="S20" s="254"/>
      <c r="T20" s="254"/>
      <c r="U20" s="254"/>
      <c r="V20" s="255"/>
      <c r="W20" s="256"/>
      <c r="X20" s="257"/>
      <c r="Y20" s="258"/>
      <c r="Z20" s="235"/>
      <c r="AA20" s="235"/>
      <c r="AB20" s="62"/>
      <c r="AC20" s="191"/>
      <c r="AD20" s="261"/>
      <c r="AE20" s="191"/>
      <c r="AF20" s="191"/>
      <c r="AG20" s="185" t="s">
        <v>163</v>
      </c>
      <c r="AH20" s="185"/>
      <c r="AI20" s="227"/>
      <c r="AJ20" s="268" t="s">
        <v>164</v>
      </c>
      <c r="AK20" s="266" t="s">
        <v>162</v>
      </c>
      <c r="AL20" s="227"/>
      <c r="AM20" s="245"/>
    </row>
    <row r="21" spans="1:43" s="246" customFormat="1" ht="21.95" customHeight="1" x14ac:dyDescent="0.3">
      <c r="A21" s="260"/>
      <c r="B21" s="248"/>
      <c r="C21" s="249"/>
      <c r="D21" s="235"/>
      <c r="E21" s="235"/>
      <c r="F21" s="235"/>
      <c r="G21" s="234"/>
      <c r="H21" s="235"/>
      <c r="I21" s="234"/>
      <c r="J21" s="250"/>
      <c r="K21" s="251"/>
      <c r="L21" s="252">
        <f t="shared" si="0"/>
        <v>0</v>
      </c>
      <c r="M21" s="253"/>
      <c r="N21" s="254"/>
      <c r="O21" s="254"/>
      <c r="P21" s="255"/>
      <c r="Q21" s="255"/>
      <c r="R21" s="255"/>
      <c r="S21" s="254"/>
      <c r="T21" s="254"/>
      <c r="U21" s="254"/>
      <c r="V21" s="255"/>
      <c r="W21" s="256"/>
      <c r="X21" s="257"/>
      <c r="Y21" s="258"/>
      <c r="Z21" s="235"/>
      <c r="AA21" s="235"/>
      <c r="AB21" s="62"/>
      <c r="AC21" s="191"/>
      <c r="AD21" s="191" t="s">
        <v>165</v>
      </c>
      <c r="AE21" s="191"/>
      <c r="AF21" s="269"/>
      <c r="AG21" s="269"/>
      <c r="AH21" s="185"/>
      <c r="AI21" s="266"/>
      <c r="AJ21" s="266"/>
      <c r="AK21" s="200"/>
      <c r="AL21" s="227"/>
      <c r="AM21" s="245"/>
    </row>
    <row r="22" spans="1:43" s="246" customFormat="1" ht="21.95" customHeight="1" thickBot="1" x14ac:dyDescent="0.35">
      <c r="A22" s="270"/>
      <c r="B22" s="271"/>
      <c r="C22" s="272"/>
      <c r="D22" s="273"/>
      <c r="E22" s="273"/>
      <c r="F22" s="273"/>
      <c r="G22" s="274"/>
      <c r="H22" s="273"/>
      <c r="I22" s="274"/>
      <c r="J22" s="275"/>
      <c r="K22" s="276"/>
      <c r="L22" s="277">
        <f t="shared" si="0"/>
        <v>0</v>
      </c>
      <c r="M22" s="253"/>
      <c r="N22" s="254"/>
      <c r="O22" s="254"/>
      <c r="P22" s="255"/>
      <c r="Q22" s="255"/>
      <c r="R22" s="255"/>
      <c r="S22" s="254"/>
      <c r="T22" s="254"/>
      <c r="U22" s="254"/>
      <c r="V22" s="255"/>
      <c r="W22" s="256"/>
      <c r="X22" s="257"/>
      <c r="Y22" s="278"/>
      <c r="Z22" s="273"/>
      <c r="AA22" s="273"/>
      <c r="AB22" s="62"/>
      <c r="AC22" s="191"/>
      <c r="AD22" s="191"/>
      <c r="AE22" s="191"/>
      <c r="AF22" s="191" t="s">
        <v>166</v>
      </c>
      <c r="AG22" s="191"/>
      <c r="AH22" s="191"/>
      <c r="AI22" s="200"/>
      <c r="AJ22" s="200"/>
      <c r="AK22" s="200"/>
      <c r="AL22" s="227"/>
      <c r="AM22" s="245"/>
    </row>
    <row r="23" spans="1:43" s="246" customFormat="1" ht="21.95" customHeight="1" thickBot="1" x14ac:dyDescent="0.35">
      <c r="A23" s="279"/>
      <c r="B23" s="280" t="s">
        <v>121</v>
      </c>
      <c r="C23" s="281"/>
      <c r="D23" s="282"/>
      <c r="E23" s="282">
        <f>SUM(E7:E22)</f>
        <v>100</v>
      </c>
      <c r="F23" s="282"/>
      <c r="G23" s="282"/>
      <c r="H23" s="282"/>
      <c r="I23" s="283">
        <f>COUNTA(I7:I22)</f>
        <v>8</v>
      </c>
      <c r="J23" s="284">
        <f>SUM(J7:J22)</f>
        <v>3740</v>
      </c>
      <c r="K23" s="284">
        <f>SUM(K7:K22)</f>
        <v>1751</v>
      </c>
      <c r="L23" s="285">
        <f t="shared" si="0"/>
        <v>5491</v>
      </c>
      <c r="M23" s="286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8"/>
      <c r="Y23" s="289"/>
      <c r="Z23" s="290"/>
      <c r="AA23" s="290"/>
      <c r="AB23" s="62"/>
      <c r="AC23" s="191"/>
      <c r="AD23" s="191"/>
      <c r="AE23" s="191"/>
      <c r="AF23" s="191" t="s">
        <v>167</v>
      </c>
      <c r="AG23" s="191"/>
      <c r="AH23" s="191"/>
      <c r="AI23" s="200"/>
      <c r="AJ23" s="200"/>
      <c r="AK23" s="200"/>
      <c r="AL23" s="245"/>
      <c r="AM23" s="245"/>
    </row>
    <row r="24" spans="1:43" x14ac:dyDescent="0.3">
      <c r="AB24" s="62"/>
      <c r="AC24" s="63"/>
      <c r="AD24" s="293"/>
      <c r="AE24" s="63"/>
      <c r="AF24" s="63"/>
      <c r="AG24" s="63"/>
      <c r="AH24" s="63"/>
      <c r="AI24" s="62"/>
      <c r="AJ24" s="62"/>
      <c r="AK24" s="62"/>
      <c r="AL24" s="62"/>
    </row>
    <row r="25" spans="1:43" x14ac:dyDescent="0.3">
      <c r="AB25" s="62"/>
      <c r="AC25" s="63"/>
      <c r="AD25" s="294"/>
      <c r="AE25" s="63"/>
      <c r="AF25" s="63"/>
      <c r="AG25" s="63"/>
      <c r="AH25" s="63"/>
      <c r="AI25" s="62"/>
      <c r="AJ25" s="62"/>
      <c r="AK25" s="62"/>
      <c r="AL25" s="62"/>
    </row>
    <row r="26" spans="1:43" x14ac:dyDescent="0.3">
      <c r="AB26" s="62"/>
      <c r="AC26" s="63"/>
      <c r="AD26" s="63"/>
      <c r="AE26" s="63"/>
      <c r="AF26" s="63"/>
      <c r="AG26" s="63"/>
      <c r="AH26" s="63"/>
      <c r="AI26" s="293"/>
      <c r="AJ26" s="62"/>
      <c r="AK26" s="62"/>
      <c r="AL26" s="62"/>
    </row>
    <row r="27" spans="1:43" x14ac:dyDescent="0.3">
      <c r="AB27" s="62"/>
      <c r="AC27" s="63"/>
      <c r="AD27" s="63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C28" s="63"/>
      <c r="AD28" s="63"/>
      <c r="AE28" s="63"/>
      <c r="AF28" s="63"/>
      <c r="AG28" s="63"/>
      <c r="AH28" s="63"/>
      <c r="AI28" s="62"/>
      <c r="AJ28" s="62"/>
      <c r="AK28" s="62"/>
    </row>
    <row r="29" spans="1:43" ht="17.25" x14ac:dyDescent="0.3">
      <c r="AG29" s="295"/>
      <c r="AH29" s="295"/>
    </row>
    <row r="30" spans="1:43" ht="17.25" x14ac:dyDescent="0.3">
      <c r="AI30" s="295"/>
      <c r="AK30" s="63"/>
      <c r="AL30" s="296"/>
      <c r="AM30" s="63"/>
      <c r="AN30" s="63"/>
      <c r="AO30" s="62"/>
      <c r="AP30" s="62"/>
    </row>
    <row r="31" spans="1:43" x14ac:dyDescent="0.3">
      <c r="AK31" s="63"/>
      <c r="AL31" s="63"/>
      <c r="AM31" s="296"/>
      <c r="AN31" s="63"/>
      <c r="AO31" s="62"/>
      <c r="AP31" s="62"/>
    </row>
    <row r="32" spans="1:43" x14ac:dyDescent="0.3">
      <c r="AK32" s="32"/>
      <c r="AL32" s="63"/>
      <c r="AM32" s="63"/>
      <c r="AN32" s="63"/>
      <c r="AO32" s="62"/>
      <c r="AP32" s="62"/>
    </row>
    <row r="33" spans="37:42" x14ac:dyDescent="0.3">
      <c r="AK33" s="63"/>
      <c r="AL33" s="293"/>
      <c r="AM33" s="63"/>
      <c r="AN33" s="63"/>
      <c r="AO33" s="62"/>
      <c r="AP33" s="62"/>
    </row>
    <row r="34" spans="37:42" x14ac:dyDescent="0.3">
      <c r="AK34" s="63"/>
      <c r="AL34" s="63"/>
      <c r="AM34" s="63"/>
      <c r="AN34" s="63"/>
      <c r="AO34" s="62"/>
      <c r="AP34" s="62"/>
    </row>
    <row r="35" spans="37:42" x14ac:dyDescent="0.3">
      <c r="AK35" s="63"/>
      <c r="AL35" s="297"/>
      <c r="AM35" s="63"/>
      <c r="AN35" s="62"/>
      <c r="AO35" s="62"/>
      <c r="AP35" s="62"/>
    </row>
    <row r="36" spans="37:42" x14ac:dyDescent="0.3">
      <c r="AK36" s="63"/>
      <c r="AL36" s="293"/>
      <c r="AM36" s="63"/>
      <c r="AN36" s="63"/>
      <c r="AO36" s="62"/>
      <c r="AP36" s="62"/>
    </row>
  </sheetData>
  <mergeCells count="28"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6:C16"/>
    <mergeCell ref="B17:C17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2023-12-04T01:30:06Z</dcterms:created>
  <dcterms:modified xsi:type="dcterms:W3CDTF">2023-12-04T01:30:26Z</dcterms:modified>
</cp:coreProperties>
</file>