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5FEED022-7FED-4F5A-9E1F-F4D25B9260CC}" xr6:coauthVersionLast="47" xr6:coauthVersionMax="47" xr10:uidLastSave="{00000000-0000-0000-0000-000000000000}"/>
  <bookViews>
    <workbookView xWindow="14505" yWindow="1920" windowWidth="24840" windowHeight="15435" xr2:uid="{EA24B1E2-71E8-4F04-AD38-905F79DF21E0}"/>
  </bookViews>
  <sheets>
    <sheet name="8-1. 인력계획서" sheetId="1" r:id="rId1"/>
    <sheet name="9. 교육훈련계획서" sheetId="2" r:id="rId2"/>
  </sheets>
  <externalReferences>
    <externalReference r:id="rId3"/>
    <externalReference r:id="rId4"/>
    <externalReference r:id="rId5"/>
  </externalReferences>
  <definedNames>
    <definedName name="category" localSheetId="0">#REF!</definedName>
    <definedName name="category" localSheetId="1">#REF!</definedName>
    <definedName name="category">#REF!</definedName>
    <definedName name="damn" localSheetId="0">#REF!</definedName>
    <definedName name="damn" localSheetId="1">#REF!</definedName>
    <definedName name="damn">#REF!</definedName>
    <definedName name="phase" localSheetId="0">[2]EDS!#REF!</definedName>
    <definedName name="phase" localSheetId="1">[2]EDS!#REF!</definedName>
    <definedName name="phase">[2]EDS!#REF!</definedName>
    <definedName name="_xlnm.Print_Area" localSheetId="0">'8-1. 인력계획서'!$A$1:$Y$26</definedName>
    <definedName name="_xlnm.Print_Area" localSheetId="1">'9. 교육훈련계획서'!$A$1:$AN$25</definedName>
    <definedName name="_xlnm.Print_Titles" localSheetId="1">'9. 교육훈련계획서'!$5:$6</definedName>
    <definedName name="rating" localSheetId="0">#REF!</definedName>
    <definedName name="rating" localSheetId="1">#REF!</definedName>
    <definedName name="rating">#REF!</definedName>
    <definedName name="risk_source">'[3]Risk Management Plan'!$BA$5:$BA$9</definedName>
    <definedName name="subrating" localSheetId="0">#REF!</definedName>
    <definedName name="subrating" localSheetId="1">#REF!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 localSheetId="0">#REF!</definedName>
    <definedName name="인력쓰" localSheetId="1">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J25" i="2"/>
  <c r="L25" i="2" s="1"/>
  <c r="I25" i="2"/>
  <c r="E25" i="2"/>
  <c r="L11" i="2"/>
  <c r="L10" i="2"/>
  <c r="L9" i="2"/>
  <c r="L8" i="2"/>
  <c r="L7" i="2"/>
  <c r="K7" i="2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M23" i="1"/>
  <c r="L23" i="1"/>
  <c r="M22" i="1"/>
  <c r="L22" i="1"/>
  <c r="M21" i="1"/>
  <c r="L21" i="1"/>
  <c r="L20" i="1"/>
  <c r="M20" i="1" s="1"/>
  <c r="N19" i="1"/>
  <c r="K19" i="1"/>
  <c r="J19" i="1"/>
  <c r="I19" i="1"/>
  <c r="H19" i="1"/>
  <c r="G19" i="1"/>
  <c r="F19" i="1"/>
  <c r="E19" i="1"/>
  <c r="D19" i="1"/>
  <c r="D26" i="1" s="1"/>
  <c r="C19" i="1"/>
  <c r="M18" i="1"/>
  <c r="L18" i="1"/>
  <c r="L17" i="1"/>
  <c r="M17" i="1" s="1"/>
  <c r="M16" i="1"/>
  <c r="L16" i="1"/>
  <c r="M15" i="1"/>
  <c r="L15" i="1"/>
  <c r="M14" i="1"/>
  <c r="L14" i="1"/>
  <c r="L13" i="1"/>
  <c r="M13" i="1" s="1"/>
  <c r="M12" i="1"/>
  <c r="L12" i="1"/>
  <c r="M11" i="1"/>
  <c r="L11" i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M10" i="1" s="1"/>
  <c r="M9" i="1"/>
  <c r="L9" i="1"/>
  <c r="M8" i="1"/>
  <c r="L8" i="1"/>
  <c r="M7" i="1"/>
  <c r="L7" i="1"/>
  <c r="L6" i="1"/>
  <c r="M6" i="1" s="1"/>
  <c r="M19" i="1" l="1"/>
  <c r="L26" i="1"/>
  <c r="M25" i="1"/>
  <c r="L19" i="1"/>
  <c r="C26" i="1"/>
  <c r="M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172118FB-3799-4ED8-A922-2E7749DCDBB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F448116F-E4D9-4C91-8A2A-B413A25BD28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963DD7EC-82BC-4637-98A6-BD821E6F4900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B8264A37-D745-476C-A0E7-C8BCCB3647C7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378083E1-0756-4CBB-B5A0-EBD82BBF2C01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<sst xmlns="http://schemas.openxmlformats.org/spreadsheetml/2006/main" count="183" uniqueCount="154">
  <si>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</si>
  <si>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</si>
  <si>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</si>
  <si>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</si>
  <si>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</si>
  <si>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</si>
  <si>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</si>
  <si>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</si>
  <si>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</si>
  <si>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</si>
  <si>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</si>
  <si>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</si>
  <si>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</si>
  <si>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</si>
  <si>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</si>
  <si>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</si>
  <si>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</si>
  <si>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</si>
  <si>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</si>
  <si>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</si>
  <si>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</si>
  <si>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</si>
  <si>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</si>
  <si>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</si>
  <si>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</si>
  <si>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</si>
  <si>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</si>
  <si>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</si>
  <si>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</si>
  <si>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</si>
  <si>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</si>
  <si>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</si>
  <si>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</si>
  <si>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</si>
  <si>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</si>
  <si>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</si>
  <si>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</si>
  <si>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</si>
  <si>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</si>
  <si>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</si>
  <si>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</si>
  <si>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</si>
  <si>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</si>
  <si>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</si>
  <si>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</si>
  <si>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</si>
  <si>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</si>
  <si>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</si>
  <si>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</si>
  <si>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</si>
  <si>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</si>
  <si>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</si>
  <si>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</si>
  <si>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</si>
  <si>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</si>
  <si>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</si>
  <si>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</si>
  <si>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</si>
  <si>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</si>
  <si>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</si>
  <si>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</si>
  <si>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</si>
  <si>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</si>
  <si>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</si>
  <si>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</si>
  <si>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</si>
  <si>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</si>
  <si>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</si>
  <si>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</si>
  <si>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</si>
  <si>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</si>
  <si>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</si>
  <si>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</si>
  <si>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</si>
  <si>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</si>
  <si>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</si>
  <si>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</si>
  <si>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</si>
  <si>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</si>
  <si>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</si>
  <si>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</si>
  <si>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</si>
  <si>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</si>
  <si>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</si>
  <si>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</si>
  <si>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</si>
  <si>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</si>
  <si>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</si>
  <si>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</si>
  <si>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</si>
  <si>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</si>
  <si>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예산관리전문가 양성</t>
    <phoneticPr fontId="5" type="noConversion"/>
  </si>
  <si>
    <t>KPC</t>
    <phoneticPr fontId="5" type="noConversion"/>
  </si>
  <si>
    <t>관리회계팀</t>
    <phoneticPr fontId="5" type="noConversion"/>
  </si>
  <si>
    <t>대리</t>
    <phoneticPr fontId="5" type="noConversion"/>
  </si>
  <si>
    <t>전용석</t>
    <phoneticPr fontId="5" type="noConversion"/>
  </si>
  <si>
    <t>20
23</t>
    <phoneticPr fontId="5" type="noConversion"/>
  </si>
  <si>
    <t>서울</t>
    <phoneticPr fontId="5" type="noConversion"/>
  </si>
  <si>
    <t>예산실무 능력 향상</t>
    <phoneticPr fontId="5" type="noConversion"/>
  </si>
  <si>
    <t>예산관리 및 통제 효율화</t>
    <phoneticPr fontId="5" type="noConversion"/>
  </si>
  <si>
    <t>① 교육종류 : 대면 - 교육기관에 참석하여 대면으로 진행하는 교육</t>
    <phoneticPr fontId="14" type="noConversion"/>
  </si>
  <si>
    <t>기업세무기초</t>
    <phoneticPr fontId="5" type="noConversion"/>
  </si>
  <si>
    <t>KPC</t>
    <phoneticPr fontId="14" type="noConversion"/>
  </si>
  <si>
    <t>주임</t>
    <phoneticPr fontId="5" type="noConversion"/>
  </si>
  <si>
    <t>최문수</t>
    <phoneticPr fontId="5" type="noConversion"/>
  </si>
  <si>
    <t>11
13</t>
    <phoneticPr fontId="5" type="noConversion"/>
  </si>
  <si>
    <t>세무회계 실무 능력 향상</t>
    <phoneticPr fontId="5" type="noConversion"/>
  </si>
  <si>
    <t>지출의 세무적 문제여부 파악</t>
    <phoneticPr fontId="5" type="noConversion"/>
  </si>
  <si>
    <t>비대면 - 비대면(zoom)으로 진행하는 실시간 라이브 교육</t>
    <phoneticPr fontId="5" type="noConversion"/>
  </si>
  <si>
    <t>비대면</t>
    <phoneticPr fontId="5" type="noConversion"/>
  </si>
  <si>
    <t>연구개발비(R&amp;D) 회계와 세무관리</t>
    <phoneticPr fontId="5" type="noConversion"/>
  </si>
  <si>
    <t>자택</t>
    <phoneticPr fontId="5" type="noConversion"/>
  </si>
  <si>
    <t>연구개발비 회계처리 지식 습득</t>
    <phoneticPr fontId="5" type="noConversion"/>
  </si>
  <si>
    <t>연구개발비 회계처리 효율적 실행</t>
    <phoneticPr fontId="5" type="noConversion"/>
  </si>
  <si>
    <t>온라인 - 녹화된 영상을 일정기간동안 자유롭게 수강하는 교육</t>
    <phoneticPr fontId="5" type="noConversion"/>
  </si>
  <si>
    <t>대면</t>
    <phoneticPr fontId="14" type="noConversion"/>
  </si>
  <si>
    <t>기업자금관리기초</t>
    <phoneticPr fontId="5" type="noConversion"/>
  </si>
  <si>
    <t>관리회계팀</t>
  </si>
  <si>
    <t>사원</t>
  </si>
  <si>
    <t>박민경</t>
  </si>
  <si>
    <t>21
23</t>
    <phoneticPr fontId="5" type="noConversion"/>
  </si>
  <si>
    <t>서울</t>
    <phoneticPr fontId="14" type="noConversion"/>
  </si>
  <si>
    <t>자금업무 기본 지식 함양</t>
    <phoneticPr fontId="5" type="noConversion"/>
  </si>
  <si>
    <t>자금업무 프로세스 습득</t>
    <phoneticPr fontId="5" type="noConversion"/>
  </si>
  <si>
    <t>② 교육과정 : 1인 2과정(단, 추가교육 필요시, 사외교육신청서 작성 후 진행)</t>
    <phoneticPr fontId="14" type="noConversion"/>
  </si>
  <si>
    <t>비대면</t>
    <phoneticPr fontId="35" type="noConversion"/>
  </si>
  <si>
    <t>퇴직급여와 퇴직연금 관리실무</t>
    <phoneticPr fontId="14" type="noConversion"/>
  </si>
  <si>
    <t>삼일아카데미</t>
    <phoneticPr fontId="14" type="noConversion"/>
  </si>
  <si>
    <t>관리회계팀</t>
    <phoneticPr fontId="35" type="noConversion"/>
  </si>
  <si>
    <t>사원</t>
    <phoneticPr fontId="14" type="noConversion"/>
  </si>
  <si>
    <t>박민경</t>
    <phoneticPr fontId="14" type="noConversion"/>
  </si>
  <si>
    <t>자택</t>
    <phoneticPr fontId="14" type="noConversion"/>
  </si>
  <si>
    <t>퇴직연금 관련 지식 습득</t>
    <phoneticPr fontId="5" type="noConversion"/>
  </si>
  <si>
    <t>퇴직연금 실무 역량강화</t>
    <phoneticPr fontId="5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</si>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</sst>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56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7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29" fillId="0" borderId="1" xfId="4" applyFont="1" applyBorder="1" applyProtection="1">
      <alignment vertical="center"/>
      <protection locked="0" hidden="1"/>
    </xf>
    <xf numFmtId="0" fontId="30" fillId="0" borderId="1" xfId="4" applyFont="1" applyBorder="1" applyProtection="1">
      <alignment vertical="center"/>
      <protection locked="0" hidden="1"/>
    </xf>
    <xf numFmtId="0" fontId="31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2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7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8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8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89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90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90" xfId="4" applyFont="1" applyBorder="1" applyAlignment="1" applyProtection="1">
      <alignment horizontal="center" vertical="center" shrinkToFit="1" readingOrder="1"/>
      <protection locked="0" hidden="1"/>
    </xf>
    <xf numFmtId="0" fontId="13" fillId="0" borderId="87" xfId="4" applyFont="1" applyBorder="1" applyAlignment="1" applyProtection="1">
      <alignment horizontal="center" vertical="center" shrinkToFit="1" readingOrder="1"/>
      <protection locked="0" hidden="1"/>
    </xf>
    <xf numFmtId="0" fontId="13" fillId="0" borderId="91" xfId="4" applyFont="1" applyBorder="1" applyAlignment="1" applyProtection="1">
      <alignment horizontal="center" vertical="center" shrinkToFit="1" readingOrder="1"/>
      <protection locked="0" hidden="1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93" xfId="4" applyFont="1" applyBorder="1" applyAlignment="1" applyProtection="1">
      <alignment horizontal="center" vertical="center" wrapText="1" readingOrder="1"/>
      <protection locked="0" hidden="1"/>
    </xf>
    <xf numFmtId="176" fontId="6" fillId="0" borderId="94" xfId="4" applyNumberFormat="1" applyFont="1" applyBorder="1" applyAlignment="1" applyProtection="1">
      <alignment vertical="center" wrapText="1"/>
      <protection locked="0" hidden="1"/>
    </xf>
    <xf numFmtId="176" fontId="6" fillId="0" borderId="95" xfId="4" applyNumberFormat="1" applyFont="1" applyBorder="1" applyAlignment="1" applyProtection="1">
      <alignment vertical="center" wrapText="1"/>
      <protection locked="0" hidden="1"/>
    </xf>
    <xf numFmtId="176" fontId="6" fillId="0" borderId="9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9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3" fillId="3" borderId="97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6" fillId="0" borderId="98" xfId="4" applyFont="1" applyBorder="1" applyAlignment="1" applyProtection="1">
      <alignment horizontal="center" vertical="center" wrapText="1" readingOrder="1"/>
      <protection locked="0" hidden="1"/>
    </xf>
    <xf numFmtId="176" fontId="6" fillId="0" borderId="99" xfId="4" applyNumberFormat="1" applyFont="1" applyBorder="1" applyAlignment="1" applyProtection="1">
      <alignment vertical="center" wrapText="1"/>
      <protection locked="0" hidden="1"/>
    </xf>
    <xf numFmtId="176" fontId="6" fillId="0" borderId="100" xfId="4" applyNumberFormat="1" applyFont="1" applyBorder="1" applyAlignment="1" applyProtection="1">
      <alignment vertical="center" wrapText="1"/>
      <protection locked="0" hidden="1"/>
    </xf>
    <xf numFmtId="176" fontId="6" fillId="0" borderId="101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01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02" xfId="4" applyNumberFormat="1" applyFont="1" applyBorder="1" applyAlignment="1" applyProtection="1">
      <alignment horizontal="right" vertical="center"/>
      <protection locked="0" hidden="1"/>
    </xf>
    <xf numFmtId="177" fontId="6" fillId="0" borderId="103" xfId="4" applyNumberFormat="1" applyFont="1" applyBorder="1" applyAlignment="1" applyProtection="1">
      <alignment horizontal="right" vertical="center"/>
      <protection locked="0" hidden="1"/>
    </xf>
    <xf numFmtId="178" fontId="33" fillId="3" borderId="104" xfId="4" applyNumberFormat="1" applyFont="1" applyFill="1" applyBorder="1" applyAlignment="1" applyProtection="1">
      <alignment horizontal="right" vertical="center"/>
      <protection hidden="1"/>
    </xf>
    <xf numFmtId="176" fontId="6" fillId="11" borderId="105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06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0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03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07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34" fillId="12" borderId="93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94" xfId="4" applyNumberFormat="1" applyFont="1" applyBorder="1" applyAlignment="1" applyProtection="1">
      <alignment vertical="center" wrapText="1"/>
      <protection locked="0" hidden="1"/>
    </xf>
    <xf numFmtId="176" fontId="6" fillId="0" borderId="95" xfId="4" applyNumberFormat="1" applyFont="1" applyBorder="1" applyAlignment="1" applyProtection="1">
      <alignment vertical="center" wrapText="1"/>
      <protection locked="0" hidden="1"/>
    </xf>
    <xf numFmtId="0" fontId="6" fillId="0" borderId="96" xfId="3" applyFont="1" applyBorder="1" applyAlignment="1" applyProtection="1">
      <alignment horizontal="center"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08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09" xfId="4" applyFont="1" applyBorder="1" applyAlignment="1" applyProtection="1">
      <alignment horizontal="center" vertical="center" wrapText="1" readingOrder="1"/>
      <protection locked="0" hidden="1"/>
    </xf>
    <xf numFmtId="176" fontId="6" fillId="0" borderId="110" xfId="4" applyNumberFormat="1" applyFont="1" applyBorder="1" applyAlignment="1" applyProtection="1">
      <alignment vertical="center" wrapText="1"/>
      <protection locked="0" hidden="1"/>
    </xf>
    <xf numFmtId="176" fontId="6" fillId="0" borderId="111" xfId="4" applyNumberFormat="1" applyFont="1" applyBorder="1" applyAlignment="1" applyProtection="1">
      <alignment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3" xfId="4" applyNumberFormat="1" applyFont="1" applyBorder="1" applyAlignment="1" applyProtection="1">
      <alignment horizontal="right" vertical="center"/>
      <protection locked="0" hidden="1"/>
    </xf>
    <xf numFmtId="177" fontId="6" fillId="0" borderId="114" xfId="4" applyNumberFormat="1" applyFont="1" applyBorder="1" applyAlignment="1" applyProtection="1">
      <alignment horizontal="right" vertical="center"/>
      <protection locked="0" hidden="1"/>
    </xf>
    <xf numFmtId="178" fontId="33" fillId="3" borderId="115" xfId="4" applyNumberFormat="1" applyFont="1" applyFill="1" applyBorder="1" applyAlignment="1" applyProtection="1">
      <alignment horizontal="right" vertical="center"/>
      <protection hidden="1"/>
    </xf>
    <xf numFmtId="176" fontId="6" fillId="0" borderId="116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17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1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0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20" xfId="4" applyNumberFormat="1" applyFont="1" applyFill="1" applyBorder="1" applyAlignment="1" applyProtection="1">
      <alignment horizontal="right" vertical="center" wrapText="1"/>
      <protection locked="0" hidden="1"/>
    </xf>
    <xf numFmtId="178" fontId="33" fillId="3" borderId="121" xfId="4" applyNumberFormat="1" applyFont="1" applyFill="1" applyBorder="1" applyAlignment="1" applyProtection="1">
      <alignment horizontal="right" vertical="center"/>
      <protection hidden="1"/>
    </xf>
    <xf numFmtId="178" fontId="33" fillId="3" borderId="122" xfId="4" applyNumberFormat="1" applyFont="1" applyFill="1" applyBorder="1" applyAlignment="1" applyProtection="1">
      <alignment horizontal="right" vertical="center"/>
      <protection hidden="1"/>
    </xf>
    <xf numFmtId="176" fontId="21" fillId="3" borderId="12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0" xfId="4" applyNumberFormat="1" applyFont="1" applyFill="1" applyBorder="1" applyAlignment="1" applyProtection="1">
      <alignment horizontal="center" vertical="center" shrinkToFit="1"/>
      <protection hidden="1"/>
    </xf>
    <xf numFmtId="0" fontId="36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46D64113-C163-4840-904D-799A3746C8C7}"/>
    <cellStyle name="표준 41 2" xfId="4" xr:uid="{B05B7321-6064-40D1-BD24-EBA6F3223A6F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5D0CF94-D031-41D5-A261-8CCF58A29FE5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2849C03-4683-45D5-B939-D4E95B4AEE76}"/>
            </a:ext>
          </a:extLst>
        </xdr:cNvPr>
        <xdr:cNvSpPr/>
      </xdr:nvSpPr>
      <xdr:spPr>
        <a:xfrm>
          <a:off x="15011398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2.%20&#44221;&#50689;&#51648;&#50896;&#49892;/2.%20&#44221;&#50689;&#51648;&#50896;&#49892;_&#50672;&#44036;%20&#44221;&#50689;&#44228;&#54925;&#49436;/&#44288;&#47532;&#54924;&#44228;&#54016;_2024&#45380;%20&#50672;&#44036;%20&#44221;&#50689;&#44228;&#54925;&#49436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2. SW관리목표 추진계획서(2)"/>
      <sheetName val="8-1. 인력계획서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0C50-278C-4CC5-83D6-787E07E2A0FE}">
  <dimension ref="A1:Z30"/>
  <sheetViews>
    <sheetView showGridLines="0" tabSelected="1" view="pageBreakPreview" zoomScaleNormal="100" zoomScaleSheetLayoutView="100" workbookViewId="0">
      <selection activeCell="F29" sqref="F29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>
        <v>1</v>
      </c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1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1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1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/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1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1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>
        <v>1</v>
      </c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1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3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3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4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4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4" operator="lessThan">
      <formula>0</formula>
    </cfRule>
  </conditionalFormatting>
  <conditionalFormatting sqref="F10:I10 C6:E26 J6:M26">
    <cfRule type="cellIs" dxfId="2" priority="3" operator="lessThan">
      <formula>0</formula>
    </cfRule>
  </conditionalFormatting>
  <conditionalFormatting sqref="H6:I9 H11:I26">
    <cfRule type="cellIs" dxfId="1" priority="2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00B564BA-BAA6-4116-8F1F-3A6A0773143D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E7F5-BCA9-4F22-9BDD-E59415E2447F}">
  <dimension ref="A1:AQ38"/>
  <sheetViews>
    <sheetView showGridLines="0" view="pageBreakPreview" zoomScaleNormal="100" zoomScaleSheetLayoutView="100" workbookViewId="0">
      <selection activeCell="F29" sqref="F29"/>
    </sheetView>
  </sheetViews>
  <sheetFormatPr defaultColWidth="9" defaultRowHeight="13.5" x14ac:dyDescent="0.3"/>
  <cols>
    <col min="1" max="1" width="5.75" style="137" customWidth="1"/>
    <col min="2" max="2" width="12.75" style="249" bestFit="1" customWidth="1"/>
    <col min="3" max="3" width="9.625" style="249" customWidth="1"/>
    <col min="4" max="4" width="4.25" style="250" customWidth="1"/>
    <col min="5" max="5" width="4.125" style="137" customWidth="1"/>
    <col min="6" max="6" width="10.625" style="137" customWidth="1"/>
    <col min="7" max="7" width="7.625" style="137" customWidth="1"/>
    <col min="8" max="8" width="5.125" style="137" customWidth="1"/>
    <col min="9" max="9" width="6.25" style="137" customWidth="1"/>
    <col min="10" max="11" width="7.5" style="137" bestFit="1" customWidth="1"/>
    <col min="12" max="12" width="6.75" style="137" customWidth="1"/>
    <col min="13" max="16" width="2.5" style="137" customWidth="1"/>
    <col min="17" max="17" width="3.5" style="137" bestFit="1" customWidth="1"/>
    <col min="18" max="21" width="2.5" style="137" customWidth="1"/>
    <col min="22" max="24" width="2.875" style="137" customWidth="1"/>
    <col min="25" max="25" width="4.125" style="137" customWidth="1"/>
    <col min="26" max="26" width="21.375" style="137" customWidth="1"/>
    <col min="27" max="27" width="21.875" style="137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37"/>
    <col min="40" max="40" width="2.375" style="137" customWidth="1"/>
    <col min="41" max="42" width="9" style="137"/>
    <col min="43" max="43" width="8.125" style="137" customWidth="1"/>
    <col min="44" max="16384" width="9" style="137"/>
  </cols>
  <sheetData>
    <row r="1" spans="1:43" ht="18" customHeight="1" x14ac:dyDescent="0.3">
      <c r="A1" s="129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C1" s="132" t="s">
        <v>65</v>
      </c>
      <c r="AD1" s="133"/>
      <c r="AE1" s="133"/>
      <c r="AF1" s="133"/>
      <c r="AG1" s="133"/>
      <c r="AH1" s="133"/>
      <c r="AI1" s="134"/>
      <c r="AJ1" s="134"/>
      <c r="AK1" s="20"/>
      <c r="AL1" s="135"/>
      <c r="AM1" s="136"/>
    </row>
    <row r="2" spans="1:43" ht="18" customHeight="1" x14ac:dyDescent="0.3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40"/>
      <c r="AB2" s="7"/>
      <c r="AC2" s="141" t="s">
        <v>66</v>
      </c>
      <c r="AD2" s="141"/>
      <c r="AE2" s="141"/>
      <c r="AF2" s="141"/>
      <c r="AG2" s="141"/>
      <c r="AH2" s="141"/>
      <c r="AI2" s="142"/>
      <c r="AJ2" s="142"/>
      <c r="AK2" s="142"/>
      <c r="AL2" s="143"/>
      <c r="AM2" s="136"/>
    </row>
    <row r="3" spans="1:43" ht="18" customHeight="1" thickBot="1" x14ac:dyDescent="0.35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6"/>
      <c r="AB3" s="17"/>
      <c r="AC3" s="147"/>
      <c r="AD3" s="148" t="s">
        <v>67</v>
      </c>
      <c r="AE3" s="149"/>
      <c r="AF3" s="149"/>
      <c r="AG3" s="149"/>
      <c r="AH3" s="149"/>
      <c r="AI3" s="149"/>
      <c r="AJ3" s="149"/>
      <c r="AK3" s="149"/>
      <c r="AL3" s="20"/>
      <c r="AM3" s="136"/>
    </row>
    <row r="4" spans="1:43" s="154" customFormat="1" ht="21" customHeight="1" thickBot="1" x14ac:dyDescent="0.35">
      <c r="A4" s="150" t="s">
        <v>68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2"/>
      <c r="P4" s="152"/>
      <c r="Q4" s="152"/>
      <c r="R4" s="152"/>
      <c r="S4" s="152"/>
      <c r="T4" s="152"/>
      <c r="U4" s="152"/>
      <c r="V4" s="152"/>
      <c r="W4" s="152"/>
      <c r="X4" s="153"/>
      <c r="Z4" s="151"/>
      <c r="AA4" s="155" t="s">
        <v>69</v>
      </c>
      <c r="AB4" s="17"/>
      <c r="AC4" s="141"/>
      <c r="AD4" s="148" t="s">
        <v>70</v>
      </c>
      <c r="AE4" s="147"/>
      <c r="AF4" s="147"/>
      <c r="AG4" s="147"/>
      <c r="AH4" s="147"/>
      <c r="AI4" s="156"/>
      <c r="AJ4" s="156"/>
      <c r="AK4" s="156"/>
      <c r="AL4" s="20"/>
      <c r="AM4" s="157"/>
    </row>
    <row r="5" spans="1:43" s="168" customFormat="1" ht="21.95" customHeight="1" x14ac:dyDescent="0.3">
      <c r="A5" s="158" t="s">
        <v>71</v>
      </c>
      <c r="B5" s="159" t="s">
        <v>72</v>
      </c>
      <c r="C5" s="160"/>
      <c r="D5" s="161" t="s">
        <v>73</v>
      </c>
      <c r="E5" s="161" t="s">
        <v>74</v>
      </c>
      <c r="F5" s="161" t="s">
        <v>75</v>
      </c>
      <c r="G5" s="162" t="s">
        <v>76</v>
      </c>
      <c r="H5" s="163"/>
      <c r="I5" s="164"/>
      <c r="J5" s="163" t="s">
        <v>77</v>
      </c>
      <c r="K5" s="163"/>
      <c r="L5" s="165"/>
      <c r="M5" s="166" t="s">
        <v>78</v>
      </c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4"/>
      <c r="Y5" s="167" t="s">
        <v>79</v>
      </c>
      <c r="Z5" s="161" t="s">
        <v>80</v>
      </c>
      <c r="AA5" s="161" t="s">
        <v>81</v>
      </c>
      <c r="AB5" s="17"/>
      <c r="AC5" s="141" t="s">
        <v>82</v>
      </c>
      <c r="AD5" s="147"/>
      <c r="AE5" s="147"/>
      <c r="AF5" s="147"/>
      <c r="AG5" s="147"/>
      <c r="AH5" s="147"/>
      <c r="AI5" s="156"/>
      <c r="AJ5" s="156"/>
      <c r="AK5" s="156"/>
      <c r="AL5" s="20"/>
      <c r="AM5" s="157"/>
    </row>
    <row r="6" spans="1:43" s="168" customFormat="1" ht="21.95" customHeight="1" x14ac:dyDescent="0.3">
      <c r="A6" s="169"/>
      <c r="B6" s="170"/>
      <c r="C6" s="171"/>
      <c r="D6" s="172"/>
      <c r="E6" s="172"/>
      <c r="F6" s="172"/>
      <c r="G6" s="173" t="s">
        <v>83</v>
      </c>
      <c r="H6" s="173" t="s">
        <v>84</v>
      </c>
      <c r="I6" s="173" t="s">
        <v>85</v>
      </c>
      <c r="J6" s="174" t="s">
        <v>86</v>
      </c>
      <c r="K6" s="175" t="s">
        <v>87</v>
      </c>
      <c r="L6" s="176" t="s">
        <v>88</v>
      </c>
      <c r="M6" s="177">
        <v>1</v>
      </c>
      <c r="N6" s="178">
        <v>2</v>
      </c>
      <c r="O6" s="178">
        <v>3</v>
      </c>
      <c r="P6" s="179">
        <v>4</v>
      </c>
      <c r="Q6" s="179">
        <v>5</v>
      </c>
      <c r="R6" s="179">
        <v>6</v>
      </c>
      <c r="S6" s="178">
        <v>7</v>
      </c>
      <c r="T6" s="178">
        <v>8</v>
      </c>
      <c r="U6" s="178">
        <v>9</v>
      </c>
      <c r="V6" s="179">
        <v>10</v>
      </c>
      <c r="W6" s="180">
        <v>11</v>
      </c>
      <c r="X6" s="181">
        <v>12</v>
      </c>
      <c r="Y6" s="182"/>
      <c r="Z6" s="172"/>
      <c r="AA6" s="172"/>
      <c r="AB6" s="62"/>
      <c r="AC6" s="141" t="s">
        <v>89</v>
      </c>
      <c r="AD6" s="147"/>
      <c r="AE6" s="147"/>
      <c r="AF6" s="147"/>
      <c r="AG6" s="147"/>
      <c r="AH6" s="147"/>
      <c r="AI6" s="156"/>
      <c r="AJ6" s="156"/>
      <c r="AK6" s="156"/>
      <c r="AL6" s="183"/>
      <c r="AM6" s="184"/>
      <c r="AQ6" s="185"/>
    </row>
    <row r="7" spans="1:43" s="201" customFormat="1" ht="21.95" customHeight="1" x14ac:dyDescent="0.3">
      <c r="A7" s="186" t="s">
        <v>90</v>
      </c>
      <c r="B7" s="187" t="s">
        <v>91</v>
      </c>
      <c r="C7" s="188"/>
      <c r="D7" s="189">
        <v>4</v>
      </c>
      <c r="E7" s="189">
        <v>28</v>
      </c>
      <c r="F7" s="189" t="s">
        <v>92</v>
      </c>
      <c r="G7" s="190" t="s">
        <v>93</v>
      </c>
      <c r="H7" s="189" t="s">
        <v>94</v>
      </c>
      <c r="I7" s="190" t="s">
        <v>95</v>
      </c>
      <c r="J7" s="191">
        <v>700</v>
      </c>
      <c r="K7" s="192">
        <f>(70*3)+(30*4)+(43.5*2)</f>
        <v>417</v>
      </c>
      <c r="L7" s="193">
        <f>SUM(J7:K7)</f>
        <v>1117</v>
      </c>
      <c r="M7" s="194"/>
      <c r="N7" s="195"/>
      <c r="O7" s="195"/>
      <c r="P7" s="196"/>
      <c r="Q7" s="196" t="s">
        <v>96</v>
      </c>
      <c r="R7" s="196"/>
      <c r="S7" s="195"/>
      <c r="T7" s="195"/>
      <c r="U7" s="195"/>
      <c r="V7" s="196"/>
      <c r="W7" s="197"/>
      <c r="X7" s="198"/>
      <c r="Y7" s="199" t="s">
        <v>97</v>
      </c>
      <c r="Z7" s="189" t="s">
        <v>98</v>
      </c>
      <c r="AA7" s="189" t="s">
        <v>99</v>
      </c>
      <c r="AB7" s="62"/>
      <c r="AC7" s="147"/>
      <c r="AD7" s="147" t="s">
        <v>100</v>
      </c>
      <c r="AE7" s="147"/>
      <c r="AF7" s="147"/>
      <c r="AG7" s="147"/>
      <c r="AH7" s="147"/>
      <c r="AI7" s="156"/>
      <c r="AJ7" s="156"/>
      <c r="AK7" s="156"/>
      <c r="AL7" s="183"/>
      <c r="AM7" s="200"/>
    </row>
    <row r="8" spans="1:43" s="201" customFormat="1" ht="21.95" customHeight="1" x14ac:dyDescent="0.3">
      <c r="A8" s="202" t="s">
        <v>90</v>
      </c>
      <c r="B8" s="203" t="s">
        <v>101</v>
      </c>
      <c r="C8" s="204"/>
      <c r="D8" s="205">
        <v>3</v>
      </c>
      <c r="E8" s="205">
        <v>18</v>
      </c>
      <c r="F8" s="189" t="s">
        <v>102</v>
      </c>
      <c r="G8" s="206" t="s">
        <v>93</v>
      </c>
      <c r="H8" s="205" t="s">
        <v>103</v>
      </c>
      <c r="I8" s="206" t="s">
        <v>104</v>
      </c>
      <c r="J8" s="207">
        <v>600</v>
      </c>
      <c r="K8" s="208">
        <v>317</v>
      </c>
      <c r="L8" s="209">
        <f>SUM(J8:K8)</f>
        <v>917</v>
      </c>
      <c r="M8" s="210"/>
      <c r="N8" s="211"/>
      <c r="O8" s="211" t="s">
        <v>105</v>
      </c>
      <c r="P8" s="212"/>
      <c r="Q8" s="212"/>
      <c r="R8" s="212"/>
      <c r="S8" s="211"/>
      <c r="T8" s="211"/>
      <c r="U8" s="211"/>
      <c r="V8" s="212"/>
      <c r="W8" s="213"/>
      <c r="X8" s="214"/>
      <c r="Y8" s="215" t="s">
        <v>97</v>
      </c>
      <c r="Z8" s="189" t="s">
        <v>106</v>
      </c>
      <c r="AA8" s="189" t="s">
        <v>107</v>
      </c>
      <c r="AB8" s="62"/>
      <c r="AC8" s="147"/>
      <c r="AD8" s="147"/>
      <c r="AE8" s="147"/>
      <c r="AF8" s="147"/>
      <c r="AG8" s="147" t="s">
        <v>108</v>
      </c>
      <c r="AH8" s="147"/>
      <c r="AI8" s="156"/>
      <c r="AJ8" s="156"/>
      <c r="AK8" s="156"/>
      <c r="AL8" s="183"/>
      <c r="AM8" s="200"/>
    </row>
    <row r="9" spans="1:43" s="201" customFormat="1" ht="21.95" customHeight="1" x14ac:dyDescent="0.3">
      <c r="A9" s="202" t="s">
        <v>109</v>
      </c>
      <c r="B9" s="203" t="s">
        <v>110</v>
      </c>
      <c r="C9" s="204"/>
      <c r="D9" s="205">
        <v>1</v>
      </c>
      <c r="E9" s="205">
        <v>7</v>
      </c>
      <c r="F9" s="189" t="s">
        <v>92</v>
      </c>
      <c r="G9" s="206" t="s">
        <v>93</v>
      </c>
      <c r="H9" s="205" t="s">
        <v>103</v>
      </c>
      <c r="I9" s="206" t="s">
        <v>104</v>
      </c>
      <c r="J9" s="207">
        <v>250</v>
      </c>
      <c r="K9" s="208">
        <v>10</v>
      </c>
      <c r="L9" s="209">
        <f>SUM(J9:K9)</f>
        <v>260</v>
      </c>
      <c r="M9" s="210"/>
      <c r="N9" s="211"/>
      <c r="O9" s="211"/>
      <c r="P9" s="212"/>
      <c r="Q9" s="212">
        <v>7</v>
      </c>
      <c r="R9" s="212"/>
      <c r="S9" s="211"/>
      <c r="T9" s="211"/>
      <c r="U9" s="211"/>
      <c r="V9" s="212"/>
      <c r="W9" s="213"/>
      <c r="X9" s="214"/>
      <c r="Y9" s="215" t="s">
        <v>111</v>
      </c>
      <c r="Z9" s="189" t="s">
        <v>112</v>
      </c>
      <c r="AA9" s="189" t="s">
        <v>113</v>
      </c>
      <c r="AB9" s="62"/>
      <c r="AC9" s="147"/>
      <c r="AD9" s="147"/>
      <c r="AE9" s="216"/>
      <c r="AF9" s="216"/>
      <c r="AG9" s="147" t="s">
        <v>114</v>
      </c>
      <c r="AH9" s="147"/>
      <c r="AI9" s="156"/>
      <c r="AJ9" s="156"/>
      <c r="AK9" s="156"/>
      <c r="AL9" s="183"/>
      <c r="AM9" s="200"/>
    </row>
    <row r="10" spans="1:43" s="201" customFormat="1" ht="21.95" customHeight="1" x14ac:dyDescent="0.3">
      <c r="A10" s="217" t="s">
        <v>115</v>
      </c>
      <c r="B10" s="218" t="s">
        <v>116</v>
      </c>
      <c r="C10" s="219"/>
      <c r="D10" s="189">
        <v>3</v>
      </c>
      <c r="E10" s="189">
        <v>18</v>
      </c>
      <c r="F10" s="189" t="s">
        <v>102</v>
      </c>
      <c r="G10" s="190" t="s">
        <v>117</v>
      </c>
      <c r="H10" s="189" t="s">
        <v>118</v>
      </c>
      <c r="I10" s="190" t="s">
        <v>119</v>
      </c>
      <c r="J10" s="191">
        <v>560</v>
      </c>
      <c r="K10" s="192">
        <v>317</v>
      </c>
      <c r="L10" s="193">
        <f t="shared" ref="L10" si="0">SUM(J10:K10)</f>
        <v>877</v>
      </c>
      <c r="M10" s="194"/>
      <c r="N10" s="195" t="s">
        <v>120</v>
      </c>
      <c r="O10" s="195"/>
      <c r="P10" s="196"/>
      <c r="Q10" s="196"/>
      <c r="R10" s="196"/>
      <c r="S10" s="195"/>
      <c r="T10" s="195"/>
      <c r="U10" s="195"/>
      <c r="V10" s="196"/>
      <c r="W10" s="197"/>
      <c r="X10" s="198"/>
      <c r="Y10" s="199" t="s">
        <v>121</v>
      </c>
      <c r="Z10" s="205" t="s">
        <v>122</v>
      </c>
      <c r="AA10" s="205" t="s">
        <v>123</v>
      </c>
      <c r="AB10" s="62"/>
      <c r="AC10" s="147"/>
      <c r="AD10" s="147" t="s">
        <v>124</v>
      </c>
      <c r="AE10" s="216"/>
      <c r="AF10" s="216"/>
      <c r="AG10" s="147"/>
      <c r="AH10" s="147"/>
      <c r="AI10" s="156"/>
      <c r="AJ10" s="156"/>
      <c r="AK10" s="156"/>
      <c r="AL10" s="183"/>
      <c r="AM10" s="200"/>
    </row>
    <row r="11" spans="1:43" s="201" customFormat="1" ht="21.95" customHeight="1" x14ac:dyDescent="0.3">
      <c r="A11" s="202" t="s">
        <v>125</v>
      </c>
      <c r="B11" s="203" t="s">
        <v>126</v>
      </c>
      <c r="C11" s="204"/>
      <c r="D11" s="205">
        <v>1</v>
      </c>
      <c r="E11" s="205">
        <v>8</v>
      </c>
      <c r="F11" s="205" t="s">
        <v>127</v>
      </c>
      <c r="G11" s="206" t="s">
        <v>128</v>
      </c>
      <c r="H11" s="205" t="s">
        <v>129</v>
      </c>
      <c r="I11" s="206" t="s">
        <v>130</v>
      </c>
      <c r="J11" s="207">
        <v>280</v>
      </c>
      <c r="K11" s="208">
        <v>10</v>
      </c>
      <c r="L11" s="209">
        <f>SUM(J11:K11)</f>
        <v>290</v>
      </c>
      <c r="M11" s="210"/>
      <c r="N11" s="211"/>
      <c r="O11" s="211"/>
      <c r="P11" s="212"/>
      <c r="Q11" s="212">
        <v>17</v>
      </c>
      <c r="R11" s="212"/>
      <c r="S11" s="211"/>
      <c r="T11" s="211"/>
      <c r="U11" s="211"/>
      <c r="V11" s="212"/>
      <c r="W11" s="213"/>
      <c r="X11" s="214"/>
      <c r="Y11" s="215" t="s">
        <v>131</v>
      </c>
      <c r="Z11" s="220" t="s">
        <v>132</v>
      </c>
      <c r="AA11" s="220" t="s">
        <v>133</v>
      </c>
      <c r="AB11" s="62"/>
      <c r="AC11" s="147"/>
      <c r="AD11" s="147" t="s">
        <v>134</v>
      </c>
      <c r="AE11" s="148"/>
      <c r="AF11" s="147"/>
      <c r="AG11" s="147"/>
      <c r="AH11" s="147"/>
      <c r="AI11" s="156"/>
      <c r="AJ11" s="156"/>
      <c r="AK11" s="156"/>
      <c r="AL11" s="183"/>
      <c r="AM11" s="200"/>
    </row>
    <row r="12" spans="1:43" s="201" customFormat="1" ht="21.95" customHeight="1" x14ac:dyDescent="0.3">
      <c r="A12" s="217"/>
      <c r="B12" s="218"/>
      <c r="C12" s="219"/>
      <c r="D12" s="189"/>
      <c r="E12" s="189"/>
      <c r="F12" s="189"/>
      <c r="G12" s="190"/>
      <c r="H12" s="189"/>
      <c r="I12" s="190"/>
      <c r="J12" s="191"/>
      <c r="K12" s="192"/>
      <c r="L12" s="193"/>
      <c r="M12" s="194"/>
      <c r="N12" s="195"/>
      <c r="O12" s="195"/>
      <c r="P12" s="196"/>
      <c r="Q12" s="196"/>
      <c r="R12" s="196"/>
      <c r="S12" s="195"/>
      <c r="T12" s="195"/>
      <c r="U12" s="195"/>
      <c r="V12" s="196"/>
      <c r="W12" s="197"/>
      <c r="X12" s="198"/>
      <c r="Y12" s="199"/>
      <c r="Z12" s="205"/>
      <c r="AA12" s="205"/>
      <c r="AB12" s="62"/>
      <c r="AC12" s="147"/>
      <c r="AD12" s="147"/>
      <c r="AE12" s="147" t="s">
        <v>135</v>
      </c>
      <c r="AF12" s="147"/>
      <c r="AG12" s="147"/>
      <c r="AH12" s="147"/>
      <c r="AI12" s="156"/>
      <c r="AJ12" s="156"/>
      <c r="AK12" s="156"/>
      <c r="AL12" s="183"/>
      <c r="AM12" s="200"/>
      <c r="AQ12" s="221"/>
    </row>
    <row r="13" spans="1:43" s="201" customFormat="1" ht="21.95" customHeight="1" x14ac:dyDescent="0.3">
      <c r="A13" s="202"/>
      <c r="B13" s="203"/>
      <c r="C13" s="204"/>
      <c r="D13" s="205"/>
      <c r="E13" s="205"/>
      <c r="F13" s="205"/>
      <c r="G13" s="206"/>
      <c r="H13" s="205"/>
      <c r="I13" s="206"/>
      <c r="J13" s="207"/>
      <c r="K13" s="208"/>
      <c r="L13" s="209"/>
      <c r="M13" s="210"/>
      <c r="N13" s="211"/>
      <c r="O13" s="211"/>
      <c r="P13" s="212"/>
      <c r="Q13" s="212"/>
      <c r="R13" s="212"/>
      <c r="S13" s="211"/>
      <c r="T13" s="211"/>
      <c r="U13" s="211"/>
      <c r="V13" s="212"/>
      <c r="W13" s="213"/>
      <c r="X13" s="214"/>
      <c r="Y13" s="215"/>
      <c r="Z13" s="220"/>
      <c r="AA13" s="220"/>
      <c r="AB13" s="62"/>
      <c r="AC13" s="147"/>
      <c r="AD13" s="141"/>
      <c r="AE13" s="148" t="s">
        <v>136</v>
      </c>
      <c r="AF13" s="141"/>
      <c r="AG13" s="141"/>
      <c r="AH13" s="141"/>
      <c r="AI13" s="141"/>
      <c r="AJ13" s="141"/>
      <c r="AK13" s="141"/>
      <c r="AL13" s="183"/>
      <c r="AM13" s="200"/>
    </row>
    <row r="14" spans="1:43" s="201" customFormat="1" ht="21.95" customHeight="1" x14ac:dyDescent="0.3">
      <c r="A14" s="202"/>
      <c r="B14" s="203"/>
      <c r="C14" s="204"/>
      <c r="D14" s="205"/>
      <c r="E14" s="205"/>
      <c r="F14" s="189"/>
      <c r="G14" s="206"/>
      <c r="H14" s="205"/>
      <c r="I14" s="206"/>
      <c r="J14" s="207"/>
      <c r="K14" s="208"/>
      <c r="L14" s="209"/>
      <c r="M14" s="210"/>
      <c r="N14" s="211"/>
      <c r="O14" s="211"/>
      <c r="P14" s="212"/>
      <c r="Q14" s="212"/>
      <c r="R14" s="212"/>
      <c r="S14" s="211"/>
      <c r="T14" s="211"/>
      <c r="U14" s="211"/>
      <c r="V14" s="212"/>
      <c r="W14" s="213"/>
      <c r="X14" s="214"/>
      <c r="Y14" s="215"/>
      <c r="Z14" s="189"/>
      <c r="AA14" s="189"/>
      <c r="AB14" s="62"/>
      <c r="AC14" s="141"/>
      <c r="AD14" s="147" t="s">
        <v>137</v>
      </c>
      <c r="AE14" s="147"/>
      <c r="AF14" s="147"/>
      <c r="AG14" s="222"/>
      <c r="AH14" s="147"/>
      <c r="AI14" s="156"/>
      <c r="AJ14" s="156"/>
      <c r="AK14" s="156"/>
      <c r="AL14" s="183"/>
      <c r="AM14" s="200"/>
    </row>
    <row r="15" spans="1:43" s="201" customFormat="1" ht="21.95" customHeight="1" x14ac:dyDescent="0.3">
      <c r="A15" s="186"/>
      <c r="B15" s="187"/>
      <c r="C15" s="188"/>
      <c r="D15" s="189"/>
      <c r="E15" s="189"/>
      <c r="F15" s="189"/>
      <c r="G15" s="190"/>
      <c r="H15" s="189"/>
      <c r="I15" s="190"/>
      <c r="J15" s="191"/>
      <c r="K15" s="192"/>
      <c r="L15" s="193"/>
      <c r="M15" s="194"/>
      <c r="N15" s="195"/>
      <c r="O15" s="195"/>
      <c r="P15" s="196"/>
      <c r="Q15" s="196"/>
      <c r="R15" s="196"/>
      <c r="S15" s="195"/>
      <c r="T15" s="195"/>
      <c r="U15" s="195"/>
      <c r="V15" s="196"/>
      <c r="W15" s="197"/>
      <c r="X15" s="198"/>
      <c r="Y15" s="199"/>
      <c r="Z15" s="189"/>
      <c r="AA15" s="189"/>
      <c r="AB15" s="62"/>
      <c r="AC15" s="147"/>
      <c r="AD15" s="147" t="s">
        <v>138</v>
      </c>
      <c r="AE15" s="147"/>
      <c r="AF15" s="147"/>
      <c r="AG15" s="222"/>
      <c r="AH15" s="147"/>
      <c r="AI15" s="156"/>
      <c r="AJ15" s="156"/>
      <c r="AK15" s="141"/>
      <c r="AL15" s="183"/>
      <c r="AM15" s="200"/>
    </row>
    <row r="16" spans="1:43" s="201" customFormat="1" ht="21.95" customHeight="1" x14ac:dyDescent="0.3">
      <c r="A16" s="186"/>
      <c r="B16" s="187"/>
      <c r="C16" s="188"/>
      <c r="D16" s="189"/>
      <c r="E16" s="189"/>
      <c r="F16" s="189"/>
      <c r="G16" s="190"/>
      <c r="H16" s="189"/>
      <c r="I16" s="190"/>
      <c r="J16" s="191"/>
      <c r="K16" s="192"/>
      <c r="L16" s="193"/>
      <c r="M16" s="194"/>
      <c r="N16" s="195"/>
      <c r="O16" s="195"/>
      <c r="P16" s="196"/>
      <c r="Q16" s="196"/>
      <c r="R16" s="196"/>
      <c r="S16" s="195"/>
      <c r="T16" s="195"/>
      <c r="U16" s="195"/>
      <c r="V16" s="196"/>
      <c r="W16" s="197"/>
      <c r="X16" s="198"/>
      <c r="Y16" s="199"/>
      <c r="Z16" s="189"/>
      <c r="AA16" s="189"/>
      <c r="AB16" s="62"/>
      <c r="AC16" s="147"/>
      <c r="AD16" s="147"/>
      <c r="AE16" s="147"/>
      <c r="AF16" s="147"/>
      <c r="AG16" s="147" t="s">
        <v>139</v>
      </c>
      <c r="AH16" s="147"/>
      <c r="AI16" s="147"/>
      <c r="AJ16" s="156"/>
      <c r="AK16" s="156"/>
      <c r="AL16" s="156"/>
      <c r="AM16" s="223"/>
    </row>
    <row r="17" spans="1:43" s="201" customFormat="1" ht="21.95" customHeight="1" x14ac:dyDescent="0.3">
      <c r="A17" s="186"/>
      <c r="B17" s="218"/>
      <c r="C17" s="219"/>
      <c r="D17" s="189"/>
      <c r="E17" s="189"/>
      <c r="F17" s="189"/>
      <c r="G17" s="190"/>
      <c r="H17" s="189"/>
      <c r="I17" s="190"/>
      <c r="J17" s="191"/>
      <c r="K17" s="192"/>
      <c r="L17" s="193"/>
      <c r="M17" s="194"/>
      <c r="N17" s="195"/>
      <c r="O17" s="195"/>
      <c r="P17" s="196"/>
      <c r="Q17" s="196"/>
      <c r="R17" s="196"/>
      <c r="S17" s="195"/>
      <c r="T17" s="195"/>
      <c r="U17" s="195"/>
      <c r="V17" s="196"/>
      <c r="W17" s="197"/>
      <c r="X17" s="198"/>
      <c r="Y17" s="199"/>
      <c r="Z17" s="189"/>
      <c r="AA17" s="189"/>
      <c r="AB17" s="62"/>
      <c r="AC17" s="147"/>
      <c r="AD17" s="147"/>
      <c r="AE17" s="147"/>
      <c r="AF17" s="147"/>
      <c r="AG17" s="147" t="s">
        <v>140</v>
      </c>
      <c r="AH17" s="147"/>
      <c r="AI17" s="147"/>
      <c r="AJ17" s="156"/>
      <c r="AK17" s="156"/>
      <c r="AL17" s="156"/>
      <c r="AM17" s="223"/>
    </row>
    <row r="18" spans="1:43" s="201" customFormat="1" ht="21.95" customHeight="1" x14ac:dyDescent="0.3">
      <c r="A18" s="186"/>
      <c r="B18" s="187"/>
      <c r="C18" s="188"/>
      <c r="D18" s="189"/>
      <c r="E18" s="189"/>
      <c r="F18" s="189"/>
      <c r="G18" s="190"/>
      <c r="H18" s="189"/>
      <c r="I18" s="190"/>
      <c r="J18" s="191"/>
      <c r="K18" s="192"/>
      <c r="L18" s="193"/>
      <c r="M18" s="194"/>
      <c r="N18" s="195"/>
      <c r="O18" s="195"/>
      <c r="P18" s="196"/>
      <c r="Q18" s="196"/>
      <c r="R18" s="196"/>
      <c r="S18" s="195"/>
      <c r="T18" s="195"/>
      <c r="U18" s="195"/>
      <c r="V18" s="196"/>
      <c r="W18" s="197"/>
      <c r="X18" s="198"/>
      <c r="Y18" s="199"/>
      <c r="Z18" s="189"/>
      <c r="AA18" s="189"/>
      <c r="AB18" s="62"/>
      <c r="AC18" s="147"/>
      <c r="AD18" s="216" t="s">
        <v>141</v>
      </c>
      <c r="AE18" s="147"/>
      <c r="AF18" s="141"/>
      <c r="AG18" s="222"/>
      <c r="AH18" s="141"/>
      <c r="AI18" s="224"/>
      <c r="AJ18" s="224"/>
      <c r="AK18" s="156"/>
      <c r="AL18" s="183"/>
      <c r="AM18" s="200"/>
    </row>
    <row r="19" spans="1:43" s="201" customFormat="1" ht="21.95" customHeight="1" x14ac:dyDescent="0.3">
      <c r="A19" s="186"/>
      <c r="B19" s="187"/>
      <c r="C19" s="188"/>
      <c r="D19" s="189"/>
      <c r="E19" s="189"/>
      <c r="F19" s="189"/>
      <c r="G19" s="190"/>
      <c r="H19" s="189"/>
      <c r="I19" s="190"/>
      <c r="J19" s="191"/>
      <c r="K19" s="192"/>
      <c r="L19" s="193"/>
      <c r="M19" s="194"/>
      <c r="N19" s="195"/>
      <c r="O19" s="195"/>
      <c r="P19" s="196"/>
      <c r="Q19" s="196"/>
      <c r="R19" s="196"/>
      <c r="S19" s="195"/>
      <c r="T19" s="195"/>
      <c r="U19" s="195"/>
      <c r="V19" s="196"/>
      <c r="W19" s="197"/>
      <c r="X19" s="198"/>
      <c r="Y19" s="199"/>
      <c r="Z19" s="189"/>
      <c r="AA19" s="189"/>
      <c r="AB19" s="62"/>
      <c r="AC19" s="147"/>
      <c r="AD19" s="147"/>
      <c r="AE19" s="147"/>
      <c r="AF19" s="147" t="s">
        <v>142</v>
      </c>
      <c r="AG19" s="147" t="s">
        <v>143</v>
      </c>
      <c r="AH19" s="147"/>
      <c r="AI19" s="156"/>
      <c r="AJ19" s="156"/>
      <c r="AK19" s="141"/>
      <c r="AL19" s="183"/>
      <c r="AM19" s="200"/>
    </row>
    <row r="20" spans="1:43" s="201" customFormat="1" ht="21.95" customHeight="1" thickBot="1" x14ac:dyDescent="0.35">
      <c r="A20" s="186"/>
      <c r="B20" s="187"/>
      <c r="C20" s="188"/>
      <c r="D20" s="189"/>
      <c r="E20" s="189"/>
      <c r="F20" s="189"/>
      <c r="G20" s="190"/>
      <c r="H20" s="189"/>
      <c r="I20" s="190"/>
      <c r="J20" s="191"/>
      <c r="K20" s="192"/>
      <c r="L20" s="193"/>
      <c r="M20" s="194"/>
      <c r="N20" s="195"/>
      <c r="O20" s="195"/>
      <c r="P20" s="196"/>
      <c r="Q20" s="196"/>
      <c r="R20" s="196"/>
      <c r="S20" s="195"/>
      <c r="T20" s="195"/>
      <c r="U20" s="195"/>
      <c r="V20" s="196"/>
      <c r="W20" s="197"/>
      <c r="X20" s="198"/>
      <c r="Y20" s="199"/>
      <c r="Z20" s="189"/>
      <c r="AA20" s="189"/>
      <c r="AB20" s="62"/>
      <c r="AC20" s="147"/>
      <c r="AD20" s="147"/>
      <c r="AE20" s="147"/>
      <c r="AF20" s="147"/>
      <c r="AG20" s="147" t="s">
        <v>144</v>
      </c>
      <c r="AH20" s="147"/>
      <c r="AI20" s="147"/>
      <c r="AJ20" s="147"/>
      <c r="AK20" s="147"/>
      <c r="AL20" s="183"/>
      <c r="AM20" s="200"/>
      <c r="AQ20" s="63"/>
    </row>
    <row r="21" spans="1:43" s="201" customFormat="1" ht="21.95" customHeight="1" thickBot="1" x14ac:dyDescent="0.35">
      <c r="A21" s="186"/>
      <c r="B21" s="187"/>
      <c r="C21" s="188"/>
      <c r="D21" s="189"/>
      <c r="E21" s="189"/>
      <c r="F21" s="189"/>
      <c r="G21" s="190"/>
      <c r="H21" s="189"/>
      <c r="I21" s="190"/>
      <c r="J21" s="191"/>
      <c r="K21" s="192"/>
      <c r="L21" s="193"/>
      <c r="M21" s="194"/>
      <c r="N21" s="195"/>
      <c r="O21" s="195"/>
      <c r="P21" s="196"/>
      <c r="Q21" s="196"/>
      <c r="R21" s="196"/>
      <c r="S21" s="195"/>
      <c r="T21" s="195"/>
      <c r="U21" s="195"/>
      <c r="V21" s="196"/>
      <c r="W21" s="197"/>
      <c r="X21" s="198"/>
      <c r="Y21" s="199"/>
      <c r="Z21" s="189"/>
      <c r="AA21" s="189"/>
      <c r="AB21" s="62"/>
      <c r="AC21" s="147"/>
      <c r="AD21" s="225"/>
      <c r="AE21" s="147"/>
      <c r="AF21" s="141" t="s">
        <v>145</v>
      </c>
      <c r="AG21" s="141" t="s">
        <v>146</v>
      </c>
      <c r="AH21" s="141"/>
      <c r="AI21" s="183"/>
      <c r="AJ21" s="226" t="s">
        <v>147</v>
      </c>
      <c r="AK21" s="224" t="s">
        <v>148</v>
      </c>
      <c r="AL21" s="183"/>
      <c r="AM21" s="200"/>
    </row>
    <row r="22" spans="1:43" s="201" customFormat="1" ht="21.95" customHeight="1" thickBot="1" x14ac:dyDescent="0.35">
      <c r="A22" s="186"/>
      <c r="B22" s="187"/>
      <c r="C22" s="188"/>
      <c r="D22" s="189"/>
      <c r="E22" s="189"/>
      <c r="F22" s="189"/>
      <c r="G22" s="190"/>
      <c r="H22" s="189"/>
      <c r="I22" s="190"/>
      <c r="J22" s="191"/>
      <c r="K22" s="192"/>
      <c r="L22" s="193"/>
      <c r="M22" s="194"/>
      <c r="N22" s="195"/>
      <c r="O22" s="195"/>
      <c r="P22" s="196"/>
      <c r="Q22" s="196"/>
      <c r="R22" s="196"/>
      <c r="S22" s="195"/>
      <c r="T22" s="195"/>
      <c r="U22" s="195"/>
      <c r="V22" s="196"/>
      <c r="W22" s="197"/>
      <c r="X22" s="198"/>
      <c r="Y22" s="199"/>
      <c r="Z22" s="189"/>
      <c r="AA22" s="189"/>
      <c r="AB22" s="62"/>
      <c r="AC22" s="147"/>
      <c r="AD22" s="216"/>
      <c r="AE22" s="147"/>
      <c r="AF22" s="147"/>
      <c r="AG22" s="141" t="s">
        <v>149</v>
      </c>
      <c r="AH22" s="141"/>
      <c r="AI22" s="183"/>
      <c r="AJ22" s="226" t="s">
        <v>150</v>
      </c>
      <c r="AK22" s="224" t="s">
        <v>148</v>
      </c>
      <c r="AL22" s="183"/>
      <c r="AM22" s="200"/>
    </row>
    <row r="23" spans="1:43" s="201" customFormat="1" ht="21.95" customHeight="1" x14ac:dyDescent="0.3">
      <c r="A23" s="186"/>
      <c r="B23" s="187"/>
      <c r="C23" s="188"/>
      <c r="D23" s="189"/>
      <c r="E23" s="189"/>
      <c r="F23" s="189"/>
      <c r="G23" s="190"/>
      <c r="H23" s="189"/>
      <c r="I23" s="190"/>
      <c r="J23" s="191"/>
      <c r="K23" s="192"/>
      <c r="L23" s="193"/>
      <c r="M23" s="194"/>
      <c r="N23" s="195"/>
      <c r="O23" s="195"/>
      <c r="P23" s="196"/>
      <c r="Q23" s="196"/>
      <c r="R23" s="196"/>
      <c r="S23" s="195"/>
      <c r="T23" s="195"/>
      <c r="U23" s="195"/>
      <c r="V23" s="196"/>
      <c r="W23" s="197"/>
      <c r="X23" s="198"/>
      <c r="Y23" s="199"/>
      <c r="Z23" s="189"/>
      <c r="AA23" s="189"/>
      <c r="AB23" s="62"/>
      <c r="AC23" s="147"/>
      <c r="AD23" s="147" t="s">
        <v>151</v>
      </c>
      <c r="AE23" s="147"/>
      <c r="AF23" s="227"/>
      <c r="AG23" s="227"/>
      <c r="AH23" s="141"/>
      <c r="AI23" s="224"/>
      <c r="AJ23" s="224"/>
      <c r="AK23" s="156"/>
      <c r="AL23" s="183"/>
      <c r="AM23" s="200"/>
    </row>
    <row r="24" spans="1:43" s="201" customFormat="1" ht="21.95" customHeight="1" thickBot="1" x14ac:dyDescent="0.35">
      <c r="A24" s="228"/>
      <c r="B24" s="229"/>
      <c r="C24" s="230"/>
      <c r="D24" s="231"/>
      <c r="E24" s="231"/>
      <c r="F24" s="231"/>
      <c r="G24" s="232"/>
      <c r="H24" s="231"/>
      <c r="I24" s="232"/>
      <c r="J24" s="233"/>
      <c r="K24" s="234"/>
      <c r="L24" s="235"/>
      <c r="M24" s="194"/>
      <c r="N24" s="195"/>
      <c r="O24" s="195"/>
      <c r="P24" s="196"/>
      <c r="Q24" s="196"/>
      <c r="R24" s="196"/>
      <c r="S24" s="195"/>
      <c r="T24" s="195"/>
      <c r="U24" s="195"/>
      <c r="V24" s="196"/>
      <c r="W24" s="197"/>
      <c r="X24" s="198"/>
      <c r="Y24" s="236"/>
      <c r="Z24" s="231"/>
      <c r="AA24" s="231"/>
      <c r="AB24" s="62"/>
      <c r="AC24" s="147"/>
      <c r="AD24" s="147"/>
      <c r="AE24" s="147"/>
      <c r="AF24" s="147" t="s">
        <v>152</v>
      </c>
      <c r="AG24" s="147"/>
      <c r="AH24" s="147"/>
      <c r="AI24" s="156"/>
      <c r="AJ24" s="156"/>
      <c r="AK24" s="156"/>
      <c r="AL24" s="183"/>
      <c r="AM24" s="200"/>
    </row>
    <row r="25" spans="1:43" s="201" customFormat="1" ht="21.95" customHeight="1" thickBot="1" x14ac:dyDescent="0.35">
      <c r="A25" s="237"/>
      <c r="B25" s="238" t="s">
        <v>88</v>
      </c>
      <c r="C25" s="239"/>
      <c r="D25" s="240"/>
      <c r="E25" s="240">
        <f>SUM(E7:E24)</f>
        <v>79</v>
      </c>
      <c r="F25" s="240"/>
      <c r="G25" s="240"/>
      <c r="H25" s="240"/>
      <c r="I25" s="241">
        <f>COUNTA(I7:I24)</f>
        <v>5</v>
      </c>
      <c r="J25" s="242">
        <f>SUM(J7:J24)</f>
        <v>2390</v>
      </c>
      <c r="K25" s="242">
        <f>SUM(K7:K24)</f>
        <v>1071</v>
      </c>
      <c r="L25" s="243">
        <f t="shared" ref="L25" si="1">SUM(J25:K25)</f>
        <v>3461</v>
      </c>
      <c r="M25" s="244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6"/>
      <c r="Y25" s="247"/>
      <c r="Z25" s="248"/>
      <c r="AA25" s="248"/>
      <c r="AB25" s="62"/>
      <c r="AC25" s="147"/>
      <c r="AD25" s="147"/>
      <c r="AE25" s="147"/>
      <c r="AF25" s="147" t="s">
        <v>153</v>
      </c>
      <c r="AG25" s="147"/>
      <c r="AH25" s="147"/>
      <c r="AI25" s="156"/>
      <c r="AJ25" s="156"/>
      <c r="AK25" s="156"/>
      <c r="AL25" s="200"/>
      <c r="AM25" s="200"/>
    </row>
    <row r="26" spans="1:43" x14ac:dyDescent="0.3">
      <c r="AB26" s="62"/>
      <c r="AC26" s="63"/>
      <c r="AD26" s="251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52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51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53"/>
      <c r="AH31" s="253"/>
    </row>
    <row r="32" spans="1:43" ht="17.25" x14ac:dyDescent="0.3">
      <c r="AI32" s="253"/>
      <c r="AK32" s="63"/>
      <c r="AL32" s="254"/>
      <c r="AM32" s="63"/>
      <c r="AN32" s="63"/>
      <c r="AO32" s="62"/>
      <c r="AP32" s="62"/>
    </row>
    <row r="33" spans="37:42" x14ac:dyDescent="0.3">
      <c r="AK33" s="63"/>
      <c r="AL33" s="63"/>
      <c r="AM33" s="254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51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55"/>
      <c r="AM37" s="63"/>
      <c r="AN37" s="62"/>
      <c r="AO37" s="62"/>
      <c r="AP37" s="62"/>
    </row>
    <row r="38" spans="37:42" x14ac:dyDescent="0.3">
      <c r="AK38" s="63"/>
      <c r="AL38" s="251"/>
      <c r="AM38" s="63"/>
      <c r="AN38" s="63"/>
      <c r="AO38" s="62"/>
      <c r="AP38" s="62"/>
    </row>
  </sheetData>
  <mergeCells count="28">
    <mergeCell ref="B20:C20"/>
    <mergeCell ref="B21:C21"/>
    <mergeCell ref="B22:C22"/>
    <mergeCell ref="B23:C23"/>
    <mergeCell ref="B24:C24"/>
    <mergeCell ref="B25:C25"/>
    <mergeCell ref="B13:C13"/>
    <mergeCell ref="B14:C14"/>
    <mergeCell ref="B15:C15"/>
    <mergeCell ref="B16:C16"/>
    <mergeCell ref="B18:C18"/>
    <mergeCell ref="B19:C19"/>
    <mergeCell ref="Z5:Z6"/>
    <mergeCell ref="AA5:AA6"/>
    <mergeCell ref="B7:C7"/>
    <mergeCell ref="B8:C8"/>
    <mergeCell ref="B9:C9"/>
    <mergeCell ref="B11:C11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8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8-1. 인력계획서</vt:lpstr>
      <vt:lpstr>9. 교육훈련계획서</vt:lpstr>
      <vt:lpstr>'8-1. 인력계획서'!Print_Area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2023-12-04T01:54:07Z</dcterms:created>
  <dcterms:modified xsi:type="dcterms:W3CDTF">2023-12-04T01:54:31Z</dcterms:modified>
</cp:coreProperties>
</file>