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C89EBF60-614D-4A60-8031-42F13460CA0D}" xr6:coauthVersionLast="47" xr6:coauthVersionMax="47" xr10:uidLastSave="{00000000-0000-0000-0000-000000000000}"/>
  <bookViews>
    <workbookView xWindow="13470" yWindow="2400" windowWidth="25200" windowHeight="15600" xr2:uid="{A3842847-F22F-40BD-9EF7-BFCF30BDE7AC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계획'!$A$1:$J$23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H26" i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8" i="1"/>
  <c r="L18" i="1"/>
  <c r="L17" i="1"/>
  <c r="M17" i="1" s="1"/>
  <c r="L16" i="1"/>
  <c r="M16" i="1" s="1"/>
  <c r="L15" i="1"/>
  <c r="M15" i="1" s="1"/>
  <c r="M14" i="1"/>
  <c r="L14" i="1"/>
  <c r="L13" i="1"/>
  <c r="M13" i="1" s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G10" i="1"/>
  <c r="G26" i="1" s="1"/>
  <c r="F10" i="1"/>
  <c r="F26" i="1" s="1"/>
  <c r="E10" i="1"/>
  <c r="E26" i="1" s="1"/>
  <c r="D10" i="1"/>
  <c r="D26" i="1" s="1"/>
  <c r="C10" i="1"/>
  <c r="C26" i="1" s="1"/>
  <c r="L9" i="1"/>
  <c r="M9" i="1" s="1"/>
  <c r="L8" i="1"/>
  <c r="M8" i="1" s="1"/>
  <c r="M7" i="1"/>
  <c r="L7" i="1"/>
  <c r="L6" i="1"/>
  <c r="M6" i="1" s="1"/>
  <c r="L26" i="1" l="1"/>
  <c r="M26" i="1" s="1"/>
  <c r="M19" i="1"/>
  <c r="M25" i="1"/>
  <c r="L10" i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user2</author>
  </authors>
  <commentList>
    <comment ref="M5" authorId="0" shapeId="0" xr:uid="{4E3304BC-6827-4595-8C36-4EC3C192BD33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1" shapeId="0" xr:uid="{FEEB6D1D-6F79-43A8-90E1-18A725F28CC2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<sst xmlns="http://schemas.openxmlformats.org/spreadsheetml/2006/main" count="345" uniqueCount="234">
  <si>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</si>
  <si>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</si>
  <si>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</si>
  <si>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</si>
  <si>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</si>
  <si>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</si>
  <si>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</si>
  <si>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</si>
  <si>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</si>
  <si>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</si>
  <si>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</si>
  <si>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</si>
  <si>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</si>
  <si>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</si>
  <si>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</si>
  <si>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</si>
  <si>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</si>
  <si>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</si>
  <si>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</si>
  <si>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</si>
  <si>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</si>
  <si>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</si>
  <si>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</si>
  <si>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</si>
  <si>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</si>
  <si>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</si>
  <si>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</si>
  <si>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</si>
  <si>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</si>
  <si>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</si>
  <si>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</si>
  <si>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</si>
  <si>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</si>
  <si>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</si>
  <si>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</si>
  <si>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</si>
  <si>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</si>
  <si>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</si>
  <si>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</si>
  <si>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신규채용(경력)</t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</si>
  <si>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</si>
  <si>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</si>
  <si>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</si>
  <si>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</si>
  <si>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</si>
  <si>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</si>
  <si>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</si>
  <si>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</si>
  <si>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</si>
  <si>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</si>
  <si>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</si>
  <si>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</si>
  <si>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</si>
  <si>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</si>
  <si>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</si>
  <si>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</si>
  <si>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</si>
  <si>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</si>
  <si>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</si>
  <si>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</si>
  <si>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</si>
  <si>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</si>
  <si>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</si>
  <si>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</si>
  <si>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</si>
  <si>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</si>
  <si>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</si>
  <si>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</si>
  <si>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</si>
  <si>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</si>
  <si>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</si>
  <si>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</si>
  <si>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</si>
  <si>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</si>
  <si>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</si>
  <si>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</si>
  <si>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</si>
  <si>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</si>
  <si>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</si>
  <si>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부장</t>
    <phoneticPr fontId="5" type="noConversion"/>
  </si>
  <si>
    <t>이창용</t>
    <phoneticPr fontId="5" type="noConversion"/>
  </si>
  <si>
    <t xml:space="preserve">- 팀장역활수행 - 인원관리 &amp; 업무관리 </t>
    <phoneticPr fontId="5" type="noConversion"/>
  </si>
  <si>
    <t>경력</t>
    <phoneticPr fontId="5" type="noConversion"/>
  </si>
  <si>
    <t>2명</t>
    <phoneticPr fontId="5" type="noConversion"/>
  </si>
  <si>
    <t>하반기</t>
    <phoneticPr fontId="5" type="noConversion"/>
  </si>
  <si>
    <t>- 공정 장비 설계 개발 업무 지원</t>
    <phoneticPr fontId="5" type="noConversion"/>
  </si>
  <si>
    <t>- 영업 지원 업무, 수주건 설계 업무</t>
    <phoneticPr fontId="5" type="noConversion"/>
  </si>
  <si>
    <t>- User 요청사항 반영 Layout 도면 작성, 업체 협의</t>
    <phoneticPr fontId="5" type="noConversion"/>
  </si>
  <si>
    <t>차장</t>
    <phoneticPr fontId="5" type="noConversion"/>
  </si>
  <si>
    <t>신동민</t>
    <phoneticPr fontId="5" type="noConversion"/>
  </si>
  <si>
    <t>- PM 역할, User 요청 Layout 도면 작성 및 견적산출</t>
    <phoneticPr fontId="5" type="noConversion"/>
  </si>
  <si>
    <t>- 장비 설계 업무 (부품도, 출도, 스케쥴 관리 外)</t>
    <phoneticPr fontId="5" type="noConversion"/>
  </si>
  <si>
    <t xml:space="preserve">- 상세설계 및 수주건 제작도면 작업 </t>
    <phoneticPr fontId="5" type="noConversion"/>
  </si>
  <si>
    <t xml:space="preserve">- 장비 수주건 대응시 PM 역할 수행 </t>
    <phoneticPr fontId="5" type="noConversion"/>
  </si>
  <si>
    <t>과장</t>
    <phoneticPr fontId="5" type="noConversion"/>
  </si>
  <si>
    <t>이윤석</t>
    <phoneticPr fontId="5" type="noConversion"/>
  </si>
  <si>
    <t>- 상세설계 및 제작도면 작업, Set-Up 지원</t>
    <phoneticPr fontId="5" type="noConversion"/>
  </si>
  <si>
    <t>계승현</t>
    <phoneticPr fontId="5" type="noConversion"/>
  </si>
  <si>
    <t>- 전장 설계 대응, 견적 산출 및 협력 업체 관리</t>
    <phoneticPr fontId="5" type="noConversion"/>
  </si>
  <si>
    <t xml:space="preserve">- 영업 지원 업무, Set-Up 지원 </t>
    <phoneticPr fontId="5" type="noConversion"/>
  </si>
  <si>
    <t>오득렬</t>
    <phoneticPr fontId="5" type="noConversion"/>
  </si>
  <si>
    <t>대리</t>
    <phoneticPr fontId="5" type="noConversion"/>
  </si>
  <si>
    <t>배태민</t>
    <phoneticPr fontId="5" type="noConversion"/>
  </si>
  <si>
    <t>- 설계 PM 지원 업무, 상세설계 및 제작도면 작업</t>
    <phoneticPr fontId="5" type="noConversion"/>
  </si>
  <si>
    <t>- 도면관리 및 표준화 관리</t>
    <phoneticPr fontId="5" type="noConversion"/>
  </si>
  <si>
    <t>진익현</t>
    <phoneticPr fontId="5" type="noConversion"/>
  </si>
  <si>
    <t>주임</t>
    <phoneticPr fontId="5" type="noConversion"/>
  </si>
  <si>
    <t>천길표</t>
    <phoneticPr fontId="5" type="noConversion"/>
  </si>
  <si>
    <t>- 설계 변경점 관리 및 현장 및 Set-Up 지원</t>
    <phoneticPr fontId="5" type="noConversion"/>
  </si>
  <si>
    <t>이창협</t>
    <phoneticPr fontId="5" type="noConversion"/>
  </si>
  <si>
    <t xml:space="preserve">- 유니트 설계 주문건 대응, 근태 관리 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</si>
  <si>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</si>
  <si>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</si>
  <si>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</si>
  <si>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</si>
  <si>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</si>
  <si>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</si>
  <si>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</si>
  <si>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</si>
  <si>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</si>
  <si>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</si>
  <si>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</si>
  <si>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</si>
  <si>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</si>
  <si>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</si>
  <si>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</si>
  <si>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</si>
  <si>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</si>
  <si>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</si>
  <si>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</si>
  <si>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</si>
  <si>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</si>
  <si>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</si>
  <si>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</si>
  <si>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</si>
  <si>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</si>
  <si>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</si>
  <si>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</si>
  <si>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FMEA/QFD 실무</t>
    <phoneticPr fontId="14" type="noConversion"/>
  </si>
  <si>
    <t>KOSME</t>
    <phoneticPr fontId="14" type="noConversion"/>
  </si>
  <si>
    <t>공정장비팀</t>
    <phoneticPr fontId="5" type="noConversion"/>
  </si>
  <si>
    <t>차장</t>
    <phoneticPr fontId="14" type="noConversion"/>
  </si>
  <si>
    <t>신동민</t>
    <phoneticPr fontId="14" type="noConversion"/>
  </si>
  <si>
    <t>안산</t>
    <phoneticPr fontId="5" type="noConversion"/>
  </si>
  <si>
    <t>FMEA 프로세스 이해</t>
    <phoneticPr fontId="5" type="noConversion"/>
  </si>
  <si>
    <t>설계검증방법 및 검토에 적용</t>
    <phoneticPr fontId="5" type="noConversion"/>
  </si>
  <si>
    <t>① 교육종류 : 대면 - 교육기관에 참석하여 대면으로 진행하는 교육</t>
    <phoneticPr fontId="14" type="noConversion"/>
  </si>
  <si>
    <t>고급관리자</t>
    <phoneticPr fontId="14" type="noConversion"/>
  </si>
  <si>
    <t>안산</t>
    <phoneticPr fontId="14" type="noConversion"/>
  </si>
  <si>
    <t>핵심역량 습득 및 역할   강화</t>
    <phoneticPr fontId="5" type="noConversion"/>
  </si>
  <si>
    <t xml:space="preserve">조직변화와 전사 의지 확립에 활용 </t>
    <phoneticPr fontId="5" type="noConversion"/>
  </si>
  <si>
    <t>비대면 - 비대면(zoom)으로 진행하는 실시간 라이브 교육</t>
    <phoneticPr fontId="5" type="noConversion"/>
  </si>
  <si>
    <t>진공기술</t>
    <phoneticPr fontId="5" type="noConversion"/>
  </si>
  <si>
    <t>SMC</t>
    <phoneticPr fontId="5" type="noConversion"/>
  </si>
  <si>
    <t>대전</t>
    <phoneticPr fontId="5" type="noConversion"/>
  </si>
  <si>
    <t>진공 활용 지식 습득</t>
    <phoneticPr fontId="5" type="noConversion"/>
  </si>
  <si>
    <t>진공 장치 구성 및 설계</t>
    <phoneticPr fontId="5" type="noConversion"/>
  </si>
  <si>
    <t>온라인 - 녹화된 영상을 일정기간동안 자유롭게 수강하는 교육</t>
    <phoneticPr fontId="5" type="noConversion"/>
  </si>
  <si>
    <t>설계 원가계산 및 절감 실무 과정</t>
    <phoneticPr fontId="5" type="noConversion"/>
  </si>
  <si>
    <t>KITA</t>
    <phoneticPr fontId="5" type="noConversion"/>
  </si>
  <si>
    <t>19  20</t>
    <phoneticPr fontId="5" type="noConversion"/>
  </si>
  <si>
    <t>서울</t>
    <phoneticPr fontId="5" type="noConversion"/>
  </si>
  <si>
    <t>제품 금액 산출 기준 정립</t>
    <phoneticPr fontId="5" type="noConversion"/>
  </si>
  <si>
    <t xml:space="preserve">제품 견적 합리성 분석 </t>
    <phoneticPr fontId="5" type="noConversion"/>
  </si>
  <si>
    <t>② 교육과정 : 1인 2과정(단, 추가교육 필요시, 사외교육신청서 작성 후 진행)</t>
    <phoneticPr fontId="14" type="noConversion"/>
  </si>
  <si>
    <t>자동화설비 유지 보수 관리사</t>
    <phoneticPr fontId="5" type="noConversion"/>
  </si>
  <si>
    <t>17  21</t>
    <phoneticPr fontId="5" type="noConversion"/>
  </si>
  <si>
    <t>자동화설비 유지보수에 대한 전반적인 이해</t>
    <phoneticPr fontId="5" type="noConversion"/>
  </si>
  <si>
    <t>자동화설비 셋업 및 C/S 업무 능력 향상</t>
    <phoneticPr fontId="5" type="noConversion"/>
  </si>
  <si>
    <t xml:space="preserve">③ 본인 직무와 관련된 교육 훈련만 신청 가능 </t>
    <phoneticPr fontId="5" type="noConversion"/>
  </si>
  <si>
    <t>PLC제어 유지보수 관리사 자격과정</t>
    <phoneticPr fontId="5" type="noConversion"/>
  </si>
  <si>
    <t>9  13</t>
    <phoneticPr fontId="5" type="noConversion"/>
  </si>
  <si>
    <t>자동화설비 제어관련 유지보수에 대한 이해</t>
    <phoneticPr fontId="5" type="noConversion"/>
  </si>
  <si>
    <t>PLC 적용 설비 셋업 및 C/S 업무 능력 향상</t>
    <phoneticPr fontId="5" type="noConversion"/>
  </si>
  <si>
    <t>(ex. 엑셀, PPT, 스피치, 역량 강화, 정신건강, 외국어 등은 불가)</t>
    <phoneticPr fontId="5" type="noConversion"/>
  </si>
  <si>
    <t>대면</t>
    <phoneticPr fontId="38" type="noConversion"/>
  </si>
  <si>
    <t>자동화 시스템 도입 기초</t>
    <phoneticPr fontId="5" type="noConversion"/>
  </si>
  <si>
    <t>KPC</t>
    <phoneticPr fontId="5" type="noConversion"/>
  </si>
  <si>
    <t>12
14</t>
    <phoneticPr fontId="5" type="noConversion"/>
  </si>
  <si>
    <t>자동화 시스템 설계 적용</t>
    <phoneticPr fontId="5" type="noConversion"/>
  </si>
  <si>
    <t>자동화 시스템 제안 능력 향상</t>
    <phoneticPr fontId="5" type="noConversion"/>
  </si>
  <si>
    <t>※ HR팀에서 직무 연관성 검토 후 조정할 수 있음</t>
    <phoneticPr fontId="5" type="noConversion"/>
  </si>
  <si>
    <t xml:space="preserve">	진공기술</t>
    <phoneticPr fontId="5" type="noConversion"/>
  </si>
  <si>
    <t>설계시 진공 적용</t>
    <phoneticPr fontId="5" type="noConversion"/>
  </si>
  <si>
    <t>설치 진공 사양 적용</t>
    <phoneticPr fontId="5" type="noConversion"/>
  </si>
  <si>
    <t>④ 교육신청 사유, 실용적용 계획 : 반드시 기입 바람</t>
    <phoneticPr fontId="5" type="noConversion"/>
  </si>
  <si>
    <t>진공기술</t>
    <phoneticPr fontId="14" type="noConversion"/>
  </si>
  <si>
    <t>한국SMC</t>
    <phoneticPr fontId="14" type="noConversion"/>
  </si>
  <si>
    <t>대리</t>
    <phoneticPr fontId="14" type="noConversion"/>
  </si>
  <si>
    <t>배태민</t>
    <phoneticPr fontId="14" type="noConversion"/>
  </si>
  <si>
    <t>대전</t>
    <phoneticPr fontId="14" type="noConversion"/>
  </si>
  <si>
    <t>장비설계시 적용</t>
    <phoneticPr fontId="5" type="noConversion"/>
  </si>
  <si>
    <t>공압최적설계</t>
    <phoneticPr fontId="5" type="noConversion"/>
  </si>
  <si>
    <t>⑤ 수강료 및 출장비 : 정확한 금액 기입(백원단위는 소수점 1자리)</t>
    <phoneticPr fontId="5" type="noConversion"/>
  </si>
  <si>
    <t>대면</t>
    <phoneticPr fontId="14" type="noConversion"/>
  </si>
  <si>
    <t>탑프로젝트매니저(TPM) 자격과정</t>
    <phoneticPr fontId="14" type="noConversion"/>
  </si>
  <si>
    <t>한국산업기술협회</t>
    <phoneticPr fontId="14" type="noConversion"/>
  </si>
  <si>
    <t>27
31</t>
    <phoneticPr fontId="5" type="noConversion"/>
  </si>
  <si>
    <t>서울</t>
    <phoneticPr fontId="14" type="noConversion"/>
  </si>
  <si>
    <t>효율적인 프로젝트 관리</t>
    <phoneticPr fontId="5" type="noConversion"/>
  </si>
  <si>
    <t>원가 절감 및 프로젝트 성공률 상승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</si>
  <si>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</si>
  <si>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자동제어 종합실무 (센서+모터+PLC)</t>
    <phoneticPr fontId="5" type="noConversion"/>
  </si>
  <si>
    <t>15  19</t>
    <phoneticPr fontId="5" type="noConversion"/>
  </si>
  <si>
    <t>PLC 자동제어 지식 습득</t>
    <phoneticPr fontId="5" type="noConversion"/>
  </si>
  <si>
    <t>PLC 제어 시스템 설계</t>
    <phoneticPr fontId="5" type="noConversion"/>
  </si>
  <si>
    <t>(한국생산성본부, 한국표준협회, 한국능률협회, 한국산업기술협회)</t>
    <phoneticPr fontId="5" type="noConversion"/>
  </si>
  <si>
    <t>자동화 설비의 오동작 트러블대책 실무</t>
    <phoneticPr fontId="5" type="noConversion"/>
  </si>
  <si>
    <t>21  25</t>
    <phoneticPr fontId="5" type="noConversion"/>
  </si>
  <si>
    <t>자동화설비 트러블 대책 지식습득</t>
    <phoneticPr fontId="5" type="noConversion"/>
  </si>
  <si>
    <t>⑥ 일정기입 : 일정 확인 후 가능한  해당 월에 날짜 기입</t>
    <phoneticPr fontId="5" type="noConversion"/>
  </si>
  <si>
    <t>서보모터+PLC 연동 실무</t>
    <phoneticPr fontId="5" type="noConversion"/>
  </si>
  <si>
    <t>KOSME</t>
    <phoneticPr fontId="5" type="noConversion"/>
  </si>
  <si>
    <t>서보모터 &amp; PLC 제어 활용법 습득</t>
    <phoneticPr fontId="5" type="noConversion"/>
  </si>
  <si>
    <t>사양선정 업체미팅시    제어 관련 의사소통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</si>
  <si>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</si>
  <si>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</si>
  <si>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진공기기 활용법 습득</t>
    <phoneticPr fontId="5" type="noConversion"/>
  </si>
  <si>
    <t>장비 설계시 진공기술     적용</t>
    <phoneticPr fontId="5" type="noConversion"/>
  </si>
  <si>
    <t>※ 자세한 내용은 게시판 참조</t>
    <phoneticPr fontId="5" type="noConversion"/>
  </si>
  <si>
    <t>진공 시스템 지식 습득</t>
    <phoneticPr fontId="5" type="noConversion"/>
  </si>
  <si>
    <t>진공 부품 선정 및 활용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</si>
  <si>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</si>
  <si>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</si>
  <si>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</si>
  <si>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</si>
  <si>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>도면해독(기하공차 해석 및 적용)</t>
    <phoneticPr fontId="5" type="noConversion"/>
  </si>
  <si>
    <t>설계 및 도면 지식 습득</t>
    <phoneticPr fontId="5" type="noConversion"/>
  </si>
  <si>
    <t>설계 업무 대응 능력 강화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</si>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</sst>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00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49" fontId="31" fillId="0" borderId="79" xfId="0" applyNumberFormat="1" applyFont="1" applyBorder="1" applyAlignment="1">
      <alignment vertical="center" wrapText="1" shrinkToFit="1"/>
    </xf>
    <xf numFmtId="49" fontId="0" fillId="6" borderId="80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49" fontId="31" fillId="6" borderId="82" xfId="0" applyNumberFormat="1" applyFont="1" applyFill="1" applyBorder="1" applyAlignment="1">
      <alignment vertical="center" wrapText="1"/>
    </xf>
    <xf numFmtId="0" fontId="0" fillId="0" borderId="83" xfId="0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 shrinkToFit="1"/>
    </xf>
    <xf numFmtId="0" fontId="0" fillId="0" borderId="84" xfId="0" applyBorder="1" applyAlignment="1">
      <alignment horizontal="center" vertical="center" shrinkToFit="1"/>
    </xf>
    <xf numFmtId="49" fontId="0" fillId="6" borderId="83" xfId="0" applyNumberFormat="1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49" fontId="31" fillId="6" borderId="86" xfId="0" applyNumberFormat="1" applyFont="1" applyFill="1" applyBorder="1" applyAlignment="1">
      <alignment vertical="center" wrapText="1"/>
    </xf>
    <xf numFmtId="49" fontId="31" fillId="0" borderId="87" xfId="0" applyNumberFormat="1" applyFont="1" applyBorder="1" applyAlignment="1">
      <alignment horizontal="left" vertical="center" wrapText="1"/>
    </xf>
    <xf numFmtId="49" fontId="0" fillId="6" borderId="88" xfId="0" applyNumberFormat="1" applyFill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49" fontId="31" fillId="6" borderId="79" xfId="0" applyNumberFormat="1" applyFont="1" applyFill="1" applyBorder="1" applyAlignment="1">
      <alignment vertical="center" wrapText="1"/>
    </xf>
    <xf numFmtId="0" fontId="31" fillId="6" borderId="82" xfId="0" applyFont="1" applyFill="1" applyBorder="1" applyAlignment="1">
      <alignment horizontal="center" vertical="center" wrapText="1"/>
    </xf>
    <xf numFmtId="0" fontId="31" fillId="6" borderId="79" xfId="0" applyFont="1" applyFill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 shrinkToFit="1"/>
    </xf>
    <xf numFmtId="0" fontId="0" fillId="0" borderId="90" xfId="0" applyBorder="1" applyAlignment="1">
      <alignment horizontal="center" vertical="center" shrinkToFit="1"/>
    </xf>
    <xf numFmtId="49" fontId="31" fillId="0" borderId="91" xfId="0" applyNumberFormat="1" applyFont="1" applyBorder="1" applyAlignment="1">
      <alignment horizontal="left" vertical="center" wrapText="1"/>
    </xf>
    <xf numFmtId="49" fontId="0" fillId="6" borderId="89" xfId="0" applyNumberFormat="1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31" fillId="6" borderId="92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6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7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6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6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7" xfId="4" applyFont="1" applyBorder="1" applyAlignment="1" applyProtection="1">
      <alignment horizontal="center" vertical="center" wrapText="1" readingOrder="1"/>
      <protection locked="0" hidden="1"/>
    </xf>
    <xf numFmtId="176" fontId="6" fillId="0" borderId="128" xfId="4" applyNumberFormat="1" applyFont="1" applyBorder="1" applyAlignment="1" applyProtection="1">
      <alignment vertical="center" wrapText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30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6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6" fillId="3" borderId="139" xfId="4" applyNumberFormat="1" applyFont="1" applyFill="1" applyBorder="1" applyAlignment="1" applyProtection="1">
      <alignment horizontal="right" vertical="center"/>
      <protection hidden="1"/>
    </xf>
    <xf numFmtId="178" fontId="36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39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5B23EA2E-94D0-4A26-A89C-E49492DCD086}"/>
    <cellStyle name="표준 41" xfId="4" xr:uid="{A27BFC1A-E596-46E0-AF9B-8BEA8D15C893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588FC4C-EEA2-4EED-8160-34B6BB9012AB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22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7DBA82B-2567-463D-A663-76057C609CA0}"/>
            </a:ext>
          </a:extLst>
        </xdr:cNvPr>
        <xdr:cNvSpPr/>
      </xdr:nvSpPr>
      <xdr:spPr>
        <a:xfrm>
          <a:off x="11087100" y="1190625"/>
          <a:ext cx="3695700" cy="49530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B8E1A1-9719-4B80-9049-1DAFD181D5E3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BF1A12A-124B-4279-A25A-3D877F1B56BD}"/>
            </a:ext>
          </a:extLst>
        </xdr:cNvPr>
        <xdr:cNvSpPr/>
      </xdr:nvSpPr>
      <xdr:spPr>
        <a:xfrm>
          <a:off x="1298257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7.%20&#44277;&#51221;&#51109;&#48708;&#54016;_2024&#45380;%20&#50672;&#44036;%20&#44221;&#50689;&#44228;&#54925;&#49436;_v4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0BCF-8858-4D25-A2C2-66C73229935B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1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1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3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3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>
        <v>0</v>
      </c>
      <c r="E14" s="84"/>
      <c r="F14" s="85"/>
      <c r="G14" s="84"/>
      <c r="H14" s="86">
        <v>1</v>
      </c>
      <c r="I14" s="84"/>
      <c r="J14" s="86"/>
      <c r="K14" s="87"/>
      <c r="L14" s="88">
        <f>(D14+F14+H14+J14)-(E14+G14+I14+K14)</f>
        <v>1</v>
      </c>
      <c r="M14" s="89">
        <f t="shared" si="0"/>
        <v>3</v>
      </c>
      <c r="N14" s="107" t="s">
        <v>39</v>
      </c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/>
      <c r="D15" s="83">
        <v>0</v>
      </c>
      <c r="E15" s="84"/>
      <c r="F15" s="85"/>
      <c r="G15" s="84"/>
      <c r="H15" s="86">
        <v>1</v>
      </c>
      <c r="I15" s="84"/>
      <c r="J15" s="86"/>
      <c r="K15" s="87"/>
      <c r="L15" s="88">
        <f>(D15+F15+H15+J15)-(E15+G15+I15+K15)</f>
        <v>1</v>
      </c>
      <c r="M15" s="89">
        <f t="shared" si="0"/>
        <v>1</v>
      </c>
      <c r="N15" s="107" t="s">
        <v>39</v>
      </c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9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2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2</v>
      </c>
      <c r="M19" s="101">
        <f t="shared" si="0"/>
        <v>11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9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2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2</v>
      </c>
      <c r="M26" s="124">
        <f t="shared" si="0"/>
        <v>11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AA93EC3C-4A86-43B0-92CC-43F14B73325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CABDC-9463-4738-94F8-8E8E4F66C803}">
  <dimension ref="A1:J32"/>
  <sheetViews>
    <sheetView showGridLines="0" view="pageBreakPreview" topLeftCell="A2" zoomScaleNormal="100" zoomScaleSheetLayoutView="100" workbookViewId="0">
      <selection activeCell="D16" sqref="D16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20.10000000000000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 t="s">
        <v>83</v>
      </c>
      <c r="I6" s="153" t="s">
        <v>84</v>
      </c>
      <c r="J6" s="154" t="s">
        <v>85</v>
      </c>
    </row>
    <row r="7" spans="1:10" s="17" customFormat="1" ht="20.100000000000001" customHeight="1" x14ac:dyDescent="0.3">
      <c r="A7" s="155"/>
      <c r="B7" s="156"/>
      <c r="C7" s="157"/>
      <c r="D7" s="151" t="s">
        <v>86</v>
      </c>
      <c r="G7" s="158"/>
      <c r="H7" s="159"/>
      <c r="I7" s="159"/>
      <c r="J7" s="160" t="s">
        <v>87</v>
      </c>
    </row>
    <row r="8" spans="1:10" s="17" customFormat="1" ht="20.100000000000001" customHeight="1" x14ac:dyDescent="0.3">
      <c r="A8" s="155"/>
      <c r="B8" s="149" t="s">
        <v>88</v>
      </c>
      <c r="C8" s="150" t="s">
        <v>89</v>
      </c>
      <c r="D8" s="151" t="s">
        <v>90</v>
      </c>
      <c r="G8" s="158"/>
      <c r="H8" s="159"/>
      <c r="I8" s="159"/>
      <c r="J8" s="160" t="s">
        <v>91</v>
      </c>
    </row>
    <row r="9" spans="1:10" s="62" customFormat="1" ht="20.100000000000001" customHeight="1" x14ac:dyDescent="0.3">
      <c r="A9" s="155"/>
      <c r="B9" s="156"/>
      <c r="C9" s="157"/>
      <c r="D9" s="161" t="s">
        <v>92</v>
      </c>
      <c r="G9" s="162"/>
      <c r="H9" s="163"/>
      <c r="I9" s="163"/>
      <c r="J9" s="164" t="s">
        <v>93</v>
      </c>
    </row>
    <row r="10" spans="1:10" s="62" customFormat="1" ht="20.100000000000001" customHeight="1" x14ac:dyDescent="0.3">
      <c r="A10" s="155"/>
      <c r="B10" s="149" t="s">
        <v>94</v>
      </c>
      <c r="C10" s="150" t="s">
        <v>95</v>
      </c>
      <c r="D10" s="161" t="s">
        <v>90</v>
      </c>
      <c r="G10" s="152"/>
      <c r="H10" s="153"/>
      <c r="I10" s="153"/>
      <c r="J10" s="165"/>
    </row>
    <row r="11" spans="1:10" s="62" customFormat="1" ht="20.100000000000001" customHeight="1" x14ac:dyDescent="0.3">
      <c r="A11" s="155"/>
      <c r="B11" s="156"/>
      <c r="C11" s="157"/>
      <c r="D11" s="161" t="s">
        <v>96</v>
      </c>
      <c r="G11" s="162"/>
      <c r="H11" s="163"/>
      <c r="I11" s="163"/>
      <c r="J11" s="166"/>
    </row>
    <row r="12" spans="1:10" s="62" customFormat="1" ht="20.100000000000001" customHeight="1" x14ac:dyDescent="0.3">
      <c r="A12" s="155"/>
      <c r="B12" s="150" t="s">
        <v>94</v>
      </c>
      <c r="C12" s="150" t="s">
        <v>97</v>
      </c>
      <c r="D12" s="161" t="s">
        <v>98</v>
      </c>
      <c r="G12" s="152"/>
      <c r="H12" s="153"/>
      <c r="I12" s="153"/>
      <c r="J12" s="165"/>
    </row>
    <row r="13" spans="1:10" s="62" customFormat="1" ht="20.100000000000001" customHeight="1" x14ac:dyDescent="0.3">
      <c r="A13" s="155"/>
      <c r="B13" s="157"/>
      <c r="C13" s="157"/>
      <c r="D13" s="161" t="s">
        <v>99</v>
      </c>
      <c r="G13" s="162"/>
      <c r="H13" s="163"/>
      <c r="I13" s="163"/>
      <c r="J13" s="166"/>
    </row>
    <row r="14" spans="1:10" s="62" customFormat="1" ht="20.100000000000001" customHeight="1" x14ac:dyDescent="0.3">
      <c r="A14" s="155"/>
      <c r="B14" s="149" t="s">
        <v>94</v>
      </c>
      <c r="C14" s="150" t="s">
        <v>100</v>
      </c>
      <c r="D14" s="161" t="s">
        <v>90</v>
      </c>
      <c r="G14" s="152"/>
      <c r="H14" s="153"/>
      <c r="I14" s="153"/>
      <c r="J14" s="165"/>
    </row>
    <row r="15" spans="1:10" s="62" customFormat="1" ht="20.100000000000001" customHeight="1" x14ac:dyDescent="0.3">
      <c r="A15" s="155"/>
      <c r="B15" s="156"/>
      <c r="C15" s="157"/>
      <c r="D15" s="161" t="s">
        <v>96</v>
      </c>
      <c r="G15" s="162"/>
      <c r="H15" s="163"/>
      <c r="I15" s="163"/>
      <c r="J15" s="166"/>
    </row>
    <row r="16" spans="1:10" s="62" customFormat="1" ht="20.100000000000001" customHeight="1" x14ac:dyDescent="0.3">
      <c r="A16" s="155"/>
      <c r="B16" s="150" t="s">
        <v>101</v>
      </c>
      <c r="C16" s="150" t="s">
        <v>102</v>
      </c>
      <c r="D16" s="161" t="s">
        <v>103</v>
      </c>
      <c r="G16" s="152"/>
      <c r="H16" s="153"/>
      <c r="I16" s="153"/>
      <c r="J16" s="165"/>
    </row>
    <row r="17" spans="1:10" s="62" customFormat="1" ht="20.100000000000001" customHeight="1" x14ac:dyDescent="0.3">
      <c r="A17" s="155"/>
      <c r="B17" s="157"/>
      <c r="C17" s="157"/>
      <c r="D17" s="161" t="s">
        <v>104</v>
      </c>
      <c r="G17" s="162"/>
      <c r="H17" s="163"/>
      <c r="I17" s="163"/>
      <c r="J17" s="166"/>
    </row>
    <row r="18" spans="1:10" s="62" customFormat="1" ht="20.100000000000001" customHeight="1" x14ac:dyDescent="0.3">
      <c r="A18" s="155"/>
      <c r="B18" s="150" t="s">
        <v>101</v>
      </c>
      <c r="C18" s="150" t="s">
        <v>105</v>
      </c>
      <c r="D18" s="161" t="s">
        <v>98</v>
      </c>
      <c r="G18" s="152"/>
      <c r="H18" s="153"/>
      <c r="I18" s="153"/>
      <c r="J18" s="165"/>
    </row>
    <row r="19" spans="1:10" s="62" customFormat="1" ht="20.100000000000001" customHeight="1" x14ac:dyDescent="0.3">
      <c r="A19" s="155"/>
      <c r="B19" s="157"/>
      <c r="C19" s="157"/>
      <c r="D19" s="161" t="s">
        <v>99</v>
      </c>
      <c r="G19" s="162"/>
      <c r="H19" s="163"/>
      <c r="I19" s="163"/>
      <c r="J19" s="166"/>
    </row>
    <row r="20" spans="1:10" s="62" customFormat="1" ht="20.100000000000001" customHeight="1" x14ac:dyDescent="0.3">
      <c r="A20" s="155"/>
      <c r="B20" s="150" t="s">
        <v>106</v>
      </c>
      <c r="C20" s="150" t="s">
        <v>107</v>
      </c>
      <c r="D20" s="161" t="s">
        <v>103</v>
      </c>
      <c r="G20" s="152"/>
      <c r="H20" s="153"/>
      <c r="I20" s="153"/>
      <c r="J20" s="165"/>
    </row>
    <row r="21" spans="1:10" s="62" customFormat="1" ht="20.100000000000001" customHeight="1" x14ac:dyDescent="0.3">
      <c r="A21" s="155"/>
      <c r="B21" s="157"/>
      <c r="C21" s="157"/>
      <c r="D21" s="161" t="s">
        <v>108</v>
      </c>
      <c r="G21" s="162"/>
      <c r="H21" s="163"/>
      <c r="I21" s="163"/>
      <c r="J21" s="166"/>
    </row>
    <row r="22" spans="1:10" s="62" customFormat="1" ht="20.100000000000001" customHeight="1" x14ac:dyDescent="0.3">
      <c r="A22" s="155"/>
      <c r="B22" s="149" t="s">
        <v>106</v>
      </c>
      <c r="C22" s="150" t="s">
        <v>109</v>
      </c>
      <c r="D22" s="161" t="s">
        <v>103</v>
      </c>
      <c r="G22" s="152"/>
      <c r="H22" s="153"/>
      <c r="I22" s="153"/>
      <c r="J22" s="165"/>
    </row>
    <row r="23" spans="1:10" s="62" customFormat="1" ht="20.100000000000001" customHeight="1" thickBot="1" x14ac:dyDescent="0.35">
      <c r="A23" s="167"/>
      <c r="B23" s="168"/>
      <c r="C23" s="169"/>
      <c r="D23" s="170" t="s">
        <v>110</v>
      </c>
      <c r="G23" s="171"/>
      <c r="H23" s="172"/>
      <c r="I23" s="172"/>
      <c r="J23" s="173"/>
    </row>
    <row r="24" spans="1:10" ht="17.25" thickTop="1" x14ac:dyDescent="0.3">
      <c r="A24" s="174"/>
      <c r="B24" s="174"/>
      <c r="C24" s="174"/>
      <c r="D24" s="174"/>
      <c r="G24" s="174"/>
      <c r="H24" s="174"/>
      <c r="I24" s="174"/>
      <c r="J24" s="174"/>
    </row>
    <row r="25" spans="1:10" ht="16.5" x14ac:dyDescent="0.3">
      <c r="A25" s="174"/>
      <c r="B25" s="174"/>
      <c r="C25" s="174"/>
      <c r="D25" s="174"/>
      <c r="G25" s="174"/>
      <c r="H25" s="174"/>
      <c r="I25" s="174"/>
      <c r="J25" s="174"/>
    </row>
    <row r="26" spans="1:10" ht="13.5" customHeight="1" x14ac:dyDescent="0.3">
      <c r="A26" s="174"/>
      <c r="B26" s="174"/>
      <c r="C26" s="174"/>
      <c r="D26" s="174"/>
      <c r="G26" s="174"/>
      <c r="H26" s="174"/>
      <c r="I26" s="174"/>
      <c r="J26" s="174"/>
    </row>
    <row r="27" spans="1:10" ht="13.5" customHeight="1" x14ac:dyDescent="0.3">
      <c r="A27" s="174"/>
      <c r="B27" s="174"/>
      <c r="C27" s="174"/>
      <c r="D27" s="174"/>
      <c r="G27" s="174"/>
      <c r="H27" s="174"/>
      <c r="I27" s="174"/>
      <c r="J27" s="174"/>
    </row>
    <row r="28" spans="1:10" ht="13.5" customHeight="1" x14ac:dyDescent="0.3">
      <c r="A28" s="174"/>
      <c r="B28" s="174"/>
      <c r="C28" s="174"/>
      <c r="D28" s="174"/>
      <c r="G28" s="174"/>
      <c r="H28" s="174"/>
      <c r="I28" s="174"/>
      <c r="J28" s="174"/>
    </row>
    <row r="29" spans="1:10" ht="13.5" customHeight="1" x14ac:dyDescent="0.3">
      <c r="A29" s="174"/>
      <c r="B29" s="174"/>
      <c r="C29" s="174"/>
      <c r="D29" s="174"/>
      <c r="G29" s="174"/>
      <c r="H29" s="174"/>
      <c r="I29" s="174"/>
      <c r="J29" s="174"/>
    </row>
    <row r="30" spans="1:10" ht="13.5" customHeight="1" x14ac:dyDescent="0.3">
      <c r="A30" s="174"/>
      <c r="B30" s="174"/>
      <c r="C30" s="174"/>
      <c r="D30" s="174"/>
      <c r="G30" s="174"/>
      <c r="H30" s="174"/>
      <c r="I30" s="174"/>
      <c r="J30" s="174"/>
    </row>
    <row r="31" spans="1:10" ht="14.25" customHeight="1" x14ac:dyDescent="0.3">
      <c r="A31" s="174"/>
      <c r="B31" s="174"/>
      <c r="C31" s="174"/>
      <c r="D31" s="174"/>
      <c r="G31" s="174"/>
      <c r="H31" s="174"/>
      <c r="I31" s="174"/>
      <c r="J31" s="174"/>
    </row>
    <row r="32" spans="1:10" ht="16.5" customHeight="1" x14ac:dyDescent="0.3">
      <c r="A32" s="174"/>
      <c r="B32" s="174"/>
      <c r="C32" s="174"/>
      <c r="D32" s="174"/>
      <c r="G32" s="174"/>
      <c r="H32" s="174"/>
      <c r="I32" s="174"/>
      <c r="J32" s="174"/>
    </row>
  </sheetData>
  <mergeCells count="55">
    <mergeCell ref="B22:B23"/>
    <mergeCell ref="C22:C23"/>
    <mergeCell ref="G22:G23"/>
    <mergeCell ref="H22:H23"/>
    <mergeCell ref="I22:I23"/>
    <mergeCell ref="J22:J23"/>
    <mergeCell ref="B20:B21"/>
    <mergeCell ref="C20:C21"/>
    <mergeCell ref="G20:G21"/>
    <mergeCell ref="H20:H21"/>
    <mergeCell ref="I20:I21"/>
    <mergeCell ref="J20:J21"/>
    <mergeCell ref="B18:B19"/>
    <mergeCell ref="C18:C19"/>
    <mergeCell ref="G18:G19"/>
    <mergeCell ref="H18:H19"/>
    <mergeCell ref="I18:I19"/>
    <mergeCell ref="J18:J19"/>
    <mergeCell ref="B16:B17"/>
    <mergeCell ref="C16:C17"/>
    <mergeCell ref="G16:G17"/>
    <mergeCell ref="H16:H17"/>
    <mergeCell ref="I16:I17"/>
    <mergeCell ref="J16:J17"/>
    <mergeCell ref="B14:B15"/>
    <mergeCell ref="C14:C15"/>
    <mergeCell ref="G14:G15"/>
    <mergeCell ref="H14:H15"/>
    <mergeCell ref="I14:I15"/>
    <mergeCell ref="J14:J15"/>
    <mergeCell ref="J10:J11"/>
    <mergeCell ref="B12:B13"/>
    <mergeCell ref="C12:C13"/>
    <mergeCell ref="G12:G13"/>
    <mergeCell ref="H12:H13"/>
    <mergeCell ref="I12:I13"/>
    <mergeCell ref="J12:J13"/>
    <mergeCell ref="I6:I9"/>
    <mergeCell ref="B8:B9"/>
    <mergeCell ref="C8:C9"/>
    <mergeCell ref="B10:B11"/>
    <mergeCell ref="C10:C11"/>
    <mergeCell ref="G10:G11"/>
    <mergeCell ref="H10:H11"/>
    <mergeCell ref="I10:I11"/>
    <mergeCell ref="A1:J1"/>
    <mergeCell ref="A4:C4"/>
    <mergeCell ref="D4:D5"/>
    <mergeCell ref="G4:I4"/>
    <mergeCell ref="J4:J5"/>
    <mergeCell ref="A6:A23"/>
    <mergeCell ref="B6:B7"/>
    <mergeCell ref="C6:C7"/>
    <mergeCell ref="G6:G9"/>
    <mergeCell ref="H6:H9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B285-6AA1-46E9-845E-B73200CE2394}">
  <sheetPr>
    <pageSetUpPr fitToPage="1"/>
  </sheetPr>
  <dimension ref="A1:AQ38"/>
  <sheetViews>
    <sheetView showGridLines="0" view="pageBreakPreview" zoomScaleNormal="100" zoomScaleSheetLayoutView="100" workbookViewId="0">
      <selection sqref="A1:AA3"/>
    </sheetView>
  </sheetViews>
  <sheetFormatPr defaultColWidth="9" defaultRowHeight="13.5" x14ac:dyDescent="0.3"/>
  <cols>
    <col min="1" max="1" width="5.75" style="183" customWidth="1"/>
    <col min="2" max="2" width="7.875" style="293" customWidth="1"/>
    <col min="3" max="3" width="3.375" style="293" customWidth="1"/>
    <col min="4" max="4" width="4.25" style="294" customWidth="1"/>
    <col min="5" max="5" width="4.125" style="183" customWidth="1"/>
    <col min="6" max="6" width="8.25" style="183" customWidth="1"/>
    <col min="7" max="7" width="7.625" style="183" customWidth="1"/>
    <col min="8" max="8" width="5.125" style="183" customWidth="1"/>
    <col min="9" max="9" width="6.25" style="183" customWidth="1"/>
    <col min="10" max="12" width="7.5" style="183" bestFit="1" customWidth="1"/>
    <col min="13" max="21" width="2.5" style="183" customWidth="1"/>
    <col min="22" max="24" width="2.875" style="183" customWidth="1"/>
    <col min="25" max="25" width="4.125" style="183" customWidth="1"/>
    <col min="26" max="26" width="15.125" style="183" customWidth="1"/>
    <col min="27" max="27" width="15.25" style="183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3"/>
    <col min="40" max="40" width="2.375" style="183" customWidth="1"/>
    <col min="41" max="42" width="9" style="183"/>
    <col min="43" max="43" width="8.125" style="183" customWidth="1"/>
    <col min="44" max="16384" width="9" style="183"/>
  </cols>
  <sheetData>
    <row r="1" spans="1:43" ht="18" customHeight="1" x14ac:dyDescent="0.3">
      <c r="A1" s="175" t="s">
        <v>111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7"/>
      <c r="AC1" s="178" t="s">
        <v>112</v>
      </c>
      <c r="AD1" s="179"/>
      <c r="AE1" s="179"/>
      <c r="AF1" s="179"/>
      <c r="AG1" s="179"/>
      <c r="AH1" s="179"/>
      <c r="AI1" s="180"/>
      <c r="AJ1" s="180"/>
      <c r="AK1" s="20"/>
      <c r="AL1" s="181"/>
      <c r="AM1" s="182"/>
    </row>
    <row r="2" spans="1:43" ht="18" customHeight="1" x14ac:dyDescent="0.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7"/>
      <c r="AC2" s="187" t="s">
        <v>113</v>
      </c>
      <c r="AD2" s="187"/>
      <c r="AE2" s="187"/>
      <c r="AF2" s="187"/>
      <c r="AG2" s="187"/>
      <c r="AH2" s="187"/>
      <c r="AI2" s="188"/>
      <c r="AJ2" s="188"/>
      <c r="AK2" s="188"/>
      <c r="AL2" s="189"/>
      <c r="AM2" s="182"/>
    </row>
    <row r="3" spans="1:43" ht="18" customHeight="1" thickBot="1" x14ac:dyDescent="0.3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2"/>
      <c r="AB3" s="17"/>
      <c r="AC3" s="193"/>
      <c r="AD3" s="194" t="s">
        <v>114</v>
      </c>
      <c r="AE3" s="195"/>
      <c r="AF3" s="195"/>
      <c r="AG3" s="195"/>
      <c r="AH3" s="195"/>
      <c r="AI3" s="195"/>
      <c r="AJ3" s="195"/>
      <c r="AK3" s="195"/>
      <c r="AL3" s="20"/>
      <c r="AM3" s="182"/>
    </row>
    <row r="4" spans="1:43" s="200" customFormat="1" ht="21" customHeight="1" thickBot="1" x14ac:dyDescent="0.35">
      <c r="A4" s="196" t="s">
        <v>115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8"/>
      <c r="P4" s="198"/>
      <c r="Q4" s="198"/>
      <c r="R4" s="198"/>
      <c r="S4" s="198"/>
      <c r="T4" s="198"/>
      <c r="U4" s="198"/>
      <c r="V4" s="198"/>
      <c r="W4" s="198"/>
      <c r="X4" s="199"/>
      <c r="Z4" s="197"/>
      <c r="AA4" s="201" t="s">
        <v>116</v>
      </c>
      <c r="AB4" s="17"/>
      <c r="AC4" s="187"/>
      <c r="AD4" s="194" t="s">
        <v>117</v>
      </c>
      <c r="AE4" s="193"/>
      <c r="AF4" s="193"/>
      <c r="AG4" s="193"/>
      <c r="AH4" s="193"/>
      <c r="AI4" s="202"/>
      <c r="AJ4" s="202"/>
      <c r="AK4" s="202"/>
      <c r="AL4" s="20"/>
      <c r="AM4" s="203"/>
    </row>
    <row r="5" spans="1:43" s="214" customFormat="1" ht="21.95" customHeight="1" x14ac:dyDescent="0.3">
      <c r="A5" s="204" t="s">
        <v>118</v>
      </c>
      <c r="B5" s="205" t="s">
        <v>119</v>
      </c>
      <c r="C5" s="206"/>
      <c r="D5" s="207" t="s">
        <v>120</v>
      </c>
      <c r="E5" s="207" t="s">
        <v>121</v>
      </c>
      <c r="F5" s="207" t="s">
        <v>122</v>
      </c>
      <c r="G5" s="208" t="s">
        <v>123</v>
      </c>
      <c r="H5" s="209"/>
      <c r="I5" s="210"/>
      <c r="J5" s="209" t="s">
        <v>124</v>
      </c>
      <c r="K5" s="209"/>
      <c r="L5" s="211"/>
      <c r="M5" s="212" t="s">
        <v>125</v>
      </c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10"/>
      <c r="Y5" s="213" t="s">
        <v>126</v>
      </c>
      <c r="Z5" s="207" t="s">
        <v>127</v>
      </c>
      <c r="AA5" s="207" t="s">
        <v>128</v>
      </c>
      <c r="AB5" s="17"/>
      <c r="AC5" s="187" t="s">
        <v>129</v>
      </c>
      <c r="AD5" s="193"/>
      <c r="AE5" s="193"/>
      <c r="AF5" s="193"/>
      <c r="AG5" s="193"/>
      <c r="AH5" s="193"/>
      <c r="AI5" s="202"/>
      <c r="AJ5" s="202"/>
      <c r="AK5" s="202"/>
      <c r="AL5" s="20"/>
      <c r="AM5" s="203"/>
    </row>
    <row r="6" spans="1:43" s="214" customFormat="1" ht="21.95" customHeight="1" x14ac:dyDescent="0.3">
      <c r="A6" s="215"/>
      <c r="B6" s="216"/>
      <c r="C6" s="217"/>
      <c r="D6" s="218"/>
      <c r="E6" s="218"/>
      <c r="F6" s="218"/>
      <c r="G6" s="219" t="s">
        <v>130</v>
      </c>
      <c r="H6" s="219" t="s">
        <v>131</v>
      </c>
      <c r="I6" s="219" t="s">
        <v>132</v>
      </c>
      <c r="J6" s="220" t="s">
        <v>133</v>
      </c>
      <c r="K6" s="221" t="s">
        <v>134</v>
      </c>
      <c r="L6" s="222" t="s">
        <v>135</v>
      </c>
      <c r="M6" s="223">
        <v>1</v>
      </c>
      <c r="N6" s="224">
        <v>2</v>
      </c>
      <c r="O6" s="224">
        <v>3</v>
      </c>
      <c r="P6" s="225">
        <v>4</v>
      </c>
      <c r="Q6" s="225">
        <v>5</v>
      </c>
      <c r="R6" s="225">
        <v>6</v>
      </c>
      <c r="S6" s="224">
        <v>7</v>
      </c>
      <c r="T6" s="224">
        <v>8</v>
      </c>
      <c r="U6" s="224">
        <v>9</v>
      </c>
      <c r="V6" s="225">
        <v>10</v>
      </c>
      <c r="W6" s="226">
        <v>11</v>
      </c>
      <c r="X6" s="227">
        <v>12</v>
      </c>
      <c r="Y6" s="228"/>
      <c r="Z6" s="218"/>
      <c r="AA6" s="218"/>
      <c r="AB6" s="62"/>
      <c r="AC6" s="187" t="s">
        <v>136</v>
      </c>
      <c r="AD6" s="193"/>
      <c r="AE6" s="193"/>
      <c r="AF6" s="193"/>
      <c r="AG6" s="193"/>
      <c r="AH6" s="193"/>
      <c r="AI6" s="202"/>
      <c r="AJ6" s="202"/>
      <c r="AK6" s="202"/>
      <c r="AL6" s="229"/>
      <c r="AM6" s="230"/>
      <c r="AQ6" s="231"/>
    </row>
    <row r="7" spans="1:43" s="247" customFormat="1" ht="21.95" customHeight="1" x14ac:dyDescent="0.3">
      <c r="A7" s="232" t="s">
        <v>137</v>
      </c>
      <c r="B7" s="233" t="s">
        <v>138</v>
      </c>
      <c r="C7" s="234"/>
      <c r="D7" s="235">
        <v>4</v>
      </c>
      <c r="E7" s="235">
        <v>23</v>
      </c>
      <c r="F7" s="235" t="s">
        <v>139</v>
      </c>
      <c r="G7" s="236" t="s">
        <v>140</v>
      </c>
      <c r="H7" s="235" t="s">
        <v>141</v>
      </c>
      <c r="I7" s="236" t="s">
        <v>142</v>
      </c>
      <c r="J7" s="237">
        <v>429</v>
      </c>
      <c r="K7" s="238">
        <v>68</v>
      </c>
      <c r="L7" s="239">
        <f>SUM(J7:K7)</f>
        <v>497</v>
      </c>
      <c r="M7" s="240"/>
      <c r="N7" s="241"/>
      <c r="O7" s="241"/>
      <c r="P7" s="242"/>
      <c r="Q7" s="242"/>
      <c r="R7" s="242"/>
      <c r="S7" s="241"/>
      <c r="T7" s="241"/>
      <c r="U7" s="241"/>
      <c r="V7" s="242"/>
      <c r="W7" s="243"/>
      <c r="X7" s="244"/>
      <c r="Y7" s="245" t="s">
        <v>143</v>
      </c>
      <c r="Z7" s="235" t="s">
        <v>144</v>
      </c>
      <c r="AA7" s="235" t="s">
        <v>145</v>
      </c>
      <c r="AB7" s="62"/>
      <c r="AC7" s="193"/>
      <c r="AD7" s="193" t="s">
        <v>146</v>
      </c>
      <c r="AE7" s="193"/>
      <c r="AF7" s="193"/>
      <c r="AG7" s="193"/>
      <c r="AH7" s="193"/>
      <c r="AI7" s="202"/>
      <c r="AJ7" s="202"/>
      <c r="AK7" s="202"/>
      <c r="AL7" s="229"/>
      <c r="AM7" s="246"/>
    </row>
    <row r="8" spans="1:43" s="247" customFormat="1" ht="21.95" customHeight="1" x14ac:dyDescent="0.3">
      <c r="A8" s="248" t="s">
        <v>137</v>
      </c>
      <c r="B8" s="249" t="s">
        <v>147</v>
      </c>
      <c r="C8" s="250"/>
      <c r="D8" s="251">
        <v>3</v>
      </c>
      <c r="E8" s="251">
        <v>18</v>
      </c>
      <c r="F8" s="251" t="s">
        <v>139</v>
      </c>
      <c r="G8" s="252" t="s">
        <v>140</v>
      </c>
      <c r="H8" s="251" t="s">
        <v>141</v>
      </c>
      <c r="I8" s="252" t="s">
        <v>142</v>
      </c>
      <c r="J8" s="253">
        <v>330</v>
      </c>
      <c r="K8" s="254">
        <v>51</v>
      </c>
      <c r="L8" s="255">
        <f t="shared" ref="L8:L25" si="0">SUM(J8:K8)</f>
        <v>381</v>
      </c>
      <c r="M8" s="256"/>
      <c r="N8" s="257"/>
      <c r="O8" s="257"/>
      <c r="P8" s="258"/>
      <c r="Q8" s="258"/>
      <c r="R8" s="258"/>
      <c r="S8" s="257"/>
      <c r="T8" s="257"/>
      <c r="U8" s="257"/>
      <c r="V8" s="258"/>
      <c r="W8" s="259"/>
      <c r="X8" s="260"/>
      <c r="Y8" s="261" t="s">
        <v>148</v>
      </c>
      <c r="Z8" s="262" t="s">
        <v>149</v>
      </c>
      <c r="AA8" s="262" t="s">
        <v>150</v>
      </c>
      <c r="AB8" s="62"/>
      <c r="AC8" s="193"/>
      <c r="AD8" s="193"/>
      <c r="AE8" s="193"/>
      <c r="AF8" s="193"/>
      <c r="AG8" s="193" t="s">
        <v>151</v>
      </c>
      <c r="AH8" s="193"/>
      <c r="AI8" s="202"/>
      <c r="AJ8" s="202"/>
      <c r="AK8" s="202"/>
      <c r="AL8" s="229"/>
      <c r="AM8" s="246"/>
    </row>
    <row r="9" spans="1:43" s="247" customFormat="1" ht="21.95" customHeight="1" x14ac:dyDescent="0.3">
      <c r="A9" s="263" t="s">
        <v>137</v>
      </c>
      <c r="B9" s="249" t="s">
        <v>152</v>
      </c>
      <c r="C9" s="250"/>
      <c r="D9" s="251">
        <v>2</v>
      </c>
      <c r="E9" s="251">
        <v>13</v>
      </c>
      <c r="F9" s="251" t="s">
        <v>153</v>
      </c>
      <c r="G9" s="252" t="s">
        <v>140</v>
      </c>
      <c r="H9" s="251" t="s">
        <v>94</v>
      </c>
      <c r="I9" s="252" t="s">
        <v>95</v>
      </c>
      <c r="J9" s="253">
        <v>50</v>
      </c>
      <c r="K9" s="254">
        <v>60</v>
      </c>
      <c r="L9" s="255">
        <f t="shared" si="0"/>
        <v>110</v>
      </c>
      <c r="M9" s="256"/>
      <c r="N9" s="257"/>
      <c r="O9" s="257"/>
      <c r="P9" s="258"/>
      <c r="Q9" s="258"/>
      <c r="R9" s="258"/>
      <c r="S9" s="257"/>
      <c r="T9" s="257"/>
      <c r="U9" s="257"/>
      <c r="V9" s="258"/>
      <c r="W9" s="259"/>
      <c r="X9" s="260"/>
      <c r="Y9" s="261" t="s">
        <v>154</v>
      </c>
      <c r="Z9" s="251" t="s">
        <v>155</v>
      </c>
      <c r="AA9" s="251" t="s">
        <v>156</v>
      </c>
      <c r="AB9" s="62"/>
      <c r="AC9" s="193"/>
      <c r="AD9" s="193"/>
      <c r="AE9" s="264"/>
      <c r="AF9" s="264"/>
      <c r="AG9" s="193" t="s">
        <v>157</v>
      </c>
      <c r="AH9" s="193"/>
      <c r="AI9" s="202"/>
      <c r="AJ9" s="202"/>
      <c r="AK9" s="202"/>
      <c r="AL9" s="229"/>
      <c r="AM9" s="246"/>
    </row>
    <row r="10" spans="1:43" s="247" customFormat="1" ht="21.95" customHeight="1" x14ac:dyDescent="0.3">
      <c r="A10" s="263" t="s">
        <v>137</v>
      </c>
      <c r="B10" s="249" t="s">
        <v>158</v>
      </c>
      <c r="C10" s="250"/>
      <c r="D10" s="251">
        <v>2</v>
      </c>
      <c r="E10" s="251">
        <v>14</v>
      </c>
      <c r="F10" s="251" t="s">
        <v>159</v>
      </c>
      <c r="G10" s="252" t="s">
        <v>140</v>
      </c>
      <c r="H10" s="251" t="s">
        <v>94</v>
      </c>
      <c r="I10" s="252" t="s">
        <v>95</v>
      </c>
      <c r="J10" s="253">
        <v>380</v>
      </c>
      <c r="K10" s="254">
        <v>60</v>
      </c>
      <c r="L10" s="255">
        <f>SUM(J10:K10)</f>
        <v>440</v>
      </c>
      <c r="M10" s="256"/>
      <c r="N10" s="257"/>
      <c r="O10" s="257"/>
      <c r="P10" s="258"/>
      <c r="Q10" s="258"/>
      <c r="R10" s="258"/>
      <c r="S10" s="257"/>
      <c r="T10" s="257"/>
      <c r="U10" s="257" t="s">
        <v>160</v>
      </c>
      <c r="V10" s="258"/>
      <c r="W10" s="259"/>
      <c r="X10" s="260"/>
      <c r="Y10" s="261" t="s">
        <v>161</v>
      </c>
      <c r="Z10" s="251" t="s">
        <v>162</v>
      </c>
      <c r="AA10" s="251" t="s">
        <v>163</v>
      </c>
      <c r="AB10" s="62"/>
      <c r="AC10" s="193"/>
      <c r="AD10" s="193" t="s">
        <v>164</v>
      </c>
      <c r="AE10" s="264"/>
      <c r="AF10" s="264"/>
      <c r="AG10" s="193"/>
      <c r="AH10" s="193"/>
      <c r="AI10" s="202"/>
      <c r="AJ10" s="202"/>
      <c r="AK10" s="202"/>
      <c r="AL10" s="229"/>
      <c r="AM10" s="246"/>
    </row>
    <row r="11" spans="1:43" s="247" customFormat="1" ht="21.95" customHeight="1" x14ac:dyDescent="0.3">
      <c r="A11" s="263" t="s">
        <v>137</v>
      </c>
      <c r="B11" s="249" t="s">
        <v>165</v>
      </c>
      <c r="C11" s="250"/>
      <c r="D11" s="251">
        <v>5</v>
      </c>
      <c r="E11" s="251">
        <v>27</v>
      </c>
      <c r="F11" s="251" t="s">
        <v>159</v>
      </c>
      <c r="G11" s="252" t="s">
        <v>140</v>
      </c>
      <c r="H11" s="251" t="s">
        <v>94</v>
      </c>
      <c r="I11" s="252" t="s">
        <v>97</v>
      </c>
      <c r="J11" s="253">
        <v>700</v>
      </c>
      <c r="K11" s="254">
        <v>430</v>
      </c>
      <c r="L11" s="255">
        <f t="shared" ref="L11:L22" si="1">SUM(J11:K11)</f>
        <v>1130</v>
      </c>
      <c r="M11" s="256"/>
      <c r="N11" s="257"/>
      <c r="O11" s="257"/>
      <c r="P11" s="258"/>
      <c r="Q11" s="258"/>
      <c r="R11" s="258" t="s">
        <v>166</v>
      </c>
      <c r="S11" s="257"/>
      <c r="T11" s="257"/>
      <c r="U11" s="257"/>
      <c r="V11" s="258"/>
      <c r="W11" s="259"/>
      <c r="X11" s="260"/>
      <c r="Y11" s="261" t="s">
        <v>161</v>
      </c>
      <c r="Z11" s="251" t="s">
        <v>167</v>
      </c>
      <c r="AA11" s="251" t="s">
        <v>168</v>
      </c>
      <c r="AB11" s="62"/>
      <c r="AC11" s="193"/>
      <c r="AD11" s="193" t="s">
        <v>169</v>
      </c>
      <c r="AE11" s="194"/>
      <c r="AF11" s="193"/>
      <c r="AG11" s="193"/>
      <c r="AH11" s="193"/>
      <c r="AI11" s="202"/>
      <c r="AJ11" s="202"/>
      <c r="AK11" s="202"/>
      <c r="AL11" s="229"/>
      <c r="AM11" s="246"/>
    </row>
    <row r="12" spans="1:43" s="247" customFormat="1" ht="21.95" customHeight="1" x14ac:dyDescent="0.3">
      <c r="A12" s="263" t="s">
        <v>137</v>
      </c>
      <c r="B12" s="249" t="s">
        <v>170</v>
      </c>
      <c r="C12" s="250"/>
      <c r="D12" s="251">
        <v>5</v>
      </c>
      <c r="E12" s="251">
        <v>27</v>
      </c>
      <c r="F12" s="251" t="s">
        <v>159</v>
      </c>
      <c r="G12" s="252" t="s">
        <v>140</v>
      </c>
      <c r="H12" s="251" t="s">
        <v>94</v>
      </c>
      <c r="I12" s="252" t="s">
        <v>97</v>
      </c>
      <c r="J12" s="253">
        <v>700</v>
      </c>
      <c r="K12" s="254">
        <v>430</v>
      </c>
      <c r="L12" s="255">
        <f t="shared" si="1"/>
        <v>1130</v>
      </c>
      <c r="M12" s="256"/>
      <c r="N12" s="257"/>
      <c r="O12" s="257"/>
      <c r="P12" s="258"/>
      <c r="Q12" s="258"/>
      <c r="R12" s="258"/>
      <c r="S12" s="257"/>
      <c r="T12" s="257"/>
      <c r="U12" s="257"/>
      <c r="V12" s="258"/>
      <c r="W12" s="259"/>
      <c r="X12" s="260" t="s">
        <v>171</v>
      </c>
      <c r="Y12" s="261" t="s">
        <v>161</v>
      </c>
      <c r="Z12" s="251" t="s">
        <v>172</v>
      </c>
      <c r="AA12" s="251" t="s">
        <v>173</v>
      </c>
      <c r="AB12" s="62"/>
      <c r="AC12" s="193"/>
      <c r="AD12" s="193"/>
      <c r="AE12" s="193" t="s">
        <v>174</v>
      </c>
      <c r="AF12" s="193"/>
      <c r="AG12" s="193"/>
      <c r="AH12" s="193"/>
      <c r="AI12" s="202"/>
      <c r="AJ12" s="202"/>
      <c r="AK12" s="202"/>
      <c r="AL12" s="229"/>
      <c r="AM12" s="246"/>
      <c r="AQ12" s="265"/>
    </row>
    <row r="13" spans="1:43" s="247" customFormat="1" ht="21.95" customHeight="1" x14ac:dyDescent="0.3">
      <c r="A13" s="232" t="s">
        <v>175</v>
      </c>
      <c r="B13" s="249" t="s">
        <v>176</v>
      </c>
      <c r="C13" s="250"/>
      <c r="D13" s="251">
        <v>3</v>
      </c>
      <c r="E13" s="251">
        <v>20</v>
      </c>
      <c r="F13" s="251" t="s">
        <v>177</v>
      </c>
      <c r="G13" s="252" t="s">
        <v>140</v>
      </c>
      <c r="H13" s="251" t="s">
        <v>94</v>
      </c>
      <c r="I13" s="252" t="s">
        <v>100</v>
      </c>
      <c r="J13" s="253">
        <v>620</v>
      </c>
      <c r="K13" s="254">
        <v>230</v>
      </c>
      <c r="L13" s="255">
        <f>K13+J13</f>
        <v>850</v>
      </c>
      <c r="M13" s="256"/>
      <c r="N13" s="257"/>
      <c r="O13" s="257"/>
      <c r="P13" s="258"/>
      <c r="Q13" s="258"/>
      <c r="R13" s="258" t="s">
        <v>178</v>
      </c>
      <c r="S13" s="257"/>
      <c r="T13" s="257"/>
      <c r="U13" s="257"/>
      <c r="V13" s="258"/>
      <c r="W13" s="259"/>
      <c r="X13" s="260"/>
      <c r="Y13" s="261" t="s">
        <v>161</v>
      </c>
      <c r="Z13" s="251" t="s">
        <v>179</v>
      </c>
      <c r="AA13" s="251" t="s">
        <v>180</v>
      </c>
      <c r="AB13" s="62"/>
      <c r="AC13" s="193"/>
      <c r="AD13" s="187"/>
      <c r="AE13" s="194" t="s">
        <v>181</v>
      </c>
      <c r="AF13" s="187"/>
      <c r="AG13" s="187"/>
      <c r="AH13" s="187"/>
      <c r="AI13" s="187"/>
      <c r="AJ13" s="187"/>
      <c r="AK13" s="187"/>
      <c r="AL13" s="229"/>
      <c r="AM13" s="246"/>
    </row>
    <row r="14" spans="1:43" s="247" customFormat="1" ht="21.95" customHeight="1" x14ac:dyDescent="0.3">
      <c r="A14" s="232" t="s">
        <v>175</v>
      </c>
      <c r="B14" s="249" t="s">
        <v>182</v>
      </c>
      <c r="C14" s="250"/>
      <c r="D14" s="251">
        <v>2</v>
      </c>
      <c r="E14" s="251">
        <v>12</v>
      </c>
      <c r="F14" s="251" t="s">
        <v>153</v>
      </c>
      <c r="G14" s="252" t="s">
        <v>140</v>
      </c>
      <c r="H14" s="251" t="s">
        <v>94</v>
      </c>
      <c r="I14" s="252" t="s">
        <v>100</v>
      </c>
      <c r="J14" s="253">
        <v>50</v>
      </c>
      <c r="K14" s="254">
        <v>60</v>
      </c>
      <c r="L14" s="255">
        <f t="shared" ref="L14" si="2">SUM(J14:K14)</f>
        <v>110</v>
      </c>
      <c r="M14" s="256"/>
      <c r="N14" s="257"/>
      <c r="O14" s="257"/>
      <c r="P14" s="258"/>
      <c r="Q14" s="258"/>
      <c r="R14" s="258"/>
      <c r="S14" s="257"/>
      <c r="T14" s="257"/>
      <c r="U14" s="257"/>
      <c r="V14" s="258"/>
      <c r="W14" s="259"/>
      <c r="X14" s="260"/>
      <c r="Y14" s="261" t="s">
        <v>154</v>
      </c>
      <c r="Z14" s="262" t="s">
        <v>183</v>
      </c>
      <c r="AA14" s="262" t="s">
        <v>184</v>
      </c>
      <c r="AB14" s="62"/>
      <c r="AC14" s="187"/>
      <c r="AD14" s="193" t="s">
        <v>185</v>
      </c>
      <c r="AE14" s="193"/>
      <c r="AF14" s="193"/>
      <c r="AG14" s="266"/>
      <c r="AH14" s="193"/>
      <c r="AI14" s="202"/>
      <c r="AJ14" s="202"/>
      <c r="AK14" s="202"/>
      <c r="AL14" s="229"/>
      <c r="AM14" s="246"/>
    </row>
    <row r="15" spans="1:43" s="247" customFormat="1" ht="21.95" customHeight="1" x14ac:dyDescent="0.3">
      <c r="A15" s="232" t="s">
        <v>175</v>
      </c>
      <c r="B15" s="233" t="s">
        <v>186</v>
      </c>
      <c r="C15" s="234"/>
      <c r="D15" s="235">
        <v>2</v>
      </c>
      <c r="E15" s="235">
        <v>12</v>
      </c>
      <c r="F15" s="235" t="s">
        <v>187</v>
      </c>
      <c r="G15" s="252" t="s">
        <v>140</v>
      </c>
      <c r="H15" s="235" t="s">
        <v>188</v>
      </c>
      <c r="I15" s="236" t="s">
        <v>189</v>
      </c>
      <c r="J15" s="237">
        <v>50</v>
      </c>
      <c r="K15" s="238">
        <v>60</v>
      </c>
      <c r="L15" s="239">
        <f>SUM(J15:K15)</f>
        <v>110</v>
      </c>
      <c r="M15" s="256"/>
      <c r="N15" s="257"/>
      <c r="O15" s="257"/>
      <c r="P15" s="258"/>
      <c r="Q15" s="258"/>
      <c r="R15" s="258"/>
      <c r="S15" s="257"/>
      <c r="T15" s="257"/>
      <c r="U15" s="257"/>
      <c r="V15" s="258"/>
      <c r="W15" s="259"/>
      <c r="X15" s="260"/>
      <c r="Y15" s="245" t="s">
        <v>190</v>
      </c>
      <c r="Z15" s="235" t="s">
        <v>191</v>
      </c>
      <c r="AA15" s="235" t="s">
        <v>192</v>
      </c>
      <c r="AB15" s="62"/>
      <c r="AC15" s="193"/>
      <c r="AD15" s="193" t="s">
        <v>193</v>
      </c>
      <c r="AE15" s="193"/>
      <c r="AF15" s="193"/>
      <c r="AG15" s="266"/>
      <c r="AH15" s="193"/>
      <c r="AI15" s="202"/>
      <c r="AJ15" s="202"/>
      <c r="AK15" s="187"/>
      <c r="AL15" s="229"/>
      <c r="AM15" s="246"/>
    </row>
    <row r="16" spans="1:43" s="247" customFormat="1" ht="21.95" customHeight="1" x14ac:dyDescent="0.3">
      <c r="A16" s="248" t="s">
        <v>194</v>
      </c>
      <c r="B16" s="249" t="s">
        <v>195</v>
      </c>
      <c r="C16" s="250"/>
      <c r="D16" s="251">
        <v>5</v>
      </c>
      <c r="E16" s="251">
        <v>40</v>
      </c>
      <c r="F16" s="251" t="s">
        <v>196</v>
      </c>
      <c r="G16" s="252" t="s">
        <v>140</v>
      </c>
      <c r="H16" s="235" t="s">
        <v>188</v>
      </c>
      <c r="I16" s="236" t="s">
        <v>189</v>
      </c>
      <c r="J16" s="253">
        <v>700</v>
      </c>
      <c r="K16" s="254">
        <v>150</v>
      </c>
      <c r="L16" s="255">
        <f t="shared" ref="L16" si="3">SUM(J16:K16)</f>
        <v>850</v>
      </c>
      <c r="M16" s="256"/>
      <c r="N16" s="257"/>
      <c r="O16" s="257"/>
      <c r="P16" s="258" t="s">
        <v>197</v>
      </c>
      <c r="Q16" s="258"/>
      <c r="R16" s="258"/>
      <c r="S16" s="257"/>
      <c r="T16" s="257"/>
      <c r="U16" s="257"/>
      <c r="V16" s="258"/>
      <c r="W16" s="259"/>
      <c r="X16" s="260"/>
      <c r="Y16" s="261" t="s">
        <v>198</v>
      </c>
      <c r="Z16" s="262" t="s">
        <v>199</v>
      </c>
      <c r="AA16" s="262" t="s">
        <v>200</v>
      </c>
      <c r="AB16" s="62"/>
      <c r="AC16" s="193"/>
      <c r="AD16" s="193"/>
      <c r="AE16" s="193"/>
      <c r="AF16" s="193"/>
      <c r="AG16" s="193" t="s">
        <v>201</v>
      </c>
      <c r="AH16" s="193"/>
      <c r="AI16" s="193"/>
      <c r="AJ16" s="202"/>
      <c r="AK16" s="202"/>
      <c r="AL16" s="202"/>
      <c r="AM16" s="267"/>
    </row>
    <row r="17" spans="1:43" s="247" customFormat="1" ht="21.95" customHeight="1" x14ac:dyDescent="0.3">
      <c r="A17" s="263" t="s">
        <v>137</v>
      </c>
      <c r="B17" s="249" t="s">
        <v>202</v>
      </c>
      <c r="C17" s="250"/>
      <c r="D17" s="251">
        <v>5</v>
      </c>
      <c r="E17" s="251">
        <v>27</v>
      </c>
      <c r="F17" s="251" t="s">
        <v>159</v>
      </c>
      <c r="G17" s="252" t="s">
        <v>140</v>
      </c>
      <c r="H17" s="251" t="s">
        <v>101</v>
      </c>
      <c r="I17" s="252" t="s">
        <v>105</v>
      </c>
      <c r="J17" s="253">
        <v>680</v>
      </c>
      <c r="K17" s="254">
        <v>430</v>
      </c>
      <c r="L17" s="255">
        <f t="shared" si="1"/>
        <v>1110</v>
      </c>
      <c r="M17" s="256"/>
      <c r="N17" s="257"/>
      <c r="O17" s="257"/>
      <c r="P17" s="258" t="s">
        <v>203</v>
      </c>
      <c r="Q17" s="258"/>
      <c r="R17" s="258"/>
      <c r="S17" s="257"/>
      <c r="T17" s="257"/>
      <c r="U17" s="257"/>
      <c r="V17" s="258"/>
      <c r="W17" s="259"/>
      <c r="X17" s="260"/>
      <c r="Y17" s="261" t="s">
        <v>161</v>
      </c>
      <c r="Z17" s="251" t="s">
        <v>204</v>
      </c>
      <c r="AA17" s="251" t="s">
        <v>205</v>
      </c>
      <c r="AB17" s="62"/>
      <c r="AC17" s="193"/>
      <c r="AD17" s="193"/>
      <c r="AE17" s="193"/>
      <c r="AF17" s="193"/>
      <c r="AG17" s="193" t="s">
        <v>206</v>
      </c>
      <c r="AH17" s="193"/>
      <c r="AI17" s="193"/>
      <c r="AJ17" s="202"/>
      <c r="AK17" s="202"/>
      <c r="AL17" s="202"/>
      <c r="AM17" s="267"/>
    </row>
    <row r="18" spans="1:43" s="247" customFormat="1" ht="21.95" customHeight="1" x14ac:dyDescent="0.3">
      <c r="A18" s="263" t="s">
        <v>137</v>
      </c>
      <c r="B18" s="249" t="s">
        <v>207</v>
      </c>
      <c r="C18" s="250"/>
      <c r="D18" s="251">
        <v>5</v>
      </c>
      <c r="E18" s="251">
        <v>27</v>
      </c>
      <c r="F18" s="251" t="s">
        <v>159</v>
      </c>
      <c r="G18" s="252" t="s">
        <v>140</v>
      </c>
      <c r="H18" s="251" t="s">
        <v>101</v>
      </c>
      <c r="I18" s="252" t="s">
        <v>105</v>
      </c>
      <c r="J18" s="253">
        <v>680</v>
      </c>
      <c r="K18" s="254">
        <v>430</v>
      </c>
      <c r="L18" s="255">
        <f t="shared" si="1"/>
        <v>1110</v>
      </c>
      <c r="M18" s="256"/>
      <c r="N18" s="257"/>
      <c r="O18" s="257"/>
      <c r="P18" s="258"/>
      <c r="Q18" s="258"/>
      <c r="R18" s="258"/>
      <c r="S18" s="257"/>
      <c r="T18" s="257"/>
      <c r="U18" s="257"/>
      <c r="V18" s="258" t="s">
        <v>208</v>
      </c>
      <c r="W18" s="259"/>
      <c r="X18" s="260"/>
      <c r="Y18" s="261" t="s">
        <v>161</v>
      </c>
      <c r="Z18" s="251" t="s">
        <v>209</v>
      </c>
      <c r="AA18" s="251" t="s">
        <v>205</v>
      </c>
      <c r="AB18" s="62"/>
      <c r="AC18" s="193"/>
      <c r="AD18" s="264" t="s">
        <v>210</v>
      </c>
      <c r="AE18" s="193"/>
      <c r="AF18" s="187"/>
      <c r="AG18" s="266"/>
      <c r="AH18" s="187"/>
      <c r="AI18" s="268"/>
      <c r="AJ18" s="268"/>
      <c r="AK18" s="202"/>
      <c r="AL18" s="229"/>
      <c r="AM18" s="246"/>
    </row>
    <row r="19" spans="1:43" s="247" customFormat="1" ht="21.95" customHeight="1" x14ac:dyDescent="0.3">
      <c r="A19" s="263" t="s">
        <v>137</v>
      </c>
      <c r="B19" s="249" t="s">
        <v>211</v>
      </c>
      <c r="C19" s="250"/>
      <c r="D19" s="251">
        <v>4</v>
      </c>
      <c r="E19" s="251">
        <v>28</v>
      </c>
      <c r="F19" s="251" t="s">
        <v>212</v>
      </c>
      <c r="G19" s="252" t="s">
        <v>140</v>
      </c>
      <c r="H19" s="251" t="s">
        <v>106</v>
      </c>
      <c r="I19" s="252" t="s">
        <v>107</v>
      </c>
      <c r="J19" s="253">
        <v>440</v>
      </c>
      <c r="K19" s="254">
        <v>60</v>
      </c>
      <c r="L19" s="255">
        <f t="shared" si="1"/>
        <v>500</v>
      </c>
      <c r="M19" s="256"/>
      <c r="N19" s="257"/>
      <c r="O19" s="257"/>
      <c r="P19" s="258"/>
      <c r="Q19" s="258"/>
      <c r="R19" s="258"/>
      <c r="S19" s="257"/>
      <c r="T19" s="257"/>
      <c r="U19" s="257"/>
      <c r="V19" s="258"/>
      <c r="W19" s="259"/>
      <c r="X19" s="260"/>
      <c r="Y19" s="261" t="s">
        <v>143</v>
      </c>
      <c r="Z19" s="251" t="s">
        <v>213</v>
      </c>
      <c r="AA19" s="251" t="s">
        <v>214</v>
      </c>
      <c r="AB19" s="62"/>
      <c r="AC19" s="193"/>
      <c r="AD19" s="193"/>
      <c r="AE19" s="193"/>
      <c r="AF19" s="193" t="s">
        <v>215</v>
      </c>
      <c r="AG19" s="193" t="s">
        <v>216</v>
      </c>
      <c r="AH19" s="193"/>
      <c r="AI19" s="202"/>
      <c r="AJ19" s="202"/>
      <c r="AK19" s="187"/>
      <c r="AL19" s="229"/>
      <c r="AM19" s="246"/>
    </row>
    <row r="20" spans="1:43" s="247" customFormat="1" ht="21.95" customHeight="1" thickBot="1" x14ac:dyDescent="0.35">
      <c r="A20" s="263" t="s">
        <v>137</v>
      </c>
      <c r="B20" s="249" t="s">
        <v>152</v>
      </c>
      <c r="C20" s="250"/>
      <c r="D20" s="251">
        <v>2</v>
      </c>
      <c r="E20" s="251">
        <v>12</v>
      </c>
      <c r="F20" s="251" t="s">
        <v>153</v>
      </c>
      <c r="G20" s="252" t="s">
        <v>140</v>
      </c>
      <c r="H20" s="251" t="s">
        <v>106</v>
      </c>
      <c r="I20" s="252" t="s">
        <v>107</v>
      </c>
      <c r="J20" s="253">
        <v>50</v>
      </c>
      <c r="K20" s="254">
        <v>60</v>
      </c>
      <c r="L20" s="255">
        <f t="shared" si="1"/>
        <v>110</v>
      </c>
      <c r="M20" s="256"/>
      <c r="N20" s="257"/>
      <c r="O20" s="257"/>
      <c r="P20" s="258"/>
      <c r="Q20" s="258"/>
      <c r="R20" s="258"/>
      <c r="S20" s="257"/>
      <c r="T20" s="257"/>
      <c r="U20" s="257"/>
      <c r="V20" s="258"/>
      <c r="W20" s="259"/>
      <c r="X20" s="260"/>
      <c r="Y20" s="261" t="s">
        <v>154</v>
      </c>
      <c r="Z20" s="251" t="s">
        <v>217</v>
      </c>
      <c r="AA20" s="251" t="s">
        <v>218</v>
      </c>
      <c r="AB20" s="62"/>
      <c r="AC20" s="193"/>
      <c r="AD20" s="193"/>
      <c r="AE20" s="193"/>
      <c r="AF20" s="193"/>
      <c r="AG20" s="193" t="s">
        <v>219</v>
      </c>
      <c r="AH20" s="193"/>
      <c r="AI20" s="193"/>
      <c r="AJ20" s="193"/>
      <c r="AK20" s="193"/>
      <c r="AL20" s="229"/>
      <c r="AM20" s="246"/>
      <c r="AQ20" s="63"/>
    </row>
    <row r="21" spans="1:43" s="247" customFormat="1" ht="21.95" customHeight="1" thickBot="1" x14ac:dyDescent="0.35">
      <c r="A21" s="263" t="s">
        <v>137</v>
      </c>
      <c r="B21" s="249" t="s">
        <v>152</v>
      </c>
      <c r="C21" s="250"/>
      <c r="D21" s="251">
        <v>2</v>
      </c>
      <c r="E21" s="251">
        <v>14</v>
      </c>
      <c r="F21" s="251" t="s">
        <v>153</v>
      </c>
      <c r="G21" s="252" t="s">
        <v>140</v>
      </c>
      <c r="H21" s="251" t="s">
        <v>106</v>
      </c>
      <c r="I21" s="252" t="s">
        <v>109</v>
      </c>
      <c r="J21" s="253">
        <v>50</v>
      </c>
      <c r="K21" s="254">
        <v>60</v>
      </c>
      <c r="L21" s="255">
        <f t="shared" si="1"/>
        <v>110</v>
      </c>
      <c r="M21" s="256"/>
      <c r="N21" s="257"/>
      <c r="O21" s="257"/>
      <c r="P21" s="258"/>
      <c r="Q21" s="258"/>
      <c r="R21" s="258"/>
      <c r="S21" s="257"/>
      <c r="T21" s="257"/>
      <c r="U21" s="257"/>
      <c r="V21" s="258"/>
      <c r="W21" s="259"/>
      <c r="X21" s="260"/>
      <c r="Y21" s="261" t="s">
        <v>154</v>
      </c>
      <c r="Z21" s="251" t="s">
        <v>220</v>
      </c>
      <c r="AA21" s="251" t="s">
        <v>221</v>
      </c>
      <c r="AB21" s="62"/>
      <c r="AC21" s="193"/>
      <c r="AD21" s="269"/>
      <c r="AE21" s="193"/>
      <c r="AF21" s="187" t="s">
        <v>222</v>
      </c>
      <c r="AG21" s="187" t="s">
        <v>223</v>
      </c>
      <c r="AH21" s="187"/>
      <c r="AI21" s="229"/>
      <c r="AJ21" s="270" t="s">
        <v>224</v>
      </c>
      <c r="AK21" s="268" t="s">
        <v>225</v>
      </c>
      <c r="AL21" s="229"/>
      <c r="AM21" s="246"/>
    </row>
    <row r="22" spans="1:43" s="247" customFormat="1" ht="21.95" customHeight="1" thickBot="1" x14ac:dyDescent="0.35">
      <c r="A22" s="263" t="s">
        <v>137</v>
      </c>
      <c r="B22" s="249" t="s">
        <v>226</v>
      </c>
      <c r="C22" s="250"/>
      <c r="D22" s="251">
        <v>3</v>
      </c>
      <c r="E22" s="251">
        <v>16</v>
      </c>
      <c r="F22" s="251" t="s">
        <v>212</v>
      </c>
      <c r="G22" s="252" t="s">
        <v>140</v>
      </c>
      <c r="H22" s="251" t="s">
        <v>106</v>
      </c>
      <c r="I22" s="252" t="s">
        <v>109</v>
      </c>
      <c r="J22" s="253">
        <v>341</v>
      </c>
      <c r="K22" s="254">
        <v>45</v>
      </c>
      <c r="L22" s="255">
        <f t="shared" si="1"/>
        <v>386</v>
      </c>
      <c r="M22" s="256"/>
      <c r="N22" s="257"/>
      <c r="O22" s="257"/>
      <c r="P22" s="258"/>
      <c r="Q22" s="258"/>
      <c r="R22" s="258"/>
      <c r="S22" s="257"/>
      <c r="T22" s="257"/>
      <c r="U22" s="257"/>
      <c r="V22" s="258"/>
      <c r="W22" s="259"/>
      <c r="X22" s="260"/>
      <c r="Y22" s="261" t="s">
        <v>143</v>
      </c>
      <c r="Z22" s="251" t="s">
        <v>227</v>
      </c>
      <c r="AA22" s="251" t="s">
        <v>228</v>
      </c>
      <c r="AB22" s="62"/>
      <c r="AC22" s="193"/>
      <c r="AD22" s="264"/>
      <c r="AE22" s="193"/>
      <c r="AF22" s="193"/>
      <c r="AG22" s="187" t="s">
        <v>229</v>
      </c>
      <c r="AH22" s="187"/>
      <c r="AI22" s="229"/>
      <c r="AJ22" s="270" t="s">
        <v>230</v>
      </c>
      <c r="AK22" s="268" t="s">
        <v>225</v>
      </c>
      <c r="AL22" s="229"/>
      <c r="AM22" s="246"/>
    </row>
    <row r="23" spans="1:43" s="247" customFormat="1" ht="21.95" customHeight="1" x14ac:dyDescent="0.3">
      <c r="A23" s="263"/>
      <c r="B23" s="249"/>
      <c r="C23" s="250"/>
      <c r="D23" s="251"/>
      <c r="E23" s="251"/>
      <c r="F23" s="251"/>
      <c r="G23" s="252"/>
      <c r="H23" s="251"/>
      <c r="I23" s="252"/>
      <c r="J23" s="253"/>
      <c r="K23" s="254"/>
      <c r="L23" s="255">
        <f t="shared" si="0"/>
        <v>0</v>
      </c>
      <c r="M23" s="256"/>
      <c r="N23" s="257"/>
      <c r="O23" s="257"/>
      <c r="P23" s="258"/>
      <c r="Q23" s="258"/>
      <c r="R23" s="258"/>
      <c r="S23" s="257"/>
      <c r="T23" s="257"/>
      <c r="U23" s="257"/>
      <c r="V23" s="258"/>
      <c r="W23" s="259"/>
      <c r="X23" s="260"/>
      <c r="Y23" s="261"/>
      <c r="Z23" s="251"/>
      <c r="AA23" s="251"/>
      <c r="AB23" s="62"/>
      <c r="AC23" s="193"/>
      <c r="AD23" s="193" t="s">
        <v>231</v>
      </c>
      <c r="AE23" s="193"/>
      <c r="AF23" s="271"/>
      <c r="AG23" s="271"/>
      <c r="AH23" s="187"/>
      <c r="AI23" s="268"/>
      <c r="AJ23" s="268"/>
      <c r="AK23" s="202"/>
      <c r="AL23" s="229"/>
      <c r="AM23" s="246"/>
    </row>
    <row r="24" spans="1:43" s="247" customFormat="1" ht="21.95" customHeight="1" thickBot="1" x14ac:dyDescent="0.35">
      <c r="A24" s="272"/>
      <c r="B24" s="273"/>
      <c r="C24" s="274"/>
      <c r="D24" s="275"/>
      <c r="E24" s="275"/>
      <c r="F24" s="275"/>
      <c r="G24" s="276"/>
      <c r="H24" s="275"/>
      <c r="I24" s="276"/>
      <c r="J24" s="277"/>
      <c r="K24" s="278"/>
      <c r="L24" s="279">
        <f t="shared" si="0"/>
        <v>0</v>
      </c>
      <c r="M24" s="256"/>
      <c r="N24" s="257"/>
      <c r="O24" s="257"/>
      <c r="P24" s="258"/>
      <c r="Q24" s="258"/>
      <c r="R24" s="258"/>
      <c r="S24" s="257"/>
      <c r="T24" s="257"/>
      <c r="U24" s="257"/>
      <c r="V24" s="258"/>
      <c r="W24" s="259"/>
      <c r="X24" s="260"/>
      <c r="Y24" s="280"/>
      <c r="Z24" s="275"/>
      <c r="AA24" s="275"/>
      <c r="AB24" s="62"/>
      <c r="AC24" s="193"/>
      <c r="AD24" s="193"/>
      <c r="AE24" s="193"/>
      <c r="AF24" s="193" t="s">
        <v>232</v>
      </c>
      <c r="AG24" s="193"/>
      <c r="AH24" s="193"/>
      <c r="AI24" s="202"/>
      <c r="AJ24" s="202"/>
      <c r="AK24" s="202"/>
      <c r="AL24" s="229"/>
      <c r="AM24" s="246"/>
    </row>
    <row r="25" spans="1:43" s="247" customFormat="1" ht="21.95" customHeight="1" thickBot="1" x14ac:dyDescent="0.35">
      <c r="A25" s="281"/>
      <c r="B25" s="282" t="s">
        <v>135</v>
      </c>
      <c r="C25" s="283"/>
      <c r="D25" s="284"/>
      <c r="E25" s="284">
        <f>SUM(E7:E24)</f>
        <v>330</v>
      </c>
      <c r="F25" s="284"/>
      <c r="G25" s="284"/>
      <c r="H25" s="284"/>
      <c r="I25" s="285">
        <f>COUNTA(I7:I24)</f>
        <v>16</v>
      </c>
      <c r="J25" s="286">
        <f>SUM(J7:J24)</f>
        <v>6250</v>
      </c>
      <c r="K25" s="286">
        <f>SUM(K7:K24)</f>
        <v>2684</v>
      </c>
      <c r="L25" s="287">
        <f t="shared" si="0"/>
        <v>8934</v>
      </c>
      <c r="M25" s="288"/>
      <c r="N25" s="289"/>
      <c r="O25" s="289"/>
      <c r="P25" s="289"/>
      <c r="Q25" s="289"/>
      <c r="R25" s="289"/>
      <c r="S25" s="289"/>
      <c r="T25" s="289"/>
      <c r="U25" s="289"/>
      <c r="V25" s="289"/>
      <c r="W25" s="289"/>
      <c r="X25" s="290"/>
      <c r="Y25" s="291"/>
      <c r="Z25" s="292"/>
      <c r="AA25" s="292"/>
      <c r="AB25" s="62"/>
      <c r="AC25" s="193"/>
      <c r="AD25" s="193"/>
      <c r="AE25" s="193"/>
      <c r="AF25" s="193" t="s">
        <v>233</v>
      </c>
      <c r="AG25" s="193"/>
      <c r="AH25" s="193"/>
      <c r="AI25" s="202"/>
      <c r="AJ25" s="202"/>
      <c r="AK25" s="202"/>
      <c r="AL25" s="246"/>
      <c r="AM25" s="246"/>
    </row>
    <row r="26" spans="1:43" x14ac:dyDescent="0.3">
      <c r="AB26" s="62"/>
      <c r="AC26" s="63"/>
      <c r="AD26" s="295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6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5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7"/>
      <c r="AH31" s="297"/>
    </row>
    <row r="32" spans="1:43" ht="17.25" x14ac:dyDescent="0.3">
      <c r="AI32" s="297"/>
      <c r="AK32" s="63"/>
      <c r="AL32" s="298"/>
      <c r="AM32" s="63"/>
      <c r="AN32" s="63"/>
      <c r="AO32" s="62"/>
      <c r="AP32" s="62"/>
    </row>
    <row r="33" spans="37:42" x14ac:dyDescent="0.3">
      <c r="AK33" s="63"/>
      <c r="AL33" s="63"/>
      <c r="AM33" s="298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5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9"/>
      <c r="AM37" s="63"/>
      <c r="AN37" s="62"/>
      <c r="AO37" s="62"/>
      <c r="AP37" s="62"/>
    </row>
    <row r="38" spans="37:42" x14ac:dyDescent="0.3">
      <c r="AK38" s="63"/>
      <c r="AL38" s="295"/>
      <c r="AM38" s="63"/>
      <c r="AN38" s="63"/>
      <c r="AO38" s="62"/>
      <c r="AP38" s="62"/>
    </row>
  </sheetData>
  <mergeCells count="31"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25" right="0.25" top="0.75" bottom="0.75" header="0.3" footer="0.3"/>
  <pageSetup paperSize="9" scale="63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2023-12-07T04:14:26Z</dcterms:created>
  <dcterms:modified xsi:type="dcterms:W3CDTF">2023-12-07T04:14:52Z</dcterms:modified>
</cp:coreProperties>
</file>