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5EDAE414-14BD-43C3-8241-5D7FFA8ABF3E}" xr6:coauthVersionLast="47" xr6:coauthVersionMax="47" xr10:uidLastSave="{00000000-0000-0000-0000-000000000000}"/>
  <bookViews>
    <workbookView xWindow="10335" yWindow="2640" windowWidth="25200" windowHeight="15600" xr2:uid="{99E562E9-077B-4BE6-BB39-5D70191F97A9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계획'!$A$1:$J$16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N26" i="1"/>
  <c r="F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M24" i="1"/>
  <c r="L24" i="1"/>
  <c r="L23" i="1"/>
  <c r="M23" i="1" s="1"/>
  <c r="L22" i="1"/>
  <c r="M22" i="1" s="1"/>
  <c r="L21" i="1"/>
  <c r="M21" i="1" s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N10" i="1"/>
  <c r="K10" i="1"/>
  <c r="K26" i="1" s="1"/>
  <c r="J10" i="1"/>
  <c r="J26" i="1" s="1"/>
  <c r="I10" i="1"/>
  <c r="I26" i="1" s="1"/>
  <c r="H10" i="1"/>
  <c r="H26" i="1" s="1"/>
  <c r="G10" i="1"/>
  <c r="G26" i="1" s="1"/>
  <c r="F10" i="1"/>
  <c r="E10" i="1"/>
  <c r="E26" i="1" s="1"/>
  <c r="D10" i="1"/>
  <c r="D26" i="1" s="1"/>
  <c r="L26" i="1" s="1"/>
  <c r="C10" i="1"/>
  <c r="C26" i="1" s="1"/>
  <c r="L9" i="1"/>
  <c r="M9" i="1" s="1"/>
  <c r="L8" i="1"/>
  <c r="M8" i="1" s="1"/>
  <c r="L7" i="1"/>
  <c r="M7" i="1" s="1"/>
  <c r="L6" i="1"/>
  <c r="M6" i="1" s="1"/>
  <c r="M26" i="1" l="1"/>
  <c r="M19" i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60FFFE29-FFB9-4C2B-A842-B1FFC750E93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F60B267A-3E93-4BC2-B440-076F1001763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E31EF3B8-6929-46BE-BB30-4A8EC51A720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user13</author>
    <author>user2</author>
  </authors>
  <commentList>
    <comment ref="J5" authorId="0" shapeId="0" xr:uid="{4453ABA9-D1BF-43AC-8515-19A3CDBB2FB3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1" shapeId="0" xr:uid="{BF51A1BE-227C-4E87-B3C7-868245362F12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A41F0AAC-5463-4F42-BAFA-D1DBB4B1ED1E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<sst xmlns="http://schemas.openxmlformats.org/spreadsheetml/2006/main" count="284" uniqueCount="179">
  <si>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</si>
  <si>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</si>
  <si>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</si>
  <si>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</si>
  <si>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</si>
  <si>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</si>
  <si>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</si>
  <si>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</si>
  <si>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</si>
  <si>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</si>
  <si>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</si>
  <si>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</si>
  <si>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</si>
  <si>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</si>
  <si>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</si>
  <si>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</si>
  <si>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</si>
  <si>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</si>
  <si>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</si>
  <si>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</si>
  <si>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</si>
  <si>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</si>
  <si>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</si>
  <si>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</si>
  <si>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</si>
  <si>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</si>
  <si>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</si>
  <si>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</si>
  <si>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</si>
  <si>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</si>
  <si>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</si>
  <si>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</si>
  <si>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</si>
  <si>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</si>
  <si>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</si>
  <si>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</si>
  <si>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</si>
  <si>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MATZ 폴란드 주재원 전환</t>
  </si>
  <si>
    <t>정년퇴직예정자, 기타)</t>
    <phoneticPr fontId="14" type="noConversion"/>
  </si>
  <si>
    <t>대리(주임연구원I)</t>
    <phoneticPr fontId="14" type="noConversion"/>
  </si>
  <si>
    <t>신규채용(경력)</t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</si>
  <si>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</si>
  <si>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</si>
  <si>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</si>
  <si>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</si>
  <si>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</si>
  <si>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</si>
  <si>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23년도 11월 입사</t>
    <phoneticPr fontId="5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</si>
  <si>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</si>
  <si>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</si>
  <si>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</si>
  <si>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</si>
  <si>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</si>
  <si>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</si>
  <si>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</si>
  <si>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</si>
  <si>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</si>
  <si>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</si>
  <si>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</si>
  <si>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</si>
  <si>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</si>
  <si>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</si>
  <si>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</si>
  <si>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</si>
  <si>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</si>
  <si>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</si>
  <si>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</si>
  <si>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</si>
  <si>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</si>
  <si>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</si>
  <si>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</si>
  <si>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</si>
  <si>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</si>
  <si>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</si>
  <si>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</si>
  <si>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</si>
  <si>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</si>
  <si>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</si>
  <si>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</si>
  <si>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</si>
  <si>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</si>
  <si>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</si>
  <si>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강준구</t>
    <phoneticPr fontId="5" type="noConversion"/>
  </si>
  <si>
    <t>제어 개발 업무 총괄</t>
    <phoneticPr fontId="5" type="noConversion"/>
  </si>
  <si>
    <t>경력</t>
    <phoneticPr fontId="5" type="noConversion"/>
  </si>
  <si>
    <t>24년 1월</t>
    <phoneticPr fontId="5" type="noConversion"/>
  </si>
  <si>
    <t>PLC 프로그램 개발 및 셋업 업무
(LGES GM JV 3공장, ESHD 대응)</t>
    <phoneticPr fontId="5" type="noConversion"/>
  </si>
  <si>
    <t>과장</t>
    <phoneticPr fontId="5" type="noConversion"/>
  </si>
  <si>
    <t>정진섭</t>
    <phoneticPr fontId="5" type="noConversion"/>
  </si>
  <si>
    <t>LGES 미국 사이트 - 롤맵/셀추적 제어 PM</t>
    <phoneticPr fontId="5" type="noConversion"/>
  </si>
  <si>
    <t>24년 3월</t>
    <phoneticPr fontId="5" type="noConversion"/>
  </si>
  <si>
    <t>대리</t>
    <phoneticPr fontId="5" type="noConversion"/>
  </si>
  <si>
    <t>최원일</t>
    <phoneticPr fontId="5" type="noConversion"/>
  </si>
  <si>
    <t>LGES 중국 사이트 - 롤맵/셀추적 제어 PM</t>
    <phoneticPr fontId="5" type="noConversion"/>
  </si>
  <si>
    <t>박준성</t>
    <phoneticPr fontId="5" type="noConversion"/>
  </si>
  <si>
    <t>계장</t>
    <phoneticPr fontId="5" type="noConversion"/>
  </si>
  <si>
    <t>양상훈</t>
    <phoneticPr fontId="5" type="noConversion"/>
  </si>
  <si>
    <t>LGES 폴란드 사이트 - 롤맵/셀추적 제어 PM</t>
    <phoneticPr fontId="5" type="noConversion"/>
  </si>
  <si>
    <t>김광수</t>
    <phoneticPr fontId="5" type="noConversion"/>
  </si>
  <si>
    <t>전세환</t>
    <phoneticPr fontId="5" type="noConversion"/>
  </si>
  <si>
    <t>주임</t>
    <phoneticPr fontId="5" type="noConversion"/>
  </si>
  <si>
    <t>우시아</t>
    <phoneticPr fontId="5" type="noConversion"/>
  </si>
  <si>
    <t>LGES 인도네시아 사이트 - 롤맵/셀추적 제어 PM</t>
    <phoneticPr fontId="5" type="noConversion"/>
  </si>
  <si>
    <t>시용사원</t>
    <phoneticPr fontId="5" type="noConversion"/>
  </si>
  <si>
    <t>강성진</t>
    <phoneticPr fontId="5" type="noConversion"/>
  </si>
  <si>
    <t>신재하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</si>
  <si>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</si>
  <si>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</si>
  <si>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</si>
  <si>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</si>
  <si>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</si>
  <si>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</si>
  <si>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</si>
  <si>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</si>
  <si>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</si>
  <si>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</si>
  <si>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</si>
  <si>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</si>
  <si>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</si>
  <si>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</si>
  <si>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</si>
  <si>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</si>
  <si>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</si>
  <si>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</si>
  <si>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</si>
  <si>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</si>
  <si>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</si>
  <si>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</si>
  <si>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</si>
  <si>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</si>
  <si>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</si>
  <si>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</si>
  <si>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</si>
  <si>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</si>
  <si>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7" type="noConversion"/>
  </si>
  <si>
    <t>지멘스 PLC 교육</t>
    <phoneticPr fontId="14" type="noConversion"/>
  </si>
  <si>
    <t>한국 지멘스</t>
    <phoneticPr fontId="14" type="noConversion"/>
  </si>
  <si>
    <t>시스템개발팀</t>
    <phoneticPr fontId="37" type="noConversion"/>
  </si>
  <si>
    <t>차장</t>
    <phoneticPr fontId="14" type="noConversion"/>
  </si>
  <si>
    <t>강준구</t>
  </si>
  <si>
    <t>18
20</t>
    <phoneticPr fontId="5" type="noConversion"/>
  </si>
  <si>
    <t>안산</t>
    <phoneticPr fontId="14" type="noConversion"/>
  </si>
  <si>
    <t>지멘스 PLC 제어
역량 강화</t>
    <phoneticPr fontId="5" type="noConversion"/>
  </si>
  <si>
    <t>LGES GM JV2, 3, HLI PJT 롤맵/셀추적 셋업</t>
    <phoneticPr fontId="5" type="noConversion"/>
  </si>
  <si>
    <t>① 교육종류 : 대면 - 교육기관에 참석하여 대면으로 진행하는 교육</t>
    <phoneticPr fontId="14" type="noConversion"/>
  </si>
  <si>
    <t>과장</t>
    <phoneticPr fontId="14" type="noConversion"/>
  </si>
  <si>
    <t>정진섭</t>
  </si>
  <si>
    <t>2
5</t>
    <phoneticPr fontId="5" type="noConversion"/>
  </si>
  <si>
    <t>비대면 - 비대면(zoom)으로 진행하는 실시간 라이브 교육</t>
    <phoneticPr fontId="5" type="noConversion"/>
  </si>
  <si>
    <t>최원일</t>
  </si>
  <si>
    <t>1
30</t>
    <phoneticPr fontId="5" type="noConversion"/>
  </si>
  <si>
    <t>온라인 - 녹화된 영상을 일정기간동안 자유롭게 수강하는 교육</t>
    <phoneticPr fontId="5" type="noConversion"/>
  </si>
  <si>
    <t>박준성</t>
  </si>
  <si>
    <t>② 교육과정 : 1인 2과정(단, 추가교육 필요시, 사외교육신청서 작성 후 진행)</t>
    <phoneticPr fontId="14" type="noConversion"/>
  </si>
  <si>
    <t>양상훈</t>
  </si>
  <si>
    <t xml:space="preserve">③ 본인 직무와 관련된 교육 훈련만 신청 가능 </t>
    <phoneticPr fontId="5" type="noConversion"/>
  </si>
  <si>
    <t>김광수</t>
  </si>
  <si>
    <t>(ex. 엑셀, PPT, 스피치, 역량 강화, 정신건강, 외국어 등은 불가)</t>
    <phoneticPr fontId="5" type="noConversion"/>
  </si>
  <si>
    <t>전세환</t>
  </si>
  <si>
    <t>※ HR팀에서 직무 연관성 검토 후 조정할 수 있음</t>
    <phoneticPr fontId="5" type="noConversion"/>
  </si>
  <si>
    <t>우시아</t>
  </si>
  <si>
    <t>④ 교육신청 사유, 실용적용 계획 : 반드시 기입 바람</t>
    <phoneticPr fontId="5" type="noConversion"/>
  </si>
  <si>
    <t>강성진</t>
  </si>
  <si>
    <t>⑤ 수강료 및 출장비 : 정확한 금액 기입(백원단위는 소수점 1자리)</t>
    <phoneticPr fontId="5" type="noConversion"/>
  </si>
  <si>
    <t>신재하</t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</si>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</sst>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0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78" xfId="0" applyBorder="1" applyAlignment="1">
      <alignment horizontal="center" vertical="center" wrapText="1" shrinkToFit="1"/>
    </xf>
    <xf numFmtId="0" fontId="32" fillId="0" borderId="79" xfId="0" applyFont="1" applyBorder="1" applyAlignment="1">
      <alignment vertical="center" wrapText="1" shrinkToFit="1"/>
    </xf>
    <xf numFmtId="49" fontId="0" fillId="6" borderId="78" xfId="0" applyNumberFormat="1" applyFill="1" applyBorder="1" applyAlignment="1">
      <alignment horizontal="center" vertical="center"/>
    </xf>
    <xf numFmtId="0" fontId="32" fillId="6" borderId="78" xfId="0" applyFont="1" applyFill="1" applyBorder="1" applyAlignment="1">
      <alignment vertical="center" wrapText="1"/>
    </xf>
    <xf numFmtId="49" fontId="0" fillId="6" borderId="8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 shrinkToFit="1"/>
    </xf>
    <xf numFmtId="0" fontId="0" fillId="0" borderId="78" xfId="0" applyBorder="1" applyAlignment="1">
      <alignment horizontal="center" vertical="center" shrinkToFit="1"/>
    </xf>
    <xf numFmtId="0" fontId="32" fillId="0" borderId="82" xfId="0" applyFont="1" applyBorder="1" applyAlignment="1">
      <alignment vertical="center" wrapText="1"/>
    </xf>
    <xf numFmtId="49" fontId="0" fillId="6" borderId="81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49" fontId="0" fillId="6" borderId="84" xfId="0" applyNumberFormat="1" applyFill="1" applyBorder="1">
      <alignment vertical="center"/>
    </xf>
    <xf numFmtId="0" fontId="0" fillId="6" borderId="85" xfId="0" applyFill="1" applyBorder="1">
      <alignment vertical="center"/>
    </xf>
    <xf numFmtId="0" fontId="32" fillId="6" borderId="86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3" applyAlignment="1" applyProtection="1">
      <alignment horizontal="center" vertical="center"/>
      <protection hidden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8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1" xfId="3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6" fillId="0" borderId="122" xfId="4" applyFont="1" applyBorder="1" applyAlignment="1" applyProtection="1">
      <alignment horizontal="center" vertical="center" wrapText="1" readingOrder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vertical="center" wrapText="1"/>
      <protection locked="0" hidden="1"/>
    </xf>
    <xf numFmtId="178" fontId="38" fillId="3" borderId="125" xfId="4" applyNumberFormat="1" applyFont="1" applyFill="1" applyBorder="1" applyAlignment="1" applyProtection="1">
      <alignment horizontal="right" vertical="center"/>
      <protection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8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9" xfId="4" applyNumberFormat="1" applyFont="1" applyFill="1" applyBorder="1" applyAlignment="1" applyProtection="1">
      <alignment horizontal="right" vertical="center"/>
      <protection hidden="1"/>
    </xf>
    <xf numFmtId="178" fontId="38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512A9A11-3F78-4F48-BB34-711115CAEDF2}"/>
    <cellStyle name="표준 41" xfId="4" xr:uid="{0DB9D2DA-E02A-479B-A820-69E541A78F99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2B8FBD1-44D3-4FF8-8BA1-4A5B3DB6B4CF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15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5A6E422-29A8-45EB-ADCF-13E50F38F65E}"/>
            </a:ext>
          </a:extLst>
        </xdr:cNvPr>
        <xdr:cNvSpPr/>
      </xdr:nvSpPr>
      <xdr:spPr>
        <a:xfrm>
          <a:off x="11087100" y="1190625"/>
          <a:ext cx="3695700" cy="74104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6102A51-59F6-456F-B373-FAF0F9296E29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7561D8-9A08-4D7B-ACBE-A682C0D241BA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12.%20&#49884;&#49828;&#53596;&#44060;&#4815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6FB2-9C78-4AEF-A944-6B63FCC846DE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>
        <v>1</v>
      </c>
      <c r="F13" s="85"/>
      <c r="G13" s="84"/>
      <c r="H13" s="86"/>
      <c r="I13" s="84"/>
      <c r="J13" s="86"/>
      <c r="K13" s="109"/>
      <c r="L13" s="88">
        <f>(D13+F13+H13+J13)-(E13+G13+I13+K13)</f>
        <v>-1</v>
      </c>
      <c r="M13" s="89">
        <f t="shared" si="0"/>
        <v>1</v>
      </c>
      <c r="N13" s="107"/>
      <c r="O13" s="91" t="s">
        <v>37</v>
      </c>
      <c r="Q13" s="63"/>
      <c r="R13" s="64"/>
      <c r="S13" s="64"/>
      <c r="T13" s="108"/>
      <c r="U13" s="64" t="s">
        <v>38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39</v>
      </c>
      <c r="C14" s="82">
        <v>2</v>
      </c>
      <c r="D14" s="83">
        <v>1</v>
      </c>
      <c r="E14" s="84"/>
      <c r="F14" s="85">
        <v>4</v>
      </c>
      <c r="G14" s="84"/>
      <c r="H14" s="86"/>
      <c r="I14" s="84"/>
      <c r="J14" s="86"/>
      <c r="K14" s="87"/>
      <c r="L14" s="88">
        <f>(D14+F14+H14+J14)-(E14+G14+I14+K14)</f>
        <v>5</v>
      </c>
      <c r="M14" s="89">
        <f t="shared" si="0"/>
        <v>7</v>
      </c>
      <c r="N14" s="107" t="s">
        <v>40</v>
      </c>
      <c r="O14" s="91"/>
      <c r="Q14" s="63"/>
      <c r="R14" s="64"/>
      <c r="S14" s="110" t="s">
        <v>41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42</v>
      </c>
      <c r="C15" s="82">
        <v>3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3</v>
      </c>
      <c r="N15" s="107" t="s">
        <v>40</v>
      </c>
      <c r="O15" s="91"/>
      <c r="Q15" s="63"/>
      <c r="R15" s="79"/>
      <c r="S15" s="110"/>
      <c r="T15" s="111" t="s">
        <v>43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44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45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46</v>
      </c>
      <c r="C17" s="82">
        <v>2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2</v>
      </c>
      <c r="N17" s="107"/>
      <c r="O17" s="91" t="s">
        <v>47</v>
      </c>
      <c r="Q17" s="63"/>
      <c r="R17" s="34"/>
      <c r="S17" s="110"/>
      <c r="T17" s="113" t="s">
        <v>48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49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50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11</v>
      </c>
      <c r="D19" s="95">
        <f t="shared" si="3"/>
        <v>1</v>
      </c>
      <c r="E19" s="96">
        <f t="shared" si="3"/>
        <v>1</v>
      </c>
      <c r="F19" s="98">
        <f t="shared" ref="F19:I19" si="4">SUM(F11:F18)</f>
        <v>4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4</v>
      </c>
      <c r="M19" s="101">
        <f t="shared" si="0"/>
        <v>15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51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52</v>
      </c>
      <c r="B20" s="68" t="s">
        <v>53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54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55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56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57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58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59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60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61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62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63</v>
      </c>
      <c r="B26" s="116"/>
      <c r="C26" s="117">
        <f>C10+C19+C25</f>
        <v>11</v>
      </c>
      <c r="D26" s="118">
        <f t="shared" ref="D26:K26" si="6">D10+D19+D25</f>
        <v>1</v>
      </c>
      <c r="E26" s="119">
        <f t="shared" si="6"/>
        <v>1</v>
      </c>
      <c r="F26" s="120">
        <f t="shared" si="6"/>
        <v>4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4</v>
      </c>
      <c r="M26" s="124">
        <f t="shared" si="0"/>
        <v>15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64</v>
      </c>
    </row>
    <row r="29" spans="1:26" ht="17.25" x14ac:dyDescent="0.3">
      <c r="V29" s="128"/>
      <c r="Z29" s="3" t="s">
        <v>65</v>
      </c>
    </row>
    <row r="30" spans="1:26" x14ac:dyDescent="0.3">
      <c r="Z30" s="3" t="s">
        <v>66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9BFA7E8D-F7E7-4CFA-BF89-E0ADCA7A18D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345F-21E4-4B7F-AE48-D83FAA824B1A}">
  <dimension ref="A1:J25"/>
  <sheetViews>
    <sheetView showGridLines="0" view="pageBreakPreview" zoomScaleNormal="100" zoomScaleSheetLayoutView="100" workbookViewId="0">
      <selection activeCell="O13" sqref="O13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17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67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4" customFormat="1" ht="20.100000000000001" customHeight="1" thickBot="1" x14ac:dyDescent="0.35">
      <c r="A3" s="131" t="s">
        <v>68</v>
      </c>
      <c r="B3" s="131"/>
      <c r="C3" s="132"/>
      <c r="D3" s="131"/>
      <c r="E3" s="131"/>
      <c r="F3" s="131"/>
      <c r="G3" s="133" t="s">
        <v>69</v>
      </c>
      <c r="H3" s="131"/>
      <c r="I3" s="131"/>
      <c r="J3" s="131"/>
    </row>
    <row r="4" spans="1:10" s="17" customFormat="1" ht="20.100000000000001" customHeight="1" thickTop="1" x14ac:dyDescent="0.3">
      <c r="A4" s="135" t="s">
        <v>70</v>
      </c>
      <c r="B4" s="136"/>
      <c r="C4" s="137"/>
      <c r="D4" s="138" t="s">
        <v>71</v>
      </c>
      <c r="G4" s="139" t="s">
        <v>72</v>
      </c>
      <c r="H4" s="140"/>
      <c r="I4" s="141"/>
      <c r="J4" s="142" t="s">
        <v>73</v>
      </c>
    </row>
    <row r="5" spans="1:10" s="17" customFormat="1" ht="20.100000000000001" customHeight="1" x14ac:dyDescent="0.3">
      <c r="A5" s="143" t="s">
        <v>74</v>
      </c>
      <c r="B5" s="144" t="s">
        <v>75</v>
      </c>
      <c r="C5" s="144" t="s">
        <v>76</v>
      </c>
      <c r="D5" s="145"/>
      <c r="G5" s="146" t="s">
        <v>77</v>
      </c>
      <c r="H5" s="147" t="s">
        <v>78</v>
      </c>
      <c r="I5" s="147" t="s">
        <v>79</v>
      </c>
      <c r="J5" s="148"/>
    </row>
    <row r="6" spans="1:10" s="17" customFormat="1" ht="50.1" customHeight="1" x14ac:dyDescent="0.3">
      <c r="A6" s="149" t="s">
        <v>80</v>
      </c>
      <c r="B6" s="150" t="s">
        <v>81</v>
      </c>
      <c r="C6" s="151" t="s">
        <v>82</v>
      </c>
      <c r="D6" s="152" t="s">
        <v>83</v>
      </c>
      <c r="G6" s="153" t="s">
        <v>84</v>
      </c>
      <c r="H6" s="147">
        <v>1</v>
      </c>
      <c r="I6" s="147" t="s">
        <v>85</v>
      </c>
      <c r="J6" s="154" t="s">
        <v>86</v>
      </c>
    </row>
    <row r="7" spans="1:10" s="17" customFormat="1" ht="50.1" customHeight="1" x14ac:dyDescent="0.3">
      <c r="A7" s="149"/>
      <c r="B7" s="150" t="s">
        <v>87</v>
      </c>
      <c r="C7" s="151" t="s">
        <v>88</v>
      </c>
      <c r="D7" s="152" t="s">
        <v>89</v>
      </c>
      <c r="G7" s="153" t="s">
        <v>84</v>
      </c>
      <c r="H7" s="147">
        <v>3</v>
      </c>
      <c r="I7" s="147" t="s">
        <v>90</v>
      </c>
      <c r="J7" s="154" t="s">
        <v>86</v>
      </c>
    </row>
    <row r="8" spans="1:10" s="17" customFormat="1" ht="50.1" customHeight="1" x14ac:dyDescent="0.3">
      <c r="A8" s="149"/>
      <c r="B8" s="150" t="s">
        <v>91</v>
      </c>
      <c r="C8" s="151" t="s">
        <v>92</v>
      </c>
      <c r="D8" s="152" t="s">
        <v>93</v>
      </c>
      <c r="G8" s="155"/>
      <c r="H8" s="147"/>
      <c r="I8" s="147"/>
      <c r="J8" s="154"/>
    </row>
    <row r="9" spans="1:10" s="17" customFormat="1" ht="50.1" customHeight="1" x14ac:dyDescent="0.3">
      <c r="A9" s="149"/>
      <c r="B9" s="150" t="s">
        <v>91</v>
      </c>
      <c r="C9" s="151" t="s">
        <v>94</v>
      </c>
      <c r="D9" s="152" t="s">
        <v>93</v>
      </c>
      <c r="G9" s="155"/>
      <c r="H9" s="147"/>
      <c r="I9" s="147"/>
      <c r="J9" s="154"/>
    </row>
    <row r="10" spans="1:10" s="62" customFormat="1" ht="50.1" customHeight="1" x14ac:dyDescent="0.3">
      <c r="A10" s="149"/>
      <c r="B10" s="156" t="s">
        <v>95</v>
      </c>
      <c r="C10" s="157" t="s">
        <v>96</v>
      </c>
      <c r="D10" s="158" t="s">
        <v>97</v>
      </c>
      <c r="G10" s="159"/>
      <c r="H10" s="160"/>
      <c r="I10" s="160"/>
      <c r="J10" s="161"/>
    </row>
    <row r="11" spans="1:10" s="62" customFormat="1" ht="50.1" customHeight="1" x14ac:dyDescent="0.3">
      <c r="A11" s="149"/>
      <c r="B11" s="156" t="s">
        <v>95</v>
      </c>
      <c r="C11" s="151" t="s">
        <v>98</v>
      </c>
      <c r="D11" s="158" t="s">
        <v>89</v>
      </c>
      <c r="G11" s="162"/>
      <c r="H11" s="163"/>
      <c r="I11" s="163"/>
      <c r="J11" s="164"/>
    </row>
    <row r="12" spans="1:10" s="62" customFormat="1" ht="50.1" customHeight="1" x14ac:dyDescent="0.3">
      <c r="A12" s="149"/>
      <c r="B12" s="156" t="s">
        <v>95</v>
      </c>
      <c r="C12" s="157" t="s">
        <v>99</v>
      </c>
      <c r="D12" s="158" t="s">
        <v>89</v>
      </c>
      <c r="G12" s="159"/>
      <c r="H12" s="160"/>
      <c r="I12" s="160"/>
      <c r="J12" s="161"/>
    </row>
    <row r="13" spans="1:10" s="62" customFormat="1" ht="50.1" customHeight="1" x14ac:dyDescent="0.3">
      <c r="A13" s="149"/>
      <c r="B13" s="156" t="s">
        <v>100</v>
      </c>
      <c r="C13" s="157" t="s">
        <v>101</v>
      </c>
      <c r="D13" s="158" t="s">
        <v>102</v>
      </c>
      <c r="G13" s="162"/>
      <c r="H13" s="163"/>
      <c r="I13" s="163"/>
      <c r="J13" s="164"/>
    </row>
    <row r="14" spans="1:10" s="62" customFormat="1" ht="50.1" customHeight="1" x14ac:dyDescent="0.3">
      <c r="A14" s="149"/>
      <c r="B14" s="156" t="s">
        <v>103</v>
      </c>
      <c r="C14" s="157" t="s">
        <v>104</v>
      </c>
      <c r="D14" s="158" t="s">
        <v>102</v>
      </c>
      <c r="G14" s="159"/>
      <c r="H14" s="160"/>
      <c r="I14" s="160"/>
      <c r="J14" s="161"/>
    </row>
    <row r="15" spans="1:10" s="62" customFormat="1" ht="50.1" customHeight="1" x14ac:dyDescent="0.3">
      <c r="A15" s="149"/>
      <c r="B15" s="150" t="s">
        <v>103</v>
      </c>
      <c r="C15" s="151" t="s">
        <v>105</v>
      </c>
      <c r="D15" s="158" t="s">
        <v>97</v>
      </c>
      <c r="G15" s="162"/>
      <c r="H15" s="163"/>
      <c r="I15" s="163"/>
      <c r="J15" s="164"/>
    </row>
    <row r="16" spans="1:10" s="62" customFormat="1" ht="50.1" customHeight="1" thickBot="1" x14ac:dyDescent="0.35">
      <c r="A16" s="165" t="s">
        <v>106</v>
      </c>
      <c r="B16" s="166" t="s">
        <v>107</v>
      </c>
      <c r="C16" s="166"/>
      <c r="D16" s="167"/>
      <c r="G16" s="168"/>
      <c r="H16" s="169"/>
      <c r="I16" s="169"/>
      <c r="J16" s="170"/>
    </row>
    <row r="17" spans="1:10" ht="17.25" thickTop="1" x14ac:dyDescent="0.3">
      <c r="A17" s="171"/>
      <c r="B17" s="171"/>
      <c r="C17" s="172"/>
      <c r="D17" s="171"/>
      <c r="G17" s="171"/>
      <c r="H17" s="171"/>
      <c r="I17" s="171"/>
      <c r="J17" s="171"/>
    </row>
    <row r="18" spans="1:10" ht="16.5" x14ac:dyDescent="0.3">
      <c r="A18" s="171"/>
      <c r="B18" s="171"/>
      <c r="C18" s="172"/>
      <c r="D18" s="171"/>
      <c r="G18" s="171"/>
      <c r="H18" s="171"/>
      <c r="I18" s="171"/>
      <c r="J18" s="171"/>
    </row>
    <row r="19" spans="1:10" ht="13.5" customHeight="1" x14ac:dyDescent="0.3">
      <c r="A19" s="171"/>
      <c r="B19" s="171"/>
      <c r="C19" s="172"/>
      <c r="D19" s="171"/>
      <c r="G19" s="171"/>
      <c r="H19" s="171"/>
      <c r="I19" s="171"/>
      <c r="J19" s="171"/>
    </row>
    <row r="20" spans="1:10" ht="13.5" customHeight="1" x14ac:dyDescent="0.3">
      <c r="A20" s="171"/>
      <c r="B20" s="171"/>
      <c r="C20" s="172"/>
      <c r="D20" s="171"/>
      <c r="G20" s="171"/>
      <c r="H20" s="171"/>
      <c r="I20" s="171"/>
      <c r="J20" s="171"/>
    </row>
    <row r="21" spans="1:10" ht="13.5" customHeight="1" x14ac:dyDescent="0.3">
      <c r="A21" s="171"/>
      <c r="B21" s="171"/>
      <c r="C21" s="172"/>
      <c r="D21" s="171"/>
      <c r="G21" s="171"/>
      <c r="H21" s="171"/>
      <c r="I21" s="171"/>
      <c r="J21" s="171"/>
    </row>
    <row r="22" spans="1:10" ht="13.5" customHeight="1" x14ac:dyDescent="0.3">
      <c r="A22" s="171"/>
      <c r="B22" s="171"/>
      <c r="C22" s="172"/>
      <c r="D22" s="171"/>
      <c r="G22" s="171"/>
      <c r="H22" s="171"/>
      <c r="I22" s="171"/>
      <c r="J22" s="171"/>
    </row>
    <row r="23" spans="1:10" ht="13.5" customHeight="1" x14ac:dyDescent="0.3">
      <c r="A23" s="171"/>
      <c r="B23" s="171"/>
      <c r="C23" s="172"/>
      <c r="D23" s="171"/>
      <c r="G23" s="171"/>
      <c r="H23" s="171"/>
      <c r="I23" s="171"/>
      <c r="J23" s="171"/>
    </row>
    <row r="24" spans="1:10" ht="14.25" customHeight="1" x14ac:dyDescent="0.3">
      <c r="A24" s="171"/>
      <c r="B24" s="171"/>
      <c r="C24" s="172"/>
      <c r="D24" s="171"/>
      <c r="G24" s="171"/>
      <c r="H24" s="171"/>
      <c r="I24" s="171"/>
      <c r="J24" s="171"/>
    </row>
    <row r="25" spans="1:10" ht="16.5" customHeight="1" x14ac:dyDescent="0.3">
      <c r="A25" s="171"/>
      <c r="B25" s="171"/>
      <c r="C25" s="172"/>
      <c r="D25" s="171"/>
      <c r="G25" s="171"/>
      <c r="H25" s="171"/>
      <c r="I25" s="171"/>
      <c r="J25" s="171"/>
    </row>
  </sheetData>
  <mergeCells count="6">
    <mergeCell ref="A1:J1"/>
    <mergeCell ref="A4:C4"/>
    <mergeCell ref="D4:D5"/>
    <mergeCell ref="G4:I4"/>
    <mergeCell ref="J4:J5"/>
    <mergeCell ref="A6:A15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445E-CD78-4B6C-90B8-849B9E8B9E63}">
  <dimension ref="A1:AQ38"/>
  <sheetViews>
    <sheetView showGridLines="0" view="pageBreakPreview" zoomScaleNormal="100" zoomScaleSheetLayoutView="100" workbookViewId="0">
      <selection activeCell="O13" sqref="O13"/>
    </sheetView>
  </sheetViews>
  <sheetFormatPr defaultColWidth="9" defaultRowHeight="13.5" x14ac:dyDescent="0.3"/>
  <cols>
    <col min="1" max="1" width="5.75" style="182" customWidth="1"/>
    <col min="2" max="2" width="7.875" style="293" customWidth="1"/>
    <col min="3" max="3" width="3.375" style="293" customWidth="1"/>
    <col min="4" max="4" width="4.25" style="294" customWidth="1"/>
    <col min="5" max="5" width="4.125" style="182" customWidth="1"/>
    <col min="6" max="6" width="8.25" style="182" customWidth="1"/>
    <col min="7" max="7" width="7.625" style="182" customWidth="1"/>
    <col min="8" max="8" width="5.125" style="182" customWidth="1"/>
    <col min="9" max="9" width="6.25" style="182" customWidth="1"/>
    <col min="10" max="11" width="7.5" style="182" bestFit="1" customWidth="1"/>
    <col min="12" max="12" width="6.75" style="182" customWidth="1"/>
    <col min="13" max="21" width="2.5" style="182" customWidth="1"/>
    <col min="22" max="24" width="2.875" style="182" customWidth="1"/>
    <col min="25" max="25" width="4.125" style="182" customWidth="1"/>
    <col min="26" max="26" width="15.125" style="182" customWidth="1"/>
    <col min="27" max="27" width="15.25" style="182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2"/>
    <col min="40" max="40" width="2.375" style="182" customWidth="1"/>
    <col min="41" max="42" width="9" style="182"/>
    <col min="43" max="43" width="8.125" style="182" customWidth="1"/>
    <col min="44" max="16384" width="9" style="182"/>
  </cols>
  <sheetData>
    <row r="1" spans="1:43" ht="18" customHeight="1" x14ac:dyDescent="0.3">
      <c r="A1" s="174" t="s">
        <v>108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6"/>
      <c r="AC1" s="177" t="s">
        <v>109</v>
      </c>
      <c r="AD1" s="178"/>
      <c r="AE1" s="178"/>
      <c r="AF1" s="178"/>
      <c r="AG1" s="178"/>
      <c r="AH1" s="178"/>
      <c r="AI1" s="179"/>
      <c r="AJ1" s="179"/>
      <c r="AK1" s="20"/>
      <c r="AL1" s="180"/>
      <c r="AM1" s="181"/>
    </row>
    <row r="2" spans="1:43" ht="18" customHeight="1" x14ac:dyDescent="0.3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5"/>
      <c r="AB2" s="7"/>
      <c r="AC2" s="186" t="s">
        <v>110</v>
      </c>
      <c r="AD2" s="186"/>
      <c r="AE2" s="186"/>
      <c r="AF2" s="186"/>
      <c r="AG2" s="186"/>
      <c r="AH2" s="186"/>
      <c r="AI2" s="187"/>
      <c r="AJ2" s="187"/>
      <c r="AK2" s="187"/>
      <c r="AL2" s="188"/>
      <c r="AM2" s="181"/>
    </row>
    <row r="3" spans="1:43" ht="18" customHeight="1" thickBot="1" x14ac:dyDescent="0.3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1"/>
      <c r="AB3" s="17"/>
      <c r="AC3" s="192"/>
      <c r="AD3" s="193" t="s">
        <v>111</v>
      </c>
      <c r="AE3" s="194"/>
      <c r="AF3" s="194"/>
      <c r="AG3" s="194"/>
      <c r="AH3" s="194"/>
      <c r="AI3" s="194"/>
      <c r="AJ3" s="194"/>
      <c r="AK3" s="194"/>
      <c r="AL3" s="20"/>
      <c r="AM3" s="181"/>
    </row>
    <row r="4" spans="1:43" s="199" customFormat="1" ht="21" customHeight="1" thickBot="1" x14ac:dyDescent="0.35">
      <c r="A4" s="195" t="s">
        <v>112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97"/>
      <c r="Q4" s="197"/>
      <c r="R4" s="197"/>
      <c r="S4" s="197"/>
      <c r="T4" s="197"/>
      <c r="U4" s="197"/>
      <c r="V4" s="197"/>
      <c r="W4" s="197"/>
      <c r="X4" s="198"/>
      <c r="Z4" s="196"/>
      <c r="AA4" s="200" t="s">
        <v>113</v>
      </c>
      <c r="AB4" s="17"/>
      <c r="AC4" s="186"/>
      <c r="AD4" s="193" t="s">
        <v>114</v>
      </c>
      <c r="AE4" s="192"/>
      <c r="AF4" s="192"/>
      <c r="AG4" s="192"/>
      <c r="AH4" s="192"/>
      <c r="AI4" s="201"/>
      <c r="AJ4" s="201"/>
      <c r="AK4" s="201"/>
      <c r="AL4" s="20"/>
      <c r="AM4" s="202"/>
    </row>
    <row r="5" spans="1:43" s="213" customFormat="1" ht="21.95" customHeight="1" x14ac:dyDescent="0.3">
      <c r="A5" s="203" t="s">
        <v>115</v>
      </c>
      <c r="B5" s="204" t="s">
        <v>116</v>
      </c>
      <c r="C5" s="205"/>
      <c r="D5" s="206" t="s">
        <v>117</v>
      </c>
      <c r="E5" s="206" t="s">
        <v>118</v>
      </c>
      <c r="F5" s="206" t="s">
        <v>119</v>
      </c>
      <c r="G5" s="207" t="s">
        <v>120</v>
      </c>
      <c r="H5" s="208"/>
      <c r="I5" s="209"/>
      <c r="J5" s="208" t="s">
        <v>121</v>
      </c>
      <c r="K5" s="208"/>
      <c r="L5" s="210"/>
      <c r="M5" s="211" t="s">
        <v>122</v>
      </c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9"/>
      <c r="Y5" s="212" t="s">
        <v>123</v>
      </c>
      <c r="Z5" s="206" t="s">
        <v>124</v>
      </c>
      <c r="AA5" s="206" t="s">
        <v>125</v>
      </c>
      <c r="AB5" s="17"/>
      <c r="AC5" s="186" t="s">
        <v>126</v>
      </c>
      <c r="AD5" s="192"/>
      <c r="AE5" s="192"/>
      <c r="AF5" s="192"/>
      <c r="AG5" s="192"/>
      <c r="AH5" s="192"/>
      <c r="AI5" s="201"/>
      <c r="AJ5" s="201"/>
      <c r="AK5" s="201"/>
      <c r="AL5" s="20"/>
      <c r="AM5" s="202"/>
    </row>
    <row r="6" spans="1:43" s="213" customFormat="1" ht="21.95" customHeight="1" x14ac:dyDescent="0.3">
      <c r="A6" s="214"/>
      <c r="B6" s="215"/>
      <c r="C6" s="216"/>
      <c r="D6" s="217"/>
      <c r="E6" s="217"/>
      <c r="F6" s="217"/>
      <c r="G6" s="218" t="s">
        <v>127</v>
      </c>
      <c r="H6" s="218" t="s">
        <v>128</v>
      </c>
      <c r="I6" s="218" t="s">
        <v>129</v>
      </c>
      <c r="J6" s="219" t="s">
        <v>130</v>
      </c>
      <c r="K6" s="220" t="s">
        <v>131</v>
      </c>
      <c r="L6" s="221" t="s">
        <v>132</v>
      </c>
      <c r="M6" s="222">
        <v>1</v>
      </c>
      <c r="N6" s="223">
        <v>2</v>
      </c>
      <c r="O6" s="223">
        <v>3</v>
      </c>
      <c r="P6" s="224">
        <v>4</v>
      </c>
      <c r="Q6" s="224">
        <v>5</v>
      </c>
      <c r="R6" s="224">
        <v>6</v>
      </c>
      <c r="S6" s="223">
        <v>7</v>
      </c>
      <c r="T6" s="223">
        <v>8</v>
      </c>
      <c r="U6" s="223">
        <v>9</v>
      </c>
      <c r="V6" s="224">
        <v>10</v>
      </c>
      <c r="W6" s="225">
        <v>11</v>
      </c>
      <c r="X6" s="226">
        <v>12</v>
      </c>
      <c r="Y6" s="227"/>
      <c r="Z6" s="217"/>
      <c r="AA6" s="217"/>
      <c r="AB6" s="62"/>
      <c r="AC6" s="186" t="s">
        <v>133</v>
      </c>
      <c r="AD6" s="192"/>
      <c r="AE6" s="192"/>
      <c r="AF6" s="192"/>
      <c r="AG6" s="192"/>
      <c r="AH6" s="192"/>
      <c r="AI6" s="201"/>
      <c r="AJ6" s="201"/>
      <c r="AK6" s="201"/>
      <c r="AL6" s="228"/>
      <c r="AM6" s="229"/>
      <c r="AQ6" s="230"/>
    </row>
    <row r="7" spans="1:43" s="246" customFormat="1" ht="21.95" customHeight="1" x14ac:dyDescent="0.3">
      <c r="A7" s="231" t="s">
        <v>134</v>
      </c>
      <c r="B7" s="232" t="s">
        <v>135</v>
      </c>
      <c r="C7" s="233"/>
      <c r="D7" s="234">
        <v>3</v>
      </c>
      <c r="E7" s="234">
        <v>24</v>
      </c>
      <c r="F7" s="234" t="s">
        <v>136</v>
      </c>
      <c r="G7" s="235" t="s">
        <v>137</v>
      </c>
      <c r="H7" s="234" t="s">
        <v>138</v>
      </c>
      <c r="I7" s="235" t="s">
        <v>139</v>
      </c>
      <c r="J7" s="236">
        <v>500</v>
      </c>
      <c r="K7" s="237">
        <v>225</v>
      </c>
      <c r="L7" s="238">
        <f>SUM(J7:K7)</f>
        <v>725</v>
      </c>
      <c r="M7" s="239"/>
      <c r="N7" s="240"/>
      <c r="O7" s="240"/>
      <c r="P7" s="241"/>
      <c r="Q7" s="241"/>
      <c r="R7" s="241" t="s">
        <v>140</v>
      </c>
      <c r="S7" s="240"/>
      <c r="T7" s="240"/>
      <c r="U7" s="240"/>
      <c r="V7" s="241"/>
      <c r="W7" s="242"/>
      <c r="X7" s="243"/>
      <c r="Y7" s="244" t="s">
        <v>141</v>
      </c>
      <c r="Z7" s="234" t="s">
        <v>142</v>
      </c>
      <c r="AA7" s="234" t="s">
        <v>143</v>
      </c>
      <c r="AB7" s="62"/>
      <c r="AC7" s="192"/>
      <c r="AD7" s="192" t="s">
        <v>144</v>
      </c>
      <c r="AE7" s="192"/>
      <c r="AF7" s="192"/>
      <c r="AG7" s="192"/>
      <c r="AH7" s="192"/>
      <c r="AI7" s="201"/>
      <c r="AJ7" s="201"/>
      <c r="AK7" s="201"/>
      <c r="AL7" s="228"/>
      <c r="AM7" s="245"/>
    </row>
    <row r="8" spans="1:43" s="246" customFormat="1" ht="21.95" customHeight="1" x14ac:dyDescent="0.3">
      <c r="A8" s="231" t="s">
        <v>134</v>
      </c>
      <c r="B8" s="232" t="s">
        <v>135</v>
      </c>
      <c r="C8" s="233"/>
      <c r="D8" s="234">
        <v>3</v>
      </c>
      <c r="E8" s="234">
        <v>24</v>
      </c>
      <c r="F8" s="234" t="s">
        <v>136</v>
      </c>
      <c r="G8" s="235" t="s">
        <v>137</v>
      </c>
      <c r="H8" s="247" t="s">
        <v>145</v>
      </c>
      <c r="I8" s="248" t="s">
        <v>146</v>
      </c>
      <c r="J8" s="249">
        <v>500</v>
      </c>
      <c r="K8" s="250">
        <v>210</v>
      </c>
      <c r="L8" s="238">
        <f t="shared" ref="L8:L25" si="0">SUM(J8:K8)</f>
        <v>710</v>
      </c>
      <c r="M8" s="251"/>
      <c r="N8" s="252" t="s">
        <v>147</v>
      </c>
      <c r="O8" s="252"/>
      <c r="P8" s="253"/>
      <c r="Q8" s="253"/>
      <c r="R8" s="253"/>
      <c r="S8" s="252"/>
      <c r="T8" s="252"/>
      <c r="U8" s="252"/>
      <c r="V8" s="253"/>
      <c r="W8" s="254"/>
      <c r="X8" s="255"/>
      <c r="Y8" s="244" t="s">
        <v>141</v>
      </c>
      <c r="Z8" s="234" t="s">
        <v>142</v>
      </c>
      <c r="AA8" s="256" t="s">
        <v>143</v>
      </c>
      <c r="AB8" s="62"/>
      <c r="AC8" s="192"/>
      <c r="AD8" s="192"/>
      <c r="AE8" s="192"/>
      <c r="AF8" s="192"/>
      <c r="AG8" s="192" t="s">
        <v>148</v>
      </c>
      <c r="AH8" s="192"/>
      <c r="AI8" s="201"/>
      <c r="AJ8" s="201"/>
      <c r="AK8" s="201"/>
      <c r="AL8" s="228"/>
      <c r="AM8" s="245"/>
    </row>
    <row r="9" spans="1:43" s="246" customFormat="1" ht="21.95" customHeight="1" x14ac:dyDescent="0.3">
      <c r="A9" s="231" t="s">
        <v>134</v>
      </c>
      <c r="B9" s="232" t="s">
        <v>135</v>
      </c>
      <c r="C9" s="233"/>
      <c r="D9" s="234">
        <v>3</v>
      </c>
      <c r="E9" s="234">
        <v>24</v>
      </c>
      <c r="F9" s="234" t="s">
        <v>136</v>
      </c>
      <c r="G9" s="235" t="s">
        <v>137</v>
      </c>
      <c r="H9" s="247" t="s">
        <v>91</v>
      </c>
      <c r="I9" s="248" t="s">
        <v>149</v>
      </c>
      <c r="J9" s="249">
        <v>500</v>
      </c>
      <c r="K9" s="250">
        <v>210</v>
      </c>
      <c r="L9" s="238">
        <f t="shared" si="0"/>
        <v>710</v>
      </c>
      <c r="M9" s="251"/>
      <c r="N9" s="252"/>
      <c r="O9" s="252"/>
      <c r="P9" s="253" t="s">
        <v>150</v>
      </c>
      <c r="Q9" s="253"/>
      <c r="R9" s="253"/>
      <c r="S9" s="252"/>
      <c r="T9" s="252"/>
      <c r="U9" s="252"/>
      <c r="V9" s="253"/>
      <c r="W9" s="254"/>
      <c r="X9" s="255"/>
      <c r="Y9" s="244" t="s">
        <v>141</v>
      </c>
      <c r="Z9" s="234" t="s">
        <v>142</v>
      </c>
      <c r="AA9" s="256" t="s">
        <v>143</v>
      </c>
      <c r="AB9" s="62"/>
      <c r="AC9" s="192"/>
      <c r="AD9" s="192"/>
      <c r="AE9" s="257"/>
      <c r="AF9" s="257"/>
      <c r="AG9" s="192" t="s">
        <v>151</v>
      </c>
      <c r="AH9" s="192"/>
      <c r="AI9" s="201"/>
      <c r="AJ9" s="201"/>
      <c r="AK9" s="201"/>
      <c r="AL9" s="228"/>
      <c r="AM9" s="245"/>
    </row>
    <row r="10" spans="1:43" s="246" customFormat="1" ht="21.95" customHeight="1" x14ac:dyDescent="0.3">
      <c r="A10" s="231" t="s">
        <v>134</v>
      </c>
      <c r="B10" s="232" t="s">
        <v>135</v>
      </c>
      <c r="C10" s="233"/>
      <c r="D10" s="234">
        <v>3</v>
      </c>
      <c r="E10" s="234">
        <v>24</v>
      </c>
      <c r="F10" s="234" t="s">
        <v>136</v>
      </c>
      <c r="G10" s="235" t="s">
        <v>137</v>
      </c>
      <c r="H10" s="247" t="s">
        <v>91</v>
      </c>
      <c r="I10" s="248" t="s">
        <v>152</v>
      </c>
      <c r="J10" s="249">
        <v>500</v>
      </c>
      <c r="K10" s="250">
        <v>210</v>
      </c>
      <c r="L10" s="238">
        <f t="shared" si="0"/>
        <v>710</v>
      </c>
      <c r="M10" s="251"/>
      <c r="N10" s="252"/>
      <c r="O10" s="252"/>
      <c r="P10" s="253"/>
      <c r="Q10" s="253"/>
      <c r="R10" s="253"/>
      <c r="S10" s="252"/>
      <c r="T10" s="252"/>
      <c r="U10" s="252"/>
      <c r="V10" s="253"/>
      <c r="W10" s="254"/>
      <c r="X10" s="255"/>
      <c r="Y10" s="244" t="s">
        <v>141</v>
      </c>
      <c r="Z10" s="234" t="s">
        <v>142</v>
      </c>
      <c r="AA10" s="256" t="s">
        <v>143</v>
      </c>
      <c r="AB10" s="62"/>
      <c r="AC10" s="192"/>
      <c r="AD10" s="192" t="s">
        <v>153</v>
      </c>
      <c r="AE10" s="257"/>
      <c r="AF10" s="257"/>
      <c r="AG10" s="192"/>
      <c r="AH10" s="192"/>
      <c r="AI10" s="201"/>
      <c r="AJ10" s="201"/>
      <c r="AK10" s="201"/>
      <c r="AL10" s="228"/>
      <c r="AM10" s="245"/>
    </row>
    <row r="11" spans="1:43" s="246" customFormat="1" ht="21.95" customHeight="1" x14ac:dyDescent="0.3">
      <c r="A11" s="231" t="s">
        <v>134</v>
      </c>
      <c r="B11" s="232" t="s">
        <v>135</v>
      </c>
      <c r="C11" s="233"/>
      <c r="D11" s="234">
        <v>3</v>
      </c>
      <c r="E11" s="234">
        <v>24</v>
      </c>
      <c r="F11" s="234" t="s">
        <v>136</v>
      </c>
      <c r="G11" s="235" t="s">
        <v>137</v>
      </c>
      <c r="H11" s="247" t="s">
        <v>95</v>
      </c>
      <c r="I11" s="248" t="s">
        <v>154</v>
      </c>
      <c r="J11" s="249">
        <v>500</v>
      </c>
      <c r="K11" s="250">
        <v>210</v>
      </c>
      <c r="L11" s="238">
        <f t="shared" si="0"/>
        <v>710</v>
      </c>
      <c r="M11" s="251"/>
      <c r="N11" s="252"/>
      <c r="O11" s="252"/>
      <c r="P11" s="253"/>
      <c r="Q11" s="253"/>
      <c r="R11" s="253"/>
      <c r="S11" s="252"/>
      <c r="T11" s="252"/>
      <c r="U11" s="252"/>
      <c r="V11" s="253"/>
      <c r="W11" s="254"/>
      <c r="X11" s="255"/>
      <c r="Y11" s="244" t="s">
        <v>141</v>
      </c>
      <c r="Z11" s="234" t="s">
        <v>142</v>
      </c>
      <c r="AA11" s="256" t="s">
        <v>143</v>
      </c>
      <c r="AB11" s="62"/>
      <c r="AC11" s="192"/>
      <c r="AD11" s="192" t="s">
        <v>155</v>
      </c>
      <c r="AE11" s="193"/>
      <c r="AF11" s="192"/>
      <c r="AG11" s="192"/>
      <c r="AH11" s="192"/>
      <c r="AI11" s="201"/>
      <c r="AJ11" s="201"/>
      <c r="AK11" s="201"/>
      <c r="AL11" s="228"/>
      <c r="AM11" s="245"/>
    </row>
    <row r="12" spans="1:43" s="246" customFormat="1" ht="21.95" customHeight="1" x14ac:dyDescent="0.3">
      <c r="A12" s="231" t="s">
        <v>134</v>
      </c>
      <c r="B12" s="232" t="s">
        <v>135</v>
      </c>
      <c r="C12" s="233"/>
      <c r="D12" s="234">
        <v>3</v>
      </c>
      <c r="E12" s="234">
        <v>24</v>
      </c>
      <c r="F12" s="234" t="s">
        <v>136</v>
      </c>
      <c r="G12" s="235" t="s">
        <v>137</v>
      </c>
      <c r="H12" s="247" t="s">
        <v>95</v>
      </c>
      <c r="I12" s="248" t="s">
        <v>156</v>
      </c>
      <c r="J12" s="249">
        <v>500</v>
      </c>
      <c r="K12" s="250">
        <v>210</v>
      </c>
      <c r="L12" s="238">
        <f t="shared" si="0"/>
        <v>710</v>
      </c>
      <c r="M12" s="251"/>
      <c r="N12" s="252"/>
      <c r="O12" s="252"/>
      <c r="P12" s="253"/>
      <c r="Q12" s="253"/>
      <c r="R12" s="253"/>
      <c r="S12" s="252"/>
      <c r="T12" s="252"/>
      <c r="U12" s="252"/>
      <c r="V12" s="253"/>
      <c r="W12" s="254"/>
      <c r="X12" s="255"/>
      <c r="Y12" s="244" t="s">
        <v>141</v>
      </c>
      <c r="Z12" s="234" t="s">
        <v>142</v>
      </c>
      <c r="AA12" s="256" t="s">
        <v>143</v>
      </c>
      <c r="AB12" s="62"/>
      <c r="AC12" s="192"/>
      <c r="AD12" s="192"/>
      <c r="AE12" s="192" t="s">
        <v>157</v>
      </c>
      <c r="AF12" s="192"/>
      <c r="AG12" s="192"/>
      <c r="AH12" s="192"/>
      <c r="AI12" s="201"/>
      <c r="AJ12" s="201"/>
      <c r="AK12" s="201"/>
      <c r="AL12" s="228"/>
      <c r="AM12" s="245"/>
      <c r="AQ12" s="258"/>
    </row>
    <row r="13" spans="1:43" s="246" customFormat="1" ht="21.95" customHeight="1" x14ac:dyDescent="0.3">
      <c r="A13" s="231" t="s">
        <v>134</v>
      </c>
      <c r="B13" s="232" t="s">
        <v>135</v>
      </c>
      <c r="C13" s="233"/>
      <c r="D13" s="234">
        <v>3</v>
      </c>
      <c r="E13" s="234">
        <v>24</v>
      </c>
      <c r="F13" s="234" t="s">
        <v>136</v>
      </c>
      <c r="G13" s="235" t="s">
        <v>137</v>
      </c>
      <c r="H13" s="247" t="s">
        <v>95</v>
      </c>
      <c r="I13" s="248" t="s">
        <v>158</v>
      </c>
      <c r="J13" s="249">
        <v>500</v>
      </c>
      <c r="K13" s="250">
        <v>210</v>
      </c>
      <c r="L13" s="238">
        <f t="shared" si="0"/>
        <v>710</v>
      </c>
      <c r="M13" s="251"/>
      <c r="N13" s="252"/>
      <c r="O13" s="252"/>
      <c r="P13" s="253"/>
      <c r="Q13" s="253"/>
      <c r="R13" s="253"/>
      <c r="S13" s="252"/>
      <c r="T13" s="252"/>
      <c r="U13" s="252"/>
      <c r="V13" s="253"/>
      <c r="W13" s="254"/>
      <c r="X13" s="255"/>
      <c r="Y13" s="244" t="s">
        <v>141</v>
      </c>
      <c r="Z13" s="234" t="s">
        <v>142</v>
      </c>
      <c r="AA13" s="256" t="s">
        <v>143</v>
      </c>
      <c r="AB13" s="62"/>
      <c r="AC13" s="192"/>
      <c r="AD13" s="186"/>
      <c r="AE13" s="193" t="s">
        <v>159</v>
      </c>
      <c r="AF13" s="186"/>
      <c r="AG13" s="186"/>
      <c r="AH13" s="186"/>
      <c r="AI13" s="186"/>
      <c r="AJ13" s="186"/>
      <c r="AK13" s="186"/>
      <c r="AL13" s="228"/>
      <c r="AM13" s="245"/>
    </row>
    <row r="14" spans="1:43" s="246" customFormat="1" ht="21.95" customHeight="1" x14ac:dyDescent="0.3">
      <c r="A14" s="231" t="s">
        <v>134</v>
      </c>
      <c r="B14" s="232" t="s">
        <v>135</v>
      </c>
      <c r="C14" s="233"/>
      <c r="D14" s="234">
        <v>3</v>
      </c>
      <c r="E14" s="234">
        <v>24</v>
      </c>
      <c r="F14" s="234" t="s">
        <v>136</v>
      </c>
      <c r="G14" s="235" t="s">
        <v>137</v>
      </c>
      <c r="H14" s="247" t="s">
        <v>100</v>
      </c>
      <c r="I14" s="248" t="s">
        <v>160</v>
      </c>
      <c r="J14" s="249">
        <v>500</v>
      </c>
      <c r="K14" s="250">
        <v>210</v>
      </c>
      <c r="L14" s="238">
        <f t="shared" si="0"/>
        <v>710</v>
      </c>
      <c r="M14" s="251"/>
      <c r="N14" s="252"/>
      <c r="O14" s="252"/>
      <c r="P14" s="253"/>
      <c r="Q14" s="253"/>
      <c r="R14" s="253"/>
      <c r="S14" s="252"/>
      <c r="T14" s="252"/>
      <c r="U14" s="252"/>
      <c r="V14" s="253"/>
      <c r="W14" s="254"/>
      <c r="X14" s="255"/>
      <c r="Y14" s="244" t="s">
        <v>141</v>
      </c>
      <c r="Z14" s="234" t="s">
        <v>142</v>
      </c>
      <c r="AA14" s="256" t="s">
        <v>143</v>
      </c>
      <c r="AB14" s="62"/>
      <c r="AC14" s="186"/>
      <c r="AD14" s="192" t="s">
        <v>161</v>
      </c>
      <c r="AE14" s="192"/>
      <c r="AF14" s="192"/>
      <c r="AG14" s="259"/>
      <c r="AH14" s="192"/>
      <c r="AI14" s="201"/>
      <c r="AJ14" s="201"/>
      <c r="AK14" s="201"/>
      <c r="AL14" s="228"/>
      <c r="AM14" s="245"/>
    </row>
    <row r="15" spans="1:43" s="246" customFormat="1" ht="21.95" customHeight="1" x14ac:dyDescent="0.3">
      <c r="A15" s="231" t="s">
        <v>134</v>
      </c>
      <c r="B15" s="232" t="s">
        <v>135</v>
      </c>
      <c r="C15" s="233"/>
      <c r="D15" s="234">
        <v>3</v>
      </c>
      <c r="E15" s="234">
        <v>24</v>
      </c>
      <c r="F15" s="234" t="s">
        <v>136</v>
      </c>
      <c r="G15" s="235" t="s">
        <v>137</v>
      </c>
      <c r="H15" s="247" t="s">
        <v>103</v>
      </c>
      <c r="I15" s="248" t="s">
        <v>162</v>
      </c>
      <c r="J15" s="249">
        <v>500</v>
      </c>
      <c r="K15" s="250">
        <v>210</v>
      </c>
      <c r="L15" s="238">
        <f t="shared" si="0"/>
        <v>710</v>
      </c>
      <c r="M15" s="251"/>
      <c r="N15" s="252"/>
      <c r="O15" s="252"/>
      <c r="P15" s="253"/>
      <c r="Q15" s="253"/>
      <c r="R15" s="253"/>
      <c r="S15" s="252"/>
      <c r="T15" s="252"/>
      <c r="U15" s="252"/>
      <c r="V15" s="253"/>
      <c r="W15" s="254"/>
      <c r="X15" s="255"/>
      <c r="Y15" s="244" t="s">
        <v>141</v>
      </c>
      <c r="Z15" s="234" t="s">
        <v>142</v>
      </c>
      <c r="AA15" s="256" t="s">
        <v>143</v>
      </c>
      <c r="AB15" s="62"/>
      <c r="AC15" s="192"/>
      <c r="AD15" s="192" t="s">
        <v>163</v>
      </c>
      <c r="AE15" s="192"/>
      <c r="AF15" s="192"/>
      <c r="AG15" s="259"/>
      <c r="AH15" s="192"/>
      <c r="AI15" s="201"/>
      <c r="AJ15" s="201"/>
      <c r="AK15" s="186"/>
      <c r="AL15" s="228"/>
      <c r="AM15" s="245"/>
    </row>
    <row r="16" spans="1:43" s="246" customFormat="1" ht="21.95" customHeight="1" x14ac:dyDescent="0.3">
      <c r="A16" s="231" t="s">
        <v>134</v>
      </c>
      <c r="B16" s="232" t="s">
        <v>135</v>
      </c>
      <c r="C16" s="233"/>
      <c r="D16" s="234">
        <v>3</v>
      </c>
      <c r="E16" s="234">
        <v>24</v>
      </c>
      <c r="F16" s="234" t="s">
        <v>136</v>
      </c>
      <c r="G16" s="235" t="s">
        <v>137</v>
      </c>
      <c r="H16" s="247" t="s">
        <v>103</v>
      </c>
      <c r="I16" s="248" t="s">
        <v>164</v>
      </c>
      <c r="J16" s="249">
        <v>500</v>
      </c>
      <c r="K16" s="250">
        <v>210</v>
      </c>
      <c r="L16" s="238">
        <f t="shared" si="0"/>
        <v>710</v>
      </c>
      <c r="M16" s="251"/>
      <c r="N16" s="252"/>
      <c r="O16" s="252"/>
      <c r="P16" s="253"/>
      <c r="Q16" s="253"/>
      <c r="R16" s="253"/>
      <c r="S16" s="252"/>
      <c r="T16" s="252"/>
      <c r="U16" s="252"/>
      <c r="V16" s="253"/>
      <c r="W16" s="254"/>
      <c r="X16" s="255"/>
      <c r="Y16" s="244" t="s">
        <v>141</v>
      </c>
      <c r="Z16" s="234" t="s">
        <v>142</v>
      </c>
      <c r="AA16" s="256" t="s">
        <v>143</v>
      </c>
      <c r="AB16" s="62"/>
      <c r="AC16" s="192"/>
      <c r="AD16" s="192"/>
      <c r="AE16" s="192"/>
      <c r="AF16" s="192"/>
      <c r="AG16" s="192" t="s">
        <v>165</v>
      </c>
      <c r="AH16" s="192"/>
      <c r="AI16" s="192"/>
      <c r="AJ16" s="201"/>
      <c r="AK16" s="201"/>
      <c r="AL16" s="201"/>
      <c r="AM16" s="260"/>
    </row>
    <row r="17" spans="1:43" s="246" customFormat="1" ht="21.95" customHeight="1" x14ac:dyDescent="0.3">
      <c r="A17" s="261"/>
      <c r="B17" s="262"/>
      <c r="C17" s="263"/>
      <c r="D17" s="247"/>
      <c r="E17" s="247"/>
      <c r="F17" s="247"/>
      <c r="G17" s="248"/>
      <c r="H17" s="247"/>
      <c r="I17" s="248"/>
      <c r="J17" s="249"/>
      <c r="K17" s="250"/>
      <c r="L17" s="238">
        <f t="shared" si="0"/>
        <v>0</v>
      </c>
      <c r="M17" s="251"/>
      <c r="N17" s="252"/>
      <c r="O17" s="252"/>
      <c r="P17" s="253"/>
      <c r="Q17" s="253"/>
      <c r="R17" s="253"/>
      <c r="S17" s="252"/>
      <c r="T17" s="252"/>
      <c r="U17" s="252"/>
      <c r="V17" s="253"/>
      <c r="W17" s="254"/>
      <c r="X17" s="255"/>
      <c r="Y17" s="264"/>
      <c r="Z17" s="247"/>
      <c r="AA17" s="247"/>
      <c r="AB17" s="62"/>
      <c r="AC17" s="192"/>
      <c r="AD17" s="192"/>
      <c r="AE17" s="192"/>
      <c r="AF17" s="192"/>
      <c r="AG17" s="192" t="s">
        <v>166</v>
      </c>
      <c r="AH17" s="192"/>
      <c r="AI17" s="192"/>
      <c r="AJ17" s="201"/>
      <c r="AK17" s="201"/>
      <c r="AL17" s="201"/>
      <c r="AM17" s="260"/>
    </row>
    <row r="18" spans="1:43" s="246" customFormat="1" ht="21.95" customHeight="1" x14ac:dyDescent="0.3">
      <c r="A18" s="261"/>
      <c r="B18" s="265"/>
      <c r="C18" s="266"/>
      <c r="D18" s="247"/>
      <c r="E18" s="247"/>
      <c r="F18" s="247"/>
      <c r="G18" s="248"/>
      <c r="H18" s="247"/>
      <c r="I18" s="248"/>
      <c r="J18" s="249"/>
      <c r="K18" s="250"/>
      <c r="L18" s="267">
        <f t="shared" si="0"/>
        <v>0</v>
      </c>
      <c r="M18" s="251"/>
      <c r="N18" s="252"/>
      <c r="O18" s="252"/>
      <c r="P18" s="253"/>
      <c r="Q18" s="253"/>
      <c r="R18" s="253"/>
      <c r="S18" s="252"/>
      <c r="T18" s="252"/>
      <c r="U18" s="252"/>
      <c r="V18" s="253"/>
      <c r="W18" s="254"/>
      <c r="X18" s="255"/>
      <c r="Y18" s="264"/>
      <c r="Z18" s="247"/>
      <c r="AA18" s="247"/>
      <c r="AB18" s="62"/>
      <c r="AC18" s="192"/>
      <c r="AD18" s="257" t="s">
        <v>167</v>
      </c>
      <c r="AE18" s="192"/>
      <c r="AF18" s="186"/>
      <c r="AG18" s="259"/>
      <c r="AH18" s="186"/>
      <c r="AI18" s="268"/>
      <c r="AJ18" s="268"/>
      <c r="AK18" s="201"/>
      <c r="AL18" s="228"/>
      <c r="AM18" s="245"/>
    </row>
    <row r="19" spans="1:43" s="246" customFormat="1" ht="21.95" customHeight="1" x14ac:dyDescent="0.3">
      <c r="A19" s="261"/>
      <c r="B19" s="265"/>
      <c r="C19" s="266"/>
      <c r="D19" s="247"/>
      <c r="E19" s="247"/>
      <c r="F19" s="247"/>
      <c r="G19" s="248"/>
      <c r="H19" s="247"/>
      <c r="I19" s="248"/>
      <c r="J19" s="249"/>
      <c r="K19" s="250"/>
      <c r="L19" s="267">
        <f t="shared" si="0"/>
        <v>0</v>
      </c>
      <c r="M19" s="251"/>
      <c r="N19" s="252"/>
      <c r="O19" s="252"/>
      <c r="P19" s="253"/>
      <c r="Q19" s="253"/>
      <c r="R19" s="253"/>
      <c r="S19" s="252"/>
      <c r="T19" s="252"/>
      <c r="U19" s="252"/>
      <c r="V19" s="253"/>
      <c r="W19" s="254"/>
      <c r="X19" s="255"/>
      <c r="Y19" s="264"/>
      <c r="Z19" s="247"/>
      <c r="AA19" s="247"/>
      <c r="AB19" s="62"/>
      <c r="AC19" s="192"/>
      <c r="AD19" s="192"/>
      <c r="AE19" s="192"/>
      <c r="AF19" s="192" t="s">
        <v>168</v>
      </c>
      <c r="AG19" s="192" t="s">
        <v>169</v>
      </c>
      <c r="AH19" s="192"/>
      <c r="AI19" s="201"/>
      <c r="AJ19" s="201"/>
      <c r="AK19" s="186"/>
      <c r="AL19" s="228"/>
      <c r="AM19" s="245"/>
    </row>
    <row r="20" spans="1:43" s="246" customFormat="1" ht="21.95" customHeight="1" thickBot="1" x14ac:dyDescent="0.35">
      <c r="A20" s="261"/>
      <c r="B20" s="265"/>
      <c r="C20" s="266"/>
      <c r="D20" s="247"/>
      <c r="E20" s="247"/>
      <c r="F20" s="247"/>
      <c r="G20" s="248"/>
      <c r="H20" s="247"/>
      <c r="I20" s="248"/>
      <c r="J20" s="249"/>
      <c r="K20" s="250"/>
      <c r="L20" s="267">
        <f t="shared" si="0"/>
        <v>0</v>
      </c>
      <c r="M20" s="251"/>
      <c r="N20" s="252"/>
      <c r="O20" s="252"/>
      <c r="P20" s="253"/>
      <c r="Q20" s="253"/>
      <c r="R20" s="253"/>
      <c r="S20" s="252"/>
      <c r="T20" s="252"/>
      <c r="U20" s="252"/>
      <c r="V20" s="253"/>
      <c r="W20" s="254"/>
      <c r="X20" s="255"/>
      <c r="Y20" s="264"/>
      <c r="Z20" s="247"/>
      <c r="AA20" s="247"/>
      <c r="AB20" s="62"/>
      <c r="AC20" s="192"/>
      <c r="AD20" s="192"/>
      <c r="AE20" s="192"/>
      <c r="AF20" s="192"/>
      <c r="AG20" s="192" t="s">
        <v>170</v>
      </c>
      <c r="AH20" s="192"/>
      <c r="AI20" s="192"/>
      <c r="AJ20" s="192"/>
      <c r="AK20" s="192"/>
      <c r="AL20" s="228"/>
      <c r="AM20" s="245"/>
      <c r="AQ20" s="63"/>
    </row>
    <row r="21" spans="1:43" s="246" customFormat="1" ht="21.95" customHeight="1" thickBot="1" x14ac:dyDescent="0.35">
      <c r="A21" s="261"/>
      <c r="B21" s="265"/>
      <c r="C21" s="266"/>
      <c r="D21" s="247"/>
      <c r="E21" s="247"/>
      <c r="F21" s="247"/>
      <c r="G21" s="248"/>
      <c r="H21" s="247"/>
      <c r="I21" s="248"/>
      <c r="J21" s="249"/>
      <c r="K21" s="250"/>
      <c r="L21" s="267">
        <f t="shared" si="0"/>
        <v>0</v>
      </c>
      <c r="M21" s="251"/>
      <c r="N21" s="252"/>
      <c r="O21" s="252"/>
      <c r="P21" s="253"/>
      <c r="Q21" s="253"/>
      <c r="R21" s="253"/>
      <c r="S21" s="252"/>
      <c r="T21" s="252"/>
      <c r="U21" s="252"/>
      <c r="V21" s="253"/>
      <c r="W21" s="254"/>
      <c r="X21" s="255"/>
      <c r="Y21" s="264"/>
      <c r="Z21" s="247"/>
      <c r="AA21" s="247"/>
      <c r="AB21" s="62"/>
      <c r="AC21" s="192"/>
      <c r="AD21" s="269"/>
      <c r="AE21" s="192"/>
      <c r="AF21" s="186" t="s">
        <v>171</v>
      </c>
      <c r="AG21" s="186" t="s">
        <v>172</v>
      </c>
      <c r="AH21" s="186"/>
      <c r="AI21" s="228"/>
      <c r="AJ21" s="270" t="s">
        <v>173</v>
      </c>
      <c r="AK21" s="268" t="s">
        <v>174</v>
      </c>
      <c r="AL21" s="228"/>
      <c r="AM21" s="245"/>
    </row>
    <row r="22" spans="1:43" s="246" customFormat="1" ht="21.95" customHeight="1" thickBot="1" x14ac:dyDescent="0.35">
      <c r="A22" s="261"/>
      <c r="B22" s="265"/>
      <c r="C22" s="266"/>
      <c r="D22" s="247"/>
      <c r="E22" s="247"/>
      <c r="F22" s="247"/>
      <c r="G22" s="248"/>
      <c r="H22" s="247"/>
      <c r="I22" s="248"/>
      <c r="J22" s="249"/>
      <c r="K22" s="250"/>
      <c r="L22" s="267">
        <f t="shared" si="0"/>
        <v>0</v>
      </c>
      <c r="M22" s="251"/>
      <c r="N22" s="252"/>
      <c r="O22" s="252"/>
      <c r="P22" s="253"/>
      <c r="Q22" s="253"/>
      <c r="R22" s="253"/>
      <c r="S22" s="252"/>
      <c r="T22" s="252"/>
      <c r="U22" s="252"/>
      <c r="V22" s="253"/>
      <c r="W22" s="254"/>
      <c r="X22" s="255"/>
      <c r="Y22" s="264"/>
      <c r="Z22" s="247"/>
      <c r="AA22" s="247"/>
      <c r="AB22" s="62"/>
      <c r="AC22" s="192"/>
      <c r="AD22" s="257"/>
      <c r="AE22" s="192"/>
      <c r="AF22" s="192"/>
      <c r="AG22" s="186" t="s">
        <v>175</v>
      </c>
      <c r="AH22" s="186"/>
      <c r="AI22" s="228"/>
      <c r="AJ22" s="270" t="s">
        <v>150</v>
      </c>
      <c r="AK22" s="268" t="s">
        <v>174</v>
      </c>
      <c r="AL22" s="228"/>
      <c r="AM22" s="245"/>
    </row>
    <row r="23" spans="1:43" s="246" customFormat="1" ht="21.95" customHeight="1" x14ac:dyDescent="0.3">
      <c r="A23" s="261"/>
      <c r="B23" s="265"/>
      <c r="C23" s="266"/>
      <c r="D23" s="247"/>
      <c r="E23" s="247"/>
      <c r="F23" s="247"/>
      <c r="G23" s="248"/>
      <c r="H23" s="247"/>
      <c r="I23" s="248"/>
      <c r="J23" s="249"/>
      <c r="K23" s="250"/>
      <c r="L23" s="267">
        <f t="shared" si="0"/>
        <v>0</v>
      </c>
      <c r="M23" s="251"/>
      <c r="N23" s="252"/>
      <c r="O23" s="252"/>
      <c r="P23" s="253"/>
      <c r="Q23" s="253"/>
      <c r="R23" s="253"/>
      <c r="S23" s="252"/>
      <c r="T23" s="252"/>
      <c r="U23" s="252"/>
      <c r="V23" s="253"/>
      <c r="W23" s="254"/>
      <c r="X23" s="255"/>
      <c r="Y23" s="264"/>
      <c r="Z23" s="247"/>
      <c r="AA23" s="247"/>
      <c r="AB23" s="62"/>
      <c r="AC23" s="192"/>
      <c r="AD23" s="192" t="s">
        <v>176</v>
      </c>
      <c r="AE23" s="192"/>
      <c r="AF23" s="271"/>
      <c r="AG23" s="271"/>
      <c r="AH23" s="186"/>
      <c r="AI23" s="268"/>
      <c r="AJ23" s="268"/>
      <c r="AK23" s="201"/>
      <c r="AL23" s="228"/>
      <c r="AM23" s="245"/>
    </row>
    <row r="24" spans="1:43" s="246" customFormat="1" ht="21.95" customHeight="1" thickBot="1" x14ac:dyDescent="0.35">
      <c r="A24" s="272"/>
      <c r="B24" s="273"/>
      <c r="C24" s="274"/>
      <c r="D24" s="275"/>
      <c r="E24" s="275"/>
      <c r="F24" s="275"/>
      <c r="G24" s="276"/>
      <c r="H24" s="275"/>
      <c r="I24" s="276"/>
      <c r="J24" s="277"/>
      <c r="K24" s="278"/>
      <c r="L24" s="279">
        <f t="shared" si="0"/>
        <v>0</v>
      </c>
      <c r="M24" s="251"/>
      <c r="N24" s="252"/>
      <c r="O24" s="252"/>
      <c r="P24" s="253"/>
      <c r="Q24" s="253"/>
      <c r="R24" s="253"/>
      <c r="S24" s="252"/>
      <c r="T24" s="252"/>
      <c r="U24" s="252"/>
      <c r="V24" s="253"/>
      <c r="W24" s="254"/>
      <c r="X24" s="255"/>
      <c r="Y24" s="280"/>
      <c r="Z24" s="275"/>
      <c r="AA24" s="275"/>
      <c r="AB24" s="62"/>
      <c r="AC24" s="192"/>
      <c r="AD24" s="192"/>
      <c r="AE24" s="192"/>
      <c r="AF24" s="192" t="s">
        <v>177</v>
      </c>
      <c r="AG24" s="192"/>
      <c r="AH24" s="192"/>
      <c r="AI24" s="201"/>
      <c r="AJ24" s="201"/>
      <c r="AK24" s="201"/>
      <c r="AL24" s="228"/>
      <c r="AM24" s="245"/>
    </row>
    <row r="25" spans="1:43" s="246" customFormat="1" ht="21.95" customHeight="1" thickBot="1" x14ac:dyDescent="0.35">
      <c r="A25" s="281"/>
      <c r="B25" s="282" t="s">
        <v>132</v>
      </c>
      <c r="C25" s="283"/>
      <c r="D25" s="284"/>
      <c r="E25" s="284">
        <f>SUM(E7:E24)</f>
        <v>240</v>
      </c>
      <c r="F25" s="284"/>
      <c r="G25" s="284"/>
      <c r="H25" s="284"/>
      <c r="I25" s="285">
        <f>COUNTA(I7:I24)</f>
        <v>10</v>
      </c>
      <c r="J25" s="286">
        <f>SUM(J7:J24)</f>
        <v>5000</v>
      </c>
      <c r="K25" s="286">
        <f>SUM(K7:K24)</f>
        <v>2115</v>
      </c>
      <c r="L25" s="287">
        <f t="shared" si="0"/>
        <v>7115</v>
      </c>
      <c r="M25" s="288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90"/>
      <c r="Y25" s="291"/>
      <c r="Z25" s="292"/>
      <c r="AA25" s="292"/>
      <c r="AB25" s="62"/>
      <c r="AC25" s="192"/>
      <c r="AD25" s="192"/>
      <c r="AE25" s="192"/>
      <c r="AF25" s="192" t="s">
        <v>178</v>
      </c>
      <c r="AG25" s="192"/>
      <c r="AH25" s="192"/>
      <c r="AI25" s="201"/>
      <c r="AJ25" s="201"/>
      <c r="AK25" s="201"/>
      <c r="AL25" s="245"/>
      <c r="AM25" s="245"/>
    </row>
    <row r="26" spans="1:43" x14ac:dyDescent="0.3">
      <c r="AB26" s="62"/>
      <c r="AC26" s="63"/>
      <c r="AD26" s="295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6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5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7"/>
      <c r="AH31" s="297"/>
    </row>
    <row r="32" spans="1:43" ht="17.25" x14ac:dyDescent="0.3">
      <c r="AI32" s="297"/>
      <c r="AK32" s="63"/>
      <c r="AL32" s="298"/>
      <c r="AM32" s="63"/>
      <c r="AN32" s="63"/>
      <c r="AO32" s="62"/>
      <c r="AP32" s="62"/>
    </row>
    <row r="33" spans="37:42" x14ac:dyDescent="0.3">
      <c r="AK33" s="63"/>
      <c r="AL33" s="63"/>
      <c r="AM33" s="298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5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9"/>
      <c r="AM37" s="63"/>
      <c r="AN37" s="62"/>
      <c r="AO37" s="62"/>
      <c r="AP37" s="62"/>
    </row>
    <row r="38" spans="37:42" x14ac:dyDescent="0.3">
      <c r="AK38" s="63"/>
      <c r="AL38" s="295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2023-12-07T04:18:31Z</dcterms:created>
  <dcterms:modified xsi:type="dcterms:W3CDTF">2023-12-07T04:19:03Z</dcterms:modified>
</cp:coreProperties>
</file>