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mazan\Downloads\"/>
    </mc:Choice>
  </mc:AlternateContent>
  <xr:revisionPtr revIDLastSave="183" documentId="13_ncr:1_{7116B0E1-14B7-479A-AAB9-BE3AA1F434F1}" xr6:coauthVersionLast="47" xr6:coauthVersionMax="47" xr10:uidLastSave="{208610D8-7703-4D91-8794-A2D5315C48A0}"/>
  <bookViews>
    <workbookView xWindow="-108" yWindow="-108" windowWidth="23256" windowHeight="13176" tabRatio="612" firstSheet="9" activeTab="7" xr2:uid="{00000000-000D-0000-FFFF-FFFF00000000}"/>
  </bookViews>
  <sheets>
    <sheet name="Главная страница" sheetId="4" state="hidden" r:id="rId1"/>
    <sheet name="1" sheetId="27" r:id="rId2"/>
    <sheet name="2" sheetId="5" r:id="rId3"/>
    <sheet name="3" sheetId="15" r:id="rId4"/>
    <sheet name="4 (2)" sheetId="31" state="hidden" r:id="rId5"/>
    <sheet name="4" sheetId="26" r:id="rId6"/>
    <sheet name="5 (2)" sheetId="32" state="hidden" r:id="rId7"/>
    <sheet name="5" sheetId="25" r:id="rId8"/>
    <sheet name="6 (2)" sheetId="33" state="hidden" r:id="rId9"/>
    <sheet name="6" sheetId="28" r:id="rId10"/>
    <sheet name="7 (2)" sheetId="36" state="hidden" r:id="rId11"/>
    <sheet name="7" sheetId="23" r:id="rId12"/>
    <sheet name="8 (2)" sheetId="34" state="hidden" r:id="rId13"/>
    <sheet name="8" sheetId="16" r:id="rId14"/>
    <sheet name="9" sheetId="9" r:id="rId15"/>
    <sheet name="10" sheetId="14" r:id="rId16"/>
    <sheet name="11" sheetId="24" state="hidden" r:id="rId17"/>
    <sheet name="12" sheetId="30" state="hidden" r:id="rId18"/>
  </sheets>
  <definedNames>
    <definedName name="_xlnm._FilterDatabase" localSheetId="5" hidden="1">'4'!$D$81:$D$106</definedName>
    <definedName name="_xlnm._FilterDatabase" localSheetId="4" hidden="1">'4 (2)'!$D$136:$D$161</definedName>
    <definedName name="_xlnm._FilterDatabase" localSheetId="7" hidden="1">'5'!$B$12:$F$31</definedName>
    <definedName name="_xlnm._FilterDatabase" localSheetId="6" hidden="1">'5 (2)'!$B$12:$F$33</definedName>
    <definedName name="_xlnm._FilterDatabase" localSheetId="9" hidden="1">'6'!$B$11:$E$35</definedName>
    <definedName name="_xlnm._FilterDatabase" localSheetId="8" hidden="1">'6 (2)'!$B$12:$F$33</definedName>
    <definedName name="_xlnm._FilterDatabase" localSheetId="3" hidden="1">'3'!$B$6:$C$17</definedName>
    <definedName name="Excel_BuiltIn__FilterDatabase_14">'10'!$C$6:$H$18</definedName>
    <definedName name="_xlnm.Extract" localSheetId="5">'4'!$I$81</definedName>
    <definedName name="_xlnm.Extract" localSheetId="4">'4 (2)'!$I$136</definedName>
    <definedName name="Price" localSheetId="4">'4 (2)'!$I$137:$J$153</definedName>
    <definedName name="Price">'4'!$I$82:$J$98</definedName>
    <definedName name="прайс" localSheetId="17">#REF!</definedName>
    <definedName name="прайс" localSheetId="4">#REF!</definedName>
    <definedName name="прайс" localSheetId="6">#REF!</definedName>
    <definedName name="прайс" localSheetId="9">#REF!</definedName>
    <definedName name="прайс" localSheetId="8">#REF!</definedName>
    <definedName name="прайс" localSheetId="10">#REF!</definedName>
    <definedName name="прайс" localSheetId="12">#REF!</definedName>
    <definedName name="прайс">#REF!</definedName>
  </definedNames>
  <calcPr calcId="191028" calcCompleted="0"/>
  <pivotCaches>
    <pivotCache cacheId="14043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23" l="1" a="1"/>
  <c r="D15" i="23"/>
  <c r="I13" i="28" a="1"/>
  <c r="I13" i="28"/>
  <c r="H13" i="25" a="1"/>
  <c r="H13" i="25"/>
  <c r="E12" i="26" a="1"/>
  <c r="E12" i="26"/>
  <c r="D8" i="5"/>
  <c r="C8" i="5"/>
  <c r="B8" i="5"/>
  <c r="D41" i="36"/>
  <c r="D15" i="36"/>
  <c r="I13" i="33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E44" i="31"/>
  <c r="F44" i="31" s="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E12" i="31"/>
  <c r="F12" i="31" s="1"/>
  <c r="B11" i="28"/>
  <c r="B11" i="28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<sst xmlns="http://schemas.openxmlformats.org/spreadsheetml/2006/main" count="854" uniqueCount="262">
  <si>
    <t>ГЛАВНАЯ СТРАНИЦА</t>
  </si>
  <si>
    <t>Оглавление</t>
  </si>
  <si>
    <t>1) Быстрый доступ к командам</t>
  </si>
  <si>
    <t>2) Фунции: макс, мин, срзнач</t>
  </si>
  <si>
    <t>3) Фильтры и Сортировка</t>
  </si>
  <si>
    <t>4) Функция: =ВПР (VLOOKUP)</t>
  </si>
  <si>
    <t>5) Функция: =СУММЕСЛИ (SUMIF)</t>
  </si>
  <si>
    <t>6) Функция: = СУММЕСЛИМН (SUMIFS)</t>
  </si>
  <si>
    <t>7) Функции: =ЕСЛИ (IF)</t>
  </si>
  <si>
    <t>8) Условное форматирование (Conditional Formatting)</t>
  </si>
  <si>
    <t>9) Графики</t>
  </si>
  <si>
    <t>10) Сводные таблицы (Pivot Tables)</t>
  </si>
  <si>
    <t>11) Защита</t>
  </si>
  <si>
    <t>12) Словарь</t>
  </si>
  <si>
    <t>1) График</t>
  </si>
  <si>
    <t xml:space="preserve">Постройте график продаж по месяцам на основе приведённой ниже таблицы.
</t>
  </si>
  <si>
    <t>Месяц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</si>
  <si>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</si>
  <si>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</si>
  <si>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</si>
  <si>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</si>
  <si>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</si>
  <si>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</si>
  <si>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</si>
  <si>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Функции</t>
  </si>
  <si>
    <t>Указать</t>
  </si>
  <si>
    <t>Имя</t>
  </si>
  <si>
    <t>Состояние, млрд $</t>
  </si>
  <si>
    <t>Минимальное</t>
  </si>
  <si>
    <t>Максимальное</t>
  </si>
  <si>
    <t xml:space="preserve">Среднее значение </t>
  </si>
  <si>
    <t>Амансио Ортега</t>
  </si>
  <si>
    <t>Билл Гейтс</t>
  </si>
  <si>
    <t>Джефф Безос</t>
  </si>
  <si>
    <t>Майкл Блумберг</t>
  </si>
  <si>
    <t>Марк Цукерберг</t>
  </si>
  <si>
    <t>Уоррен Баффет</t>
  </si>
  <si>
    <t>Карлос Слим Элу</t>
  </si>
  <si>
    <t>Ларри Элиссон</t>
  </si>
  <si>
    <t>Чарльз Кох</t>
  </si>
  <si>
    <t>Дэвид Кох</t>
  </si>
  <si>
    <t>Элис Уолтон</t>
  </si>
  <si>
    <t>Сергей Брин</t>
  </si>
  <si>
    <t>Лилиан Беттанкур</t>
  </si>
  <si>
    <t>Жаклин Марс</t>
  </si>
  <si>
    <t>Лорпен Пауел Джобс</t>
  </si>
  <si>
    <t>Фильтр " Столетняя"</t>
  </si>
  <si>
    <t>сортировка от меньшего к большему</t>
  </si>
  <si>
    <t>Название</t>
  </si>
  <si>
    <t>Продожительность, г</t>
  </si>
  <si>
    <t>Корейская</t>
  </si>
  <si>
    <t>Первая Мировая</t>
  </si>
  <si>
    <t>Вторая Мировая</t>
  </si>
  <si>
    <t>Наполеоновские войны</t>
  </si>
  <si>
    <t>Вьетнамская</t>
  </si>
  <si>
    <t>Пелопонесская</t>
  </si>
  <si>
    <t>Тридцатилетняя</t>
  </si>
  <si>
    <t>Война Алой и Белой розы</t>
  </si>
  <si>
    <t>Гватемальская</t>
  </si>
  <si>
    <t>Греко-персидская</t>
  </si>
  <si>
    <t>Столетняя</t>
  </si>
  <si>
    <t>Вернутся на Главную Страницу</t>
  </si>
  <si>
    <r>
      <t>Использование функции</t>
    </r>
    <r>
      <rPr>
        <b/>
        <u/>
        <sz val="12"/>
        <rFont val="Arial Cyr"/>
        <charset val="204"/>
      </rPr>
      <t xml:space="preserve"> </t>
    </r>
    <r>
      <rPr>
        <b/>
        <u/>
        <sz val="12"/>
        <color rgb="FFFF0000"/>
        <rFont val="Arial Cyr"/>
        <charset val="204"/>
      </rPr>
      <t>=ВПР (VLOOKUP)</t>
    </r>
    <r>
      <rPr>
        <b/>
        <sz val="12"/>
        <rFont val="Arial Cyr"/>
        <charset val="204"/>
      </rPr>
      <t xml:space="preserve"> для подстановки значений</t>
    </r>
  </si>
  <si>
    <r>
      <t>Имеем две таблицы - </t>
    </r>
    <r>
      <rPr>
        <b/>
        <i/>
        <sz val="10"/>
        <color theme="4"/>
        <rFont val="Arial Cyr"/>
        <charset val="204"/>
      </rPr>
      <t>таблицу заказов</t>
    </r>
    <r>
      <rPr>
        <b/>
        <sz val="10"/>
        <rFont val="Arial Cyr"/>
        <charset val="204"/>
      </rPr>
      <t> и</t>
    </r>
    <r>
      <rPr>
        <b/>
        <sz val="10"/>
        <color theme="4"/>
        <rFont val="Arial Cyr"/>
        <charset val="204"/>
      </rPr>
      <t> </t>
    </r>
    <r>
      <rPr>
        <b/>
        <i/>
        <sz val="10"/>
        <color theme="4"/>
        <rFont val="Arial Cyr"/>
        <charset val="204"/>
      </rPr>
      <t>прайс-лист</t>
    </r>
    <r>
      <rPr>
        <b/>
        <sz val="10"/>
        <color theme="4"/>
        <rFont val="Arial Cyr"/>
        <charset val="204"/>
      </rPr>
      <t>:</t>
    </r>
  </si>
  <si>
    <r>
      <rPr>
        <b/>
        <sz val="10"/>
        <color rgb="FFFF0000"/>
        <rFont val="Arial Cyr"/>
        <charset val="204"/>
      </rPr>
      <t>ВПР</t>
    </r>
    <r>
      <rPr>
        <b/>
        <sz val="10"/>
        <color rgb="FF000000"/>
        <rFont val="Arial cyr"/>
        <charset val="204"/>
      </rPr>
      <t> —</t>
    </r>
    <r>
      <rPr>
        <sz val="10"/>
        <color rgb="FF000000"/>
        <rFont val="Arial cyr"/>
        <charset val="204"/>
      </rPr>
      <t xml:space="preserve"> это аббревиатура от </t>
    </r>
    <r>
      <rPr>
        <b/>
        <sz val="10"/>
        <color rgb="FFFF0000"/>
        <rFont val="Arial Cyr"/>
        <charset val="204"/>
      </rPr>
      <t>в</t>
    </r>
    <r>
      <rPr>
        <b/>
        <sz val="10"/>
        <color rgb="FF000000"/>
        <rFont val="Arial cyr"/>
        <charset val="204"/>
      </rPr>
      <t>ертикального </t>
    </r>
    <r>
      <rPr>
        <b/>
        <sz val="10"/>
        <color rgb="FFFF0000"/>
        <rFont val="Arial Cyr"/>
        <charset val="204"/>
      </rPr>
      <t>пр</t>
    </r>
    <r>
      <rPr>
        <b/>
        <sz val="10"/>
        <color rgb="FF000000"/>
        <rFont val="Arial cyr"/>
        <charset val="204"/>
      </rPr>
      <t>осмотра.</t>
    </r>
    <r>
      <rPr>
        <sz val="10"/>
        <color rgb="FF000000"/>
        <rFont val="Arial cyr"/>
        <charset val="204"/>
      </rPr>
      <t xml:space="preserve"> Аналогично и</t>
    </r>
    <r>
      <rPr>
        <b/>
        <sz val="10"/>
        <color rgb="FF000000"/>
        <rFont val="Arial cyr"/>
        <charset val="204"/>
      </rPr>
      <t xml:space="preserve"> VLOOKUP — Vertical LOOKUP</t>
    </r>
  </si>
  <si>
    <r>
      <rPr>
        <b/>
        <u/>
        <sz val="10"/>
        <color rgb="FFFF0000"/>
        <rFont val="Arial cyr"/>
        <charset val="204"/>
      </rPr>
      <t>Задача</t>
    </r>
    <r>
      <rPr>
        <b/>
        <sz val="10"/>
        <color rgb="FF000000"/>
        <rFont val="Arial cyr"/>
        <charset val="204"/>
      </rPr>
      <t xml:space="preserve"> - подставить цены из прайс-листа в таблицу заказов автоматически, ориентируясь на название товара с тем, чтобы потом можно было посчитать стоимость.</t>
    </r>
  </si>
  <si>
    <t>RU</t>
  </si>
  <si>
    <r>
      <t>=ВПР(</t>
    </r>
    <r>
      <rPr>
        <b/>
        <sz val="10"/>
        <color theme="4"/>
        <rFont val="Arial Cyr"/>
        <charset val="204"/>
      </rPr>
      <t xml:space="preserve"> ЧТО</t>
    </r>
    <r>
      <rPr>
        <b/>
        <sz val="10"/>
        <rFont val="Arial Cyr"/>
        <charset val="204"/>
      </rPr>
      <t xml:space="preserve"> ;</t>
    </r>
    <r>
      <rPr>
        <b/>
        <sz val="10"/>
        <color rgb="FF00B050"/>
        <rFont val="Arial Cyr"/>
        <charset val="204"/>
      </rPr>
      <t xml:space="preserve"> ГДЕ </t>
    </r>
    <r>
      <rPr>
        <b/>
        <sz val="10"/>
        <rFont val="Arial Cyr"/>
        <charset val="204"/>
      </rPr>
      <t xml:space="preserve">; </t>
    </r>
    <r>
      <rPr>
        <b/>
        <sz val="10"/>
        <color rgb="FFFF0000"/>
        <rFont val="Arial Cyr"/>
        <charset val="204"/>
      </rPr>
      <t>НОМЕР_СТОЛБЦА</t>
    </r>
    <r>
      <rPr>
        <b/>
        <sz val="10"/>
        <rFont val="Arial Cyr"/>
        <charset val="204"/>
      </rPr>
      <t xml:space="preserve">; </t>
    </r>
    <r>
      <rPr>
        <b/>
        <sz val="10"/>
        <color rgb="FF7030A0"/>
        <rFont val="Arial Cyr"/>
        <charset val="204"/>
      </rPr>
      <t>[ОТСОРТИРОВАНО]</t>
    </r>
    <r>
      <rPr>
        <b/>
        <sz val="10"/>
        <rFont val="Arial Cyr"/>
        <charset val="204"/>
      </rPr>
      <t xml:space="preserve"> )</t>
    </r>
  </si>
  <si>
    <t>ENG</t>
  </si>
  <si>
    <r>
      <t>=VLOOKUP (</t>
    </r>
    <r>
      <rPr>
        <b/>
        <sz val="10"/>
        <color theme="4"/>
        <rFont val="Arial Cyr"/>
        <charset val="204"/>
      </rPr>
      <t>value</t>
    </r>
    <r>
      <rPr>
        <b/>
        <sz val="10"/>
        <rFont val="Arial Cyr"/>
        <charset val="204"/>
      </rPr>
      <t xml:space="preserve">; </t>
    </r>
    <r>
      <rPr>
        <b/>
        <sz val="10"/>
        <color rgb="FF00B050"/>
        <rFont val="Arial Cyr"/>
        <charset val="204"/>
      </rPr>
      <t>table</t>
    </r>
    <r>
      <rPr>
        <b/>
        <sz val="10"/>
        <rFont val="Arial Cyr"/>
        <charset val="204"/>
      </rPr>
      <t xml:space="preserve">; </t>
    </r>
    <r>
      <rPr>
        <b/>
        <sz val="10"/>
        <color rgb="FFFF0000"/>
        <rFont val="Arial Cyr"/>
        <charset val="204"/>
      </rPr>
      <t>col_index</t>
    </r>
    <r>
      <rPr>
        <b/>
        <sz val="10"/>
        <rFont val="Arial Cyr"/>
        <charset val="204"/>
      </rPr>
      <t xml:space="preserve">; </t>
    </r>
    <r>
      <rPr>
        <b/>
        <sz val="10"/>
        <color rgb="FF7030A0"/>
        <rFont val="Arial Cyr"/>
        <charset val="204"/>
      </rPr>
      <t>[range_lookup]</t>
    </r>
    <r>
      <rPr>
        <b/>
        <sz val="10"/>
        <rFont val="Arial Cyr"/>
        <charset val="204"/>
      </rPr>
      <t>)</t>
    </r>
  </si>
  <si>
    <t>Прайс-лист</t>
  </si>
  <si>
    <r>
      <rPr>
        <b/>
        <u/>
        <sz val="10"/>
        <rFont val="Arial Cyr"/>
        <charset val="204"/>
      </rPr>
      <t>Синтаксис</t>
    </r>
    <r>
      <rPr>
        <b/>
        <sz val="10"/>
        <rFont val="Arial Cyr"/>
        <charset val="204"/>
      </rPr>
      <t xml:space="preserve">
</t>
    </r>
    <r>
      <rPr>
        <sz val="10"/>
        <rFont val="Arial Cyr"/>
        <charset val="204"/>
      </rPr>
      <t xml:space="preserve">Функция </t>
    </r>
    <r>
      <rPr>
        <sz val="10"/>
        <color rgb="FFFF0000"/>
        <rFont val="Arial Cyr"/>
        <charset val="204"/>
      </rPr>
      <t>=</t>
    </r>
    <r>
      <rPr>
        <b/>
        <sz val="10"/>
        <color rgb="FFFF0000"/>
        <rFont val="Arial Cyr"/>
        <charset val="204"/>
      </rPr>
      <t>ВПР</t>
    </r>
    <r>
      <rPr>
        <b/>
        <sz val="10"/>
        <rFont val="Arial Cyr"/>
        <charset val="204"/>
      </rPr>
      <t xml:space="preserve"> </t>
    </r>
    <r>
      <rPr>
        <sz val="10"/>
        <rFont val="Arial Cyr"/>
        <charset val="204"/>
      </rPr>
      <t>имеет четыре параметра:</t>
    </r>
    <r>
      <rPr>
        <b/>
        <sz val="10"/>
        <rFont val="Arial Cyr"/>
        <charset val="204"/>
      </rPr>
      <t xml:space="preserve">
=ВПР( &lt;ЧТО&gt; ; &lt;ГДЕ&gt; ; &lt;НОМЕР_СТОЛБЦА&gt; [;&lt;ОТСОРТИРОВАНО&gt;] ), тут:
</t>
    </r>
    <r>
      <rPr>
        <b/>
        <u/>
        <sz val="10"/>
        <rFont val="Arial Cyr"/>
        <charset val="204"/>
      </rPr>
      <t>&lt;ЧТО&gt;</t>
    </r>
    <r>
      <rPr>
        <b/>
        <sz val="10"/>
        <rFont val="Arial Cyr"/>
        <charset val="204"/>
      </rPr>
      <t xml:space="preserve"> —</t>
    </r>
    <r>
      <rPr>
        <sz val="10"/>
        <rFont val="Arial Cyr"/>
        <charset val="204"/>
      </rPr>
      <t xml:space="preserve"> искомое значение (редко) или ссылка на ячейку, содержащую искомое значение (подавляющее большинство случаев);</t>
    </r>
    <r>
      <rPr>
        <b/>
        <sz val="10"/>
        <rFont val="Arial Cyr"/>
        <charset val="204"/>
      </rPr>
      <t xml:space="preserve">
</t>
    </r>
    <r>
      <rPr>
        <b/>
        <u/>
        <sz val="10"/>
        <rFont val="Arial Cyr"/>
        <charset val="204"/>
      </rPr>
      <t xml:space="preserve">&lt;ГДЕ&gt; </t>
    </r>
    <r>
      <rPr>
        <b/>
        <sz val="10"/>
        <rFont val="Arial Cyr"/>
        <charset val="204"/>
      </rPr>
      <t xml:space="preserve">— </t>
    </r>
    <r>
      <rPr>
        <sz val="10"/>
        <rFont val="Arial Cyr"/>
        <charset val="204"/>
      </rPr>
      <t>ссылка на диапазон ячеек (двумерный массив), в ПЕРВОМ (!) столбце которого будет осуществляться поиск значения параметра &lt;ЧТО&gt;;</t>
    </r>
    <r>
      <rPr>
        <b/>
        <sz val="10"/>
        <rFont val="Arial Cyr"/>
        <charset val="204"/>
      </rPr>
      <t xml:space="preserve">
</t>
    </r>
    <r>
      <rPr>
        <b/>
        <u/>
        <sz val="10"/>
        <rFont val="Arial Cyr"/>
        <charset val="204"/>
      </rPr>
      <t xml:space="preserve">
&lt;НОМЕР_СТОЛБЦА&gt; </t>
    </r>
    <r>
      <rPr>
        <b/>
        <sz val="10"/>
        <rFont val="Arial Cyr"/>
        <charset val="204"/>
      </rPr>
      <t>—</t>
    </r>
    <r>
      <rPr>
        <sz val="10"/>
        <rFont val="Arial Cyr"/>
        <charset val="204"/>
      </rPr>
      <t xml:space="preserve"> номер столбца в диапазоне, из которого будет возвращено значение;</t>
    </r>
    <r>
      <rPr>
        <b/>
        <sz val="10"/>
        <rFont val="Arial Cyr"/>
        <charset val="204"/>
      </rPr>
      <t xml:space="preserve">
</t>
    </r>
    <r>
      <rPr>
        <b/>
        <u/>
        <sz val="10"/>
        <rFont val="Arial Cyr"/>
        <charset val="204"/>
      </rPr>
      <t>&lt;ОТСОРТИРОВАНО&gt;</t>
    </r>
    <r>
      <rPr>
        <b/>
        <sz val="10"/>
        <rFont val="Arial Cyr"/>
        <charset val="204"/>
      </rPr>
      <t xml:space="preserve"> — </t>
    </r>
    <r>
      <rPr>
        <sz val="10"/>
        <rFont val="Arial Cyr"/>
        <charset val="204"/>
      </rPr>
      <t>(интервальный_просмотр): для поиска точного совпадения используйте FALSE (ЛОЖЬ) или 0; для приблизительного поиска - TRUE (ИСТИНА) или 1. В последнем случае столбец, в котором функция выполняет поиск, должен быть отсортирован в порядке возрастания.</t>
    </r>
  </si>
  <si>
    <t>№ п/п</t>
  </si>
  <si>
    <t>Наименование</t>
  </si>
  <si>
    <t>Объем
партии</t>
  </si>
  <si>
    <t>Цена, тг</t>
  </si>
  <si>
    <t>Стоимость партии</t>
  </si>
  <si>
    <t>Цена</t>
  </si>
  <si>
    <t xml:space="preserve">Macallan Fine Oak </t>
  </si>
  <si>
    <t>Glenfiddich 12 Years Old</t>
  </si>
  <si>
    <t>Jack Daniels</t>
  </si>
  <si>
    <t>Chivas Regal 12 years old</t>
  </si>
  <si>
    <t>Glenmorangie The Original</t>
  </si>
  <si>
    <t>Ballantine’s Finest</t>
  </si>
  <si>
    <t>Auchentoshan 12 Years Old</t>
  </si>
  <si>
    <t>Monkey Shoulder</t>
  </si>
  <si>
    <t>Решение:</t>
  </si>
  <si>
    <r>
      <t>В наборе функций Excel, имеется функция </t>
    </r>
    <r>
      <rPr>
        <b/>
        <u/>
        <sz val="10"/>
        <color rgb="FFFF0000"/>
        <rFont val="Arial cyr"/>
        <charset val="204"/>
      </rPr>
      <t>ВПР (VLOOKUP)</t>
    </r>
    <r>
      <rPr>
        <b/>
        <sz val="10"/>
        <color rgb="FF999999"/>
        <rFont val="Arial cyr"/>
        <charset val="204"/>
      </rPr>
      <t>. </t>
    </r>
    <r>
      <rPr>
        <b/>
        <sz val="10"/>
        <color rgb="FF000000"/>
        <rFont val="Arial cyr"/>
        <charset val="204"/>
      </rPr>
      <t xml:space="preserve">Эта функция ищет заданное значение (в нашем примере это слово </t>
    </r>
    <r>
      <rPr>
        <b/>
        <sz val="10"/>
        <color theme="4"/>
        <rFont val="Arial Cyr"/>
        <charset val="204"/>
      </rPr>
      <t xml:space="preserve"> "Macallan Fine Oak</t>
    </r>
    <r>
      <rPr>
        <b/>
        <sz val="10"/>
        <color rgb="FF000000"/>
        <rFont val="Arial cyr"/>
        <charset val="204"/>
      </rPr>
      <t xml:space="preserve">") в крайнем левом столбце указанной таблицы (прайс-листа) двигаясь сверху-вниз и, найдя его, выдает содержимое соседней ячейки </t>
    </r>
    <r>
      <rPr>
        <b/>
        <sz val="10"/>
        <color rgb="FFFF0000"/>
        <rFont val="Arial Cyr"/>
        <charset val="204"/>
      </rPr>
      <t>(27 300 тг.</t>
    </r>
    <r>
      <rPr>
        <b/>
        <sz val="10"/>
        <color rgb="FF000000"/>
        <rFont val="Arial cyr"/>
        <charset val="204"/>
      </rPr>
      <t>). Схематически работу этой функции можно представить так:</t>
    </r>
  </si>
  <si>
    <t>ТЕКСТ ФОРМУЛЫ:</t>
  </si>
  <si>
    <r>
      <t>=VLOOKUP(</t>
    </r>
    <r>
      <rPr>
        <b/>
        <sz val="14"/>
        <color theme="4"/>
        <rFont val="Arial Cyr"/>
        <charset val="204"/>
      </rPr>
      <t>C61</t>
    </r>
    <r>
      <rPr>
        <b/>
        <sz val="14"/>
        <rFont val="Arial Cyr"/>
        <charset val="204"/>
      </rPr>
      <t>;</t>
    </r>
    <r>
      <rPr>
        <b/>
        <sz val="14"/>
        <color rgb="FFFF0000"/>
        <rFont val="Arial Cyr"/>
        <charset val="204"/>
      </rPr>
      <t>H61:I77</t>
    </r>
    <r>
      <rPr>
        <b/>
        <sz val="14"/>
        <rFont val="Arial Cyr"/>
        <charset val="204"/>
      </rPr>
      <t>;</t>
    </r>
    <r>
      <rPr>
        <b/>
        <sz val="14"/>
        <color rgb="FF00B050"/>
        <rFont val="Arial Cyr"/>
        <charset val="204"/>
      </rPr>
      <t>2</t>
    </r>
    <r>
      <rPr>
        <b/>
        <sz val="14"/>
        <rFont val="Arial Cyr"/>
        <charset val="204"/>
      </rPr>
      <t>;</t>
    </r>
    <r>
      <rPr>
        <b/>
        <sz val="14"/>
        <color rgb="FF00B0F0"/>
        <rFont val="Arial Cyr"/>
        <charset val="204"/>
      </rPr>
      <t>0</t>
    </r>
    <r>
      <rPr>
        <b/>
        <sz val="14"/>
        <rFont val="Arial Cyr"/>
        <charset val="204"/>
      </rPr>
      <t>)</t>
    </r>
  </si>
  <si>
    <t>Имеем таблицу по количеству проданного товара.</t>
  </si>
  <si>
    <r>
      <rPr>
        <b/>
        <sz val="10"/>
        <rFont val="Arial Cyr"/>
        <charset val="204"/>
      </rPr>
      <t xml:space="preserve">Функция </t>
    </r>
    <r>
      <rPr>
        <b/>
        <sz val="10"/>
        <color rgb="FFFF0000"/>
        <rFont val="Arial Cyr"/>
        <charset val="204"/>
      </rPr>
      <t>=СУММЕСЛИ</t>
    </r>
    <r>
      <rPr>
        <b/>
        <sz val="10"/>
        <rFont val="Arial Cyr"/>
        <charset val="204"/>
      </rPr>
      <t xml:space="preserve"> используется, если необходимо просуммировать значения диапазона, соответствующие указанному критерию</t>
    </r>
  </si>
  <si>
    <r>
      <rPr>
        <b/>
        <u/>
        <sz val="10"/>
        <color rgb="FFFF0000"/>
        <rFont val="Arial cyr"/>
        <charset val="204"/>
      </rPr>
      <t>Задача</t>
    </r>
    <r>
      <rPr>
        <b/>
        <sz val="10"/>
        <rFont val="Arial Cyr"/>
        <charset val="204"/>
      </rPr>
      <t xml:space="preserve">: как вы могли заметить, в таблице указаны торговые представители и их продажи за определенный промежуток времени. Необходимо найти количество проданного товара по сабкатегориям с помощью формулы </t>
    </r>
    <r>
      <rPr>
        <b/>
        <sz val="10"/>
        <color rgb="FFFF0000"/>
        <rFont val="Arial Cyr"/>
        <charset val="204"/>
      </rPr>
      <t>=СУММАЕСЛИ</t>
    </r>
  </si>
  <si>
    <r>
      <t>=СУММЕСЛИ(</t>
    </r>
    <r>
      <rPr>
        <b/>
        <sz val="10"/>
        <color theme="4"/>
        <rFont val="Arial Cyr"/>
        <charset val="204"/>
      </rPr>
      <t>ДИАПАЗОН</t>
    </r>
    <r>
      <rPr>
        <b/>
        <sz val="10"/>
        <rFont val="Arial Cyr"/>
        <charset val="204"/>
      </rPr>
      <t xml:space="preserve">; </t>
    </r>
    <r>
      <rPr>
        <b/>
        <sz val="10"/>
        <color rgb="FF00B050"/>
        <rFont val="Arial Cyr"/>
        <charset val="204"/>
      </rPr>
      <t>УСЛОВИЕ</t>
    </r>
    <r>
      <rPr>
        <b/>
        <sz val="10"/>
        <rFont val="Arial Cyr"/>
        <charset val="204"/>
      </rPr>
      <t xml:space="preserve">; </t>
    </r>
    <r>
      <rPr>
        <b/>
        <sz val="10"/>
        <color rgb="FFFF0000"/>
        <rFont val="Arial Cyr"/>
        <charset val="204"/>
      </rPr>
      <t>[ДИАПАЗОН _СУММИРОВАНИЯ]</t>
    </r>
    <r>
      <rPr>
        <b/>
        <sz val="10"/>
        <rFont val="Arial Cyr"/>
        <charset val="204"/>
      </rPr>
      <t>)</t>
    </r>
  </si>
  <si>
    <r>
      <t>=SUMIF (</t>
    </r>
    <r>
      <rPr>
        <b/>
        <sz val="10"/>
        <color theme="4"/>
        <rFont val="Arial Cyr"/>
        <charset val="204"/>
      </rPr>
      <t>range</t>
    </r>
    <r>
      <rPr>
        <b/>
        <sz val="10"/>
        <rFont val="Arial Cyr"/>
        <charset val="204"/>
      </rPr>
      <t xml:space="preserve">, </t>
    </r>
    <r>
      <rPr>
        <b/>
        <sz val="10"/>
        <color rgb="FF00B050"/>
        <rFont val="Arial Cyr"/>
        <charset val="204"/>
      </rPr>
      <t>criteria</t>
    </r>
    <r>
      <rPr>
        <b/>
        <sz val="10"/>
        <rFont val="Arial Cyr"/>
        <charset val="204"/>
      </rPr>
      <t xml:space="preserve">, </t>
    </r>
    <r>
      <rPr>
        <b/>
        <sz val="10"/>
        <color rgb="FFFF0000"/>
        <rFont val="Arial Cyr"/>
        <charset val="204"/>
      </rPr>
      <t>[sum_range]</t>
    </r>
    <r>
      <rPr>
        <b/>
        <sz val="10"/>
        <rFont val="Arial Cyr"/>
        <charset val="204"/>
      </rPr>
      <t>)</t>
    </r>
  </si>
  <si>
    <r>
      <rPr>
        <b/>
        <u/>
        <sz val="10"/>
        <rFont val="Arial Cyr"/>
        <charset val="204"/>
      </rPr>
      <t>Синтаксис</t>
    </r>
    <r>
      <rPr>
        <b/>
        <sz val="10"/>
        <rFont val="Arial Cyr"/>
        <charset val="204"/>
      </rPr>
      <t xml:space="preserve">
</t>
    </r>
    <r>
      <rPr>
        <sz val="10"/>
        <rFont val="Arial Cyr"/>
        <charset val="204"/>
      </rPr>
      <t>Функция</t>
    </r>
    <r>
      <rPr>
        <sz val="10"/>
        <color rgb="FFFF0000"/>
        <rFont val="Arial Cyr"/>
        <charset val="204"/>
      </rPr>
      <t xml:space="preserve"> </t>
    </r>
    <r>
      <rPr>
        <b/>
        <sz val="10"/>
        <color rgb="FFFF0000"/>
        <rFont val="Arial Cyr"/>
        <charset val="204"/>
      </rPr>
      <t>=СУММЕСЛИ</t>
    </r>
    <r>
      <rPr>
        <b/>
        <sz val="10"/>
        <rFont val="Arial Cyr"/>
        <charset val="204"/>
      </rPr>
      <t xml:space="preserve"> </t>
    </r>
    <r>
      <rPr>
        <sz val="10"/>
        <rFont val="Arial Cyr"/>
        <charset val="204"/>
      </rPr>
      <t>имеет 3 параметра:</t>
    </r>
    <r>
      <rPr>
        <b/>
        <sz val="10"/>
        <rFont val="Arial Cyr"/>
        <charset val="204"/>
      </rPr>
      <t xml:space="preserve">
=СУММЕСЛИ(&lt;ДИАПАЗОН&gt;; &lt;УСЛОВИЕ&gt;; [&lt;ДИАПАЗОН _СУММИРОВАНИЯ&gt;])), тут:
&lt;</t>
    </r>
    <r>
      <rPr>
        <b/>
        <u/>
        <sz val="10"/>
        <rFont val="Arial Cyr"/>
        <charset val="204"/>
      </rPr>
      <t xml:space="preserve">Диапазон&gt;  — </t>
    </r>
    <r>
      <rPr>
        <u/>
        <sz val="10"/>
        <rFont val="Arial Cyr"/>
        <charset val="204"/>
      </rPr>
      <t xml:space="preserve"> Обязательный аргумент. Диапазон ячеек, оцениваемых по критериям. Ячейки в каждом диапазоне должны содержать числа, имена, массивы или ссылки на числа. Пустые ячейки и ячейки, содержащие текстовые значения, пропускаются;</t>
    </r>
    <r>
      <rPr>
        <b/>
        <sz val="10"/>
        <rFont val="Arial Cyr"/>
        <charset val="204"/>
      </rPr>
      <t xml:space="preserve">
</t>
    </r>
    <r>
      <rPr>
        <b/>
        <u/>
        <sz val="10"/>
        <rFont val="Arial Cyr"/>
        <charset val="204"/>
      </rPr>
      <t xml:space="preserve">&lt;Условие&gt; </t>
    </r>
    <r>
      <rPr>
        <b/>
        <sz val="10"/>
        <rFont val="Arial Cyr"/>
        <charset val="204"/>
      </rPr>
      <t xml:space="preserve">— </t>
    </r>
    <r>
      <rPr>
        <sz val="10"/>
        <rFont val="Arial Cyr"/>
        <charset val="204"/>
      </rPr>
      <t>Обязательный аргумент. Условие в форме числа, выражения, ссылки на ячейку, текста или функции, определяющее, какие ячейки необходимо просуммировать;</t>
    </r>
    <r>
      <rPr>
        <b/>
        <sz val="10"/>
        <rFont val="Arial Cyr"/>
        <charset val="204"/>
      </rPr>
      <t xml:space="preserve">
</t>
    </r>
    <r>
      <rPr>
        <b/>
        <u/>
        <sz val="10"/>
        <rFont val="Arial Cyr"/>
        <charset val="204"/>
      </rPr>
      <t xml:space="preserve">
&lt;Диапазон_суммирования&gt; </t>
    </r>
    <r>
      <rPr>
        <b/>
        <sz val="10"/>
        <rFont val="Arial Cyr"/>
        <charset val="204"/>
      </rPr>
      <t>—</t>
    </r>
    <r>
      <rPr>
        <sz val="10"/>
        <rFont val="Arial Cyr"/>
        <charset val="204"/>
      </rPr>
      <t>то тот диапазон, который необходимо просуммировать, при совпадении критериев;</t>
    </r>
  </si>
  <si>
    <t>№</t>
  </si>
  <si>
    <t>Торговый представитель</t>
  </si>
  <si>
    <t>Продукт</t>
  </si>
  <si>
    <t>Количество</t>
  </si>
  <si>
    <t>Зигмунд Фрейд</t>
  </si>
  <si>
    <t xml:space="preserve">Huggies Classic </t>
  </si>
  <si>
    <t>Барак Обама</t>
  </si>
  <si>
    <t>Bath Tissue</t>
  </si>
  <si>
    <t>Сергей Собянин</t>
  </si>
  <si>
    <t>Elite Soft</t>
  </si>
  <si>
    <t>Том Форд</t>
  </si>
  <si>
    <t>Kotex Pads</t>
  </si>
  <si>
    <t>Бритни Спирс</t>
  </si>
  <si>
    <t>Ultra Comfort</t>
  </si>
  <si>
    <t>Том Фолк</t>
  </si>
  <si>
    <t>Huggies WW</t>
  </si>
  <si>
    <t>Кристофер Нолан</t>
  </si>
  <si>
    <t>Kleenex WW</t>
  </si>
  <si>
    <t>Ли Куан Ю</t>
  </si>
  <si>
    <t>Depend Pants</t>
  </si>
  <si>
    <t>Кофи Аннан</t>
  </si>
  <si>
    <t>Лев Толстой</t>
  </si>
  <si>
    <t>Король Артур</t>
  </si>
  <si>
    <t>Золушка</t>
  </si>
  <si>
    <t>Далай Лама 5</t>
  </si>
  <si>
    <t>Цезарь</t>
  </si>
  <si>
    <t>Дон Карлеоне</t>
  </si>
  <si>
    <r>
      <t>В наборе функций Excel, имеется функция CУММЕСЛИ</t>
    </r>
    <r>
      <rPr>
        <b/>
        <u/>
        <sz val="10"/>
        <color rgb="FFFF0000"/>
        <rFont val="Arial cyr"/>
        <charset val="204"/>
      </rPr>
      <t> (SUMIF)</t>
    </r>
    <r>
      <rPr>
        <b/>
        <sz val="10"/>
        <rFont val="Arial Cyr"/>
        <charset val="204"/>
      </rPr>
      <t xml:space="preserve">. Эта функция суммирует значения </t>
    </r>
    <r>
      <rPr>
        <b/>
        <sz val="10"/>
        <color rgb="FF00B050"/>
        <rFont val="Arial Cyr"/>
        <charset val="204"/>
      </rPr>
      <t>("Стоимость")</t>
    </r>
    <r>
      <rPr>
        <b/>
        <sz val="10"/>
        <rFont val="Arial Cyr"/>
        <charset val="204"/>
      </rPr>
      <t xml:space="preserve"> в заданном дипазоне</t>
    </r>
    <r>
      <rPr>
        <b/>
        <sz val="10"/>
        <color theme="4"/>
        <rFont val="Arial Cyr"/>
        <charset val="204"/>
      </rPr>
      <t xml:space="preserve"> ("Все менеджеры")</t>
    </r>
    <r>
      <rPr>
        <b/>
        <sz val="10"/>
        <rFont val="Arial Cyr"/>
        <charset val="204"/>
      </rPr>
      <t xml:space="preserve"> по указанному критерию </t>
    </r>
    <r>
      <rPr>
        <b/>
        <sz val="10"/>
        <color rgb="FFFF0000"/>
        <rFont val="Arial Cyr"/>
        <charset val="204"/>
      </rPr>
      <t>("Григорьев")</t>
    </r>
    <r>
      <rPr>
        <b/>
        <sz val="10"/>
        <rFont val="Arial Cyr"/>
        <charset val="204"/>
      </rPr>
      <t>. Например, нам необходимо просуммировать все заказы, которые реализовал менеджер Григорьев.  Выделяем пустую ячейку для результата и набираем следующую формулу:</t>
    </r>
  </si>
  <si>
    <r>
      <t>=SUMIF(</t>
    </r>
    <r>
      <rPr>
        <b/>
        <sz val="14"/>
        <color theme="4"/>
        <rFont val="Arial Cyr"/>
        <charset val="204"/>
      </rPr>
      <t>$C$42:$C$62</t>
    </r>
    <r>
      <rPr>
        <b/>
        <sz val="14"/>
        <rFont val="Arial Cyr"/>
        <charset val="204"/>
      </rPr>
      <t>;</t>
    </r>
    <r>
      <rPr>
        <b/>
        <sz val="14"/>
        <color rgb="FFFF0000"/>
        <rFont val="Arial Cyr"/>
        <charset val="204"/>
      </rPr>
      <t>F39</t>
    </r>
    <r>
      <rPr>
        <b/>
        <sz val="14"/>
        <rFont val="Arial Cyr"/>
        <charset val="204"/>
      </rPr>
      <t>;</t>
    </r>
    <r>
      <rPr>
        <b/>
        <sz val="14"/>
        <color rgb="FF00B050"/>
        <rFont val="Arial Cyr"/>
        <charset val="204"/>
      </rPr>
      <t>$E$42:$E$62</t>
    </r>
    <r>
      <rPr>
        <b/>
        <sz val="14"/>
        <rFont val="Arial Cyr"/>
        <charset val="204"/>
      </rPr>
      <t>)</t>
    </r>
  </si>
  <si>
    <t>Покупатель</t>
  </si>
  <si>
    <t>Felix Wet Cat</t>
  </si>
  <si>
    <t>Darling Dry Cat</t>
  </si>
  <si>
    <t>Friskies Wet Cat</t>
  </si>
  <si>
    <t>Gourmet Gold</t>
  </si>
  <si>
    <t>Pro Plan Wet Cat</t>
  </si>
  <si>
    <t>6) Функция: =СУММЕСЛИМН (SUMIFS)</t>
  </si>
  <si>
    <r>
      <rPr>
        <b/>
        <sz val="10"/>
        <rFont val="Arial Cyr"/>
        <charset val="204"/>
      </rPr>
      <t xml:space="preserve">Функция </t>
    </r>
    <r>
      <rPr>
        <b/>
        <sz val="10"/>
        <color rgb="FFFF0000"/>
        <rFont val="Arial Cyr"/>
        <charset val="204"/>
      </rPr>
      <t>=СУММЕСЛИ</t>
    </r>
    <r>
      <rPr>
        <b/>
        <sz val="10"/>
        <rFont val="Arial Cyr"/>
        <charset val="204"/>
      </rPr>
      <t xml:space="preserve"> используется, если необходимо</t>
    </r>
    <r>
      <rPr>
        <b/>
        <sz val="10"/>
        <color rgb="FFFF0000"/>
        <rFont val="Arial Cyr"/>
        <charset val="204"/>
      </rPr>
      <t xml:space="preserve"> сумм</t>
    </r>
    <r>
      <rPr>
        <b/>
        <sz val="10"/>
        <rFont val="Arial Cyr"/>
        <charset val="204"/>
      </rPr>
      <t xml:space="preserve">ировать значения </t>
    </r>
    <r>
      <rPr>
        <b/>
        <sz val="10"/>
        <color rgb="FFFF0000"/>
        <rFont val="Arial Cyr"/>
        <charset val="204"/>
      </rPr>
      <t>если</t>
    </r>
    <r>
      <rPr>
        <b/>
        <sz val="10"/>
        <rFont val="Arial Cyr"/>
        <charset val="204"/>
      </rPr>
      <t xml:space="preserve"> совпадает </t>
    </r>
    <r>
      <rPr>
        <b/>
        <sz val="10"/>
        <color rgb="FFFF0000"/>
        <rFont val="Arial Cyr"/>
        <charset val="204"/>
      </rPr>
      <t>мн</t>
    </r>
    <r>
      <rPr>
        <b/>
        <sz val="10"/>
        <rFont val="Arial Cyr"/>
        <charset val="204"/>
      </rPr>
      <t>ожество значений</t>
    </r>
  </si>
  <si>
    <r>
      <rPr>
        <b/>
        <u/>
        <sz val="10"/>
        <color rgb="FFFF0000"/>
        <rFont val="Arial cyr"/>
        <charset val="204"/>
      </rPr>
      <t>Задача</t>
    </r>
    <r>
      <rPr>
        <b/>
        <sz val="10"/>
        <rFont val="Arial Cyr"/>
        <charset val="204"/>
      </rPr>
      <t xml:space="preserve">: как вы могли заметить, в таблице указаны торговые представители и их продажи за определенный промежуток времени. Необходимо найти количество проданного товара Huggies Classic, которое продал Том Фолк с помощью формулы </t>
    </r>
    <r>
      <rPr>
        <b/>
        <sz val="10"/>
        <color rgb="FFFF0000"/>
        <rFont val="Arial Cyr"/>
        <charset val="204"/>
      </rPr>
      <t>=СУММАЕСЛИ</t>
    </r>
  </si>
  <si>
    <r>
      <t>=СУММЕСЛИМН(</t>
    </r>
    <r>
      <rPr>
        <b/>
        <sz val="10"/>
        <color theme="4"/>
        <rFont val="Arial Cyr"/>
        <charset val="204"/>
      </rPr>
      <t>диапазон</t>
    </r>
    <r>
      <rPr>
        <b/>
        <sz val="10"/>
        <rFont val="Arial Cyr"/>
        <charset val="204"/>
      </rPr>
      <t xml:space="preserve">; </t>
    </r>
    <r>
      <rPr>
        <b/>
        <sz val="10"/>
        <color rgb="FF00B050"/>
        <rFont val="Arial Cyr"/>
        <charset val="204"/>
      </rPr>
      <t>диапазон_условий1</t>
    </r>
    <r>
      <rPr>
        <b/>
        <sz val="10"/>
        <rFont val="Arial Cyr"/>
        <charset val="204"/>
      </rPr>
      <t>;</t>
    </r>
    <r>
      <rPr>
        <b/>
        <sz val="10"/>
        <color rgb="FFFF0000"/>
        <rFont val="Arial Cyr"/>
        <charset val="204"/>
      </rPr>
      <t xml:space="preserve"> условия1</t>
    </r>
    <r>
      <rPr>
        <b/>
        <sz val="10"/>
        <rFont val="Arial Cyr"/>
        <charset val="204"/>
      </rPr>
      <t>;</t>
    </r>
    <r>
      <rPr>
        <b/>
        <sz val="10"/>
        <color rgb="FF7030A0"/>
        <rFont val="Arial Cyr"/>
        <charset val="204"/>
      </rPr>
      <t xml:space="preserve"> [диапазон_условий2]</t>
    </r>
    <r>
      <rPr>
        <b/>
        <sz val="10"/>
        <rFont val="Arial Cyr"/>
        <charset val="204"/>
      </rPr>
      <t xml:space="preserve">; </t>
    </r>
    <r>
      <rPr>
        <b/>
        <sz val="10"/>
        <color rgb="FFFF0000"/>
        <rFont val="Arial Cyr"/>
        <charset val="204"/>
      </rPr>
      <t>[условия2]</t>
    </r>
    <r>
      <rPr>
        <b/>
        <sz val="10"/>
        <rFont val="Arial Cyr"/>
        <charset val="204"/>
      </rPr>
      <t>;...)</t>
    </r>
  </si>
  <si>
    <r>
      <t>=SUMIFS (</t>
    </r>
    <r>
      <rPr>
        <b/>
        <sz val="10"/>
        <color theme="4"/>
        <rFont val="Arial Cyr"/>
        <charset val="204"/>
      </rPr>
      <t>sum_range;</t>
    </r>
    <r>
      <rPr>
        <b/>
        <sz val="10"/>
        <rFont val="Arial Cyr"/>
        <charset val="204"/>
      </rPr>
      <t xml:space="preserve"> </t>
    </r>
    <r>
      <rPr>
        <b/>
        <sz val="10"/>
        <color rgb="FF00B050"/>
        <rFont val="Arial Cyr"/>
        <charset val="204"/>
      </rPr>
      <t>range1;</t>
    </r>
    <r>
      <rPr>
        <b/>
        <sz val="10"/>
        <rFont val="Arial Cyr"/>
        <charset val="204"/>
      </rPr>
      <t xml:space="preserve"> </t>
    </r>
    <r>
      <rPr>
        <b/>
        <sz val="10"/>
        <color rgb="FFFF0000"/>
        <rFont val="Arial Cyr"/>
        <charset val="204"/>
      </rPr>
      <t>criteria1</t>
    </r>
    <r>
      <rPr>
        <b/>
        <sz val="10"/>
        <rFont val="Arial Cyr"/>
        <charset val="204"/>
      </rPr>
      <t>;</t>
    </r>
    <r>
      <rPr>
        <b/>
        <sz val="10"/>
        <color rgb="FF7030A0"/>
        <rFont val="Arial Cyr"/>
        <charset val="204"/>
      </rPr>
      <t xml:space="preserve"> [range2]</t>
    </r>
    <r>
      <rPr>
        <b/>
        <sz val="10"/>
        <rFont val="Arial Cyr"/>
        <charset val="204"/>
      </rPr>
      <t xml:space="preserve">; </t>
    </r>
    <r>
      <rPr>
        <b/>
        <sz val="10"/>
        <color rgb="FFFF0000"/>
        <rFont val="Arial Cyr"/>
        <charset val="204"/>
      </rPr>
      <t>[criteria2]</t>
    </r>
    <r>
      <rPr>
        <b/>
        <sz val="10"/>
        <rFont val="Arial Cyr"/>
        <charset val="204"/>
      </rPr>
      <t>; ...)</t>
    </r>
  </si>
  <si>
    <r>
      <rPr>
        <b/>
        <u/>
        <sz val="10"/>
        <rFont val="Arial Cyr"/>
        <charset val="204"/>
      </rPr>
      <t>Синтаксис</t>
    </r>
    <r>
      <rPr>
        <b/>
        <sz val="10"/>
        <rFont val="Arial Cyr"/>
        <charset val="204"/>
      </rPr>
      <t xml:space="preserve">
</t>
    </r>
    <r>
      <rPr>
        <sz val="10"/>
        <rFont val="Arial Cyr"/>
        <charset val="204"/>
      </rPr>
      <t>Функция</t>
    </r>
    <r>
      <rPr>
        <sz val="10"/>
        <color rgb="FFFF0000"/>
        <rFont val="Arial Cyr"/>
        <charset val="204"/>
      </rPr>
      <t xml:space="preserve"> </t>
    </r>
    <r>
      <rPr>
        <b/>
        <sz val="10"/>
        <color rgb="FFFF0000"/>
        <rFont val="Arial Cyr"/>
        <charset val="204"/>
      </rPr>
      <t>=СУММЕСЛИМН</t>
    </r>
    <r>
      <rPr>
        <b/>
        <sz val="10"/>
        <rFont val="Arial Cyr"/>
        <charset val="204"/>
      </rPr>
      <t xml:space="preserve"> </t>
    </r>
    <r>
      <rPr>
        <sz val="10"/>
        <rFont val="Arial Cyr"/>
        <charset val="204"/>
      </rPr>
      <t>имеет, как минимум, 5 параметров:</t>
    </r>
    <r>
      <rPr>
        <b/>
        <sz val="10"/>
        <rFont val="Arial Cyr"/>
        <charset val="204"/>
      </rPr>
      <t xml:space="preserve">
=СУММЕСЛИМН(</t>
    </r>
    <r>
      <rPr>
        <b/>
        <sz val="10"/>
        <color theme="4"/>
        <rFont val="Arial Cyr"/>
        <charset val="204"/>
      </rPr>
      <t>диапазон</t>
    </r>
    <r>
      <rPr>
        <b/>
        <sz val="10"/>
        <rFont val="Arial Cyr"/>
        <charset val="204"/>
      </rPr>
      <t xml:space="preserve">; </t>
    </r>
    <r>
      <rPr>
        <b/>
        <sz val="10"/>
        <color rgb="FF00B050"/>
        <rFont val="Arial Cyr"/>
        <charset val="204"/>
      </rPr>
      <t>диапазон_условий1</t>
    </r>
    <r>
      <rPr>
        <b/>
        <sz val="10"/>
        <rFont val="Arial Cyr"/>
        <charset val="204"/>
      </rPr>
      <t>;</t>
    </r>
    <r>
      <rPr>
        <b/>
        <sz val="10"/>
        <color rgb="FFFF0000"/>
        <rFont val="Arial Cyr"/>
        <charset val="204"/>
      </rPr>
      <t xml:space="preserve"> условия1</t>
    </r>
    <r>
      <rPr>
        <b/>
        <sz val="10"/>
        <rFont val="Arial Cyr"/>
        <charset val="204"/>
      </rPr>
      <t xml:space="preserve">; </t>
    </r>
    <r>
      <rPr>
        <b/>
        <sz val="10"/>
        <color rgb="FF7030A0"/>
        <rFont val="Arial Cyr"/>
        <charset val="204"/>
      </rPr>
      <t>[диапазон_условий2]</t>
    </r>
    <r>
      <rPr>
        <b/>
        <sz val="10"/>
        <rFont val="Arial Cyr"/>
        <charset val="204"/>
      </rPr>
      <t>;</t>
    </r>
    <r>
      <rPr>
        <b/>
        <sz val="10"/>
        <color rgb="FFFF0000"/>
        <rFont val="Arial Cyr"/>
        <charset val="204"/>
      </rPr>
      <t>[условия2]</t>
    </r>
    <r>
      <rPr>
        <b/>
        <sz val="10"/>
        <rFont val="Arial Cyr"/>
        <charset val="204"/>
      </rPr>
      <t>;...), тут:
&lt;</t>
    </r>
    <r>
      <rPr>
        <b/>
        <u/>
        <sz val="10"/>
        <rFont val="Arial Cyr"/>
        <charset val="204"/>
      </rPr>
      <t xml:space="preserve">Диапазон&gt;  — </t>
    </r>
    <r>
      <rPr>
        <u/>
        <sz val="10"/>
        <rFont val="Arial Cyr"/>
        <charset val="204"/>
      </rPr>
      <t xml:space="preserve"> Обязательный аргумент. Диапазон ячеек, оцениваемых по критериям. Ячейки в каждом диапазоне должны содержать числа, имена, массивы или ссылки на числа. Пустые ячейки и ячейки, содержащие текстовые значения, пропускаются;</t>
    </r>
    <r>
      <rPr>
        <b/>
        <sz val="10"/>
        <rFont val="Arial Cyr"/>
        <charset val="204"/>
      </rPr>
      <t xml:space="preserve">
</t>
    </r>
    <r>
      <rPr>
        <b/>
        <u/>
        <sz val="10"/>
        <rFont val="Arial Cyr"/>
        <charset val="204"/>
      </rPr>
      <t xml:space="preserve">&lt;Условие&gt; </t>
    </r>
    <r>
      <rPr>
        <b/>
        <sz val="10"/>
        <rFont val="Arial Cyr"/>
        <charset val="204"/>
      </rPr>
      <t xml:space="preserve">— </t>
    </r>
    <r>
      <rPr>
        <sz val="10"/>
        <rFont val="Arial Cyr"/>
        <charset val="204"/>
      </rPr>
      <t>Обязательный аргумент. Условие в форме числа, выражения, ссылки на ячейку, текста или функции, определяющее, какие ячейки необходимо просуммировать;</t>
    </r>
    <r>
      <rPr>
        <b/>
        <sz val="10"/>
        <rFont val="Arial Cyr"/>
        <charset val="204"/>
      </rPr>
      <t xml:space="preserve">
</t>
    </r>
    <r>
      <rPr>
        <b/>
        <u/>
        <sz val="10"/>
        <rFont val="Arial Cyr"/>
        <charset val="204"/>
      </rPr>
      <t xml:space="preserve">
&lt;Диапазон_суммирования&gt; </t>
    </r>
    <r>
      <rPr>
        <b/>
        <sz val="10"/>
        <rFont val="Arial Cyr"/>
        <charset val="204"/>
      </rPr>
      <t>—</t>
    </r>
    <r>
      <rPr>
        <sz val="10"/>
        <rFont val="Arial Cyr"/>
        <charset val="204"/>
      </rPr>
      <t>то тот диапазон, который необходимо просуммировать, при совпадении критериев;</t>
    </r>
  </si>
  <si>
    <r>
      <t xml:space="preserve">Функция </t>
    </r>
    <r>
      <rPr>
        <b/>
        <sz val="10"/>
        <color rgb="FFFF0000"/>
        <rFont val="Arial Cyr"/>
        <charset val="204"/>
      </rPr>
      <t>=СУММЕСЛИМН(=SUMIFS)</t>
    </r>
    <r>
      <rPr>
        <b/>
        <sz val="10"/>
        <color rgb="FF000000"/>
        <rFont val="Arial cyr"/>
        <charset val="204"/>
      </rPr>
      <t xml:space="preserve"> позволяет использовать несколько критериев для суммирования. В данном примере количество проданного товара будет суммироваться только в том случае, если торгоый представитель и продукт буду совпадать (Критерий 1: Том Фолк; Критерий 2: Ultra Comfort). Попробуйте прописать  следующую формулу</t>
    </r>
  </si>
  <si>
    <r>
      <rPr>
        <b/>
        <sz val="14"/>
        <color rgb="FFFF0000"/>
        <rFont val="Arial Cyr"/>
        <charset val="204"/>
      </rPr>
      <t>=СУММЕСЛИМН</t>
    </r>
    <r>
      <rPr>
        <b/>
        <sz val="14"/>
        <rFont val="Arial Cyr"/>
        <charset val="204"/>
      </rPr>
      <t>(</t>
    </r>
    <r>
      <rPr>
        <b/>
        <sz val="14"/>
        <color theme="1"/>
        <rFont val="Arial Cyr"/>
        <charset val="204"/>
      </rPr>
      <t>$E$52:$E$74</t>
    </r>
    <r>
      <rPr>
        <b/>
        <sz val="14"/>
        <color rgb="FFFFFF00"/>
        <rFont val="Arial Cyr"/>
        <charset val="204"/>
      </rPr>
      <t>;</t>
    </r>
    <r>
      <rPr>
        <b/>
        <sz val="14"/>
        <color theme="4"/>
        <rFont val="Arial Cyr"/>
        <charset val="204"/>
      </rPr>
      <t>$C$52:$C$74</t>
    </r>
    <r>
      <rPr>
        <b/>
        <sz val="14"/>
        <rFont val="Arial Cyr"/>
        <charset val="204"/>
      </rPr>
      <t>;</t>
    </r>
    <r>
      <rPr>
        <b/>
        <sz val="14"/>
        <color rgb="FFFF0000"/>
        <rFont val="Arial Cyr"/>
        <charset val="204"/>
      </rPr>
      <t>G52</t>
    </r>
    <r>
      <rPr>
        <b/>
        <sz val="14"/>
        <rFont val="Arial Cyr"/>
        <charset val="204"/>
      </rPr>
      <t>;</t>
    </r>
    <r>
      <rPr>
        <b/>
        <sz val="14"/>
        <color rgb="FF00B050"/>
        <rFont val="Arial Cyr"/>
        <charset val="204"/>
      </rPr>
      <t>$E$52:$E$74</t>
    </r>
    <r>
      <rPr>
        <b/>
        <sz val="14"/>
        <color rgb="FF7030A0"/>
        <rFont val="Arial Cyr"/>
        <charset val="204"/>
      </rPr>
      <t>;H52</t>
    </r>
    <r>
      <rPr>
        <b/>
        <sz val="14"/>
        <rFont val="Arial Cyr"/>
        <charset val="204"/>
      </rPr>
      <t>)</t>
    </r>
  </si>
  <si>
    <r>
      <rPr>
        <b/>
        <u/>
        <sz val="10"/>
        <color rgb="FFFF0000"/>
        <rFont val="Arial cyr"/>
        <charset val="204"/>
      </rPr>
      <t>Задача</t>
    </r>
    <r>
      <rPr>
        <b/>
        <sz val="10"/>
        <rFont val="Arial Cyr"/>
        <charset val="204"/>
      </rPr>
      <t xml:space="preserve">: как вы могли заметить, в таблице указаны торговые представители и их продажи за определенный промежуток времени. Необходимо найти количество проданного товара (таблица 2), которое продали Торговые представители  с помощью формулы </t>
    </r>
    <r>
      <rPr>
        <b/>
        <sz val="10"/>
        <color rgb="FFFF0000"/>
        <rFont val="Arial Cyr"/>
        <charset val="204"/>
      </rPr>
      <t>=СУММАЕСЛИМН</t>
    </r>
  </si>
  <si>
    <t>Dog Chow</t>
  </si>
  <si>
    <t>Pro Plan Dry Dog</t>
  </si>
  <si>
    <t>Friskies Dry Cat</t>
  </si>
  <si>
    <t>Задание:</t>
  </si>
  <si>
    <r>
      <t xml:space="preserve">Перед вами таблица максимальных скоростей, которое может развить животное и с правой стороны указана рекордная скорость человека. Напишите такую формулу, которая будет указывать </t>
    </r>
    <r>
      <rPr>
        <b/>
        <sz val="10"/>
        <color rgb="FFFF0000"/>
        <rFont val="Arial Cyr"/>
        <charset val="204"/>
      </rPr>
      <t>"Да"</t>
    </r>
    <r>
      <rPr>
        <sz val="10"/>
        <rFont val="Arial Cyr"/>
        <charset val="204"/>
      </rPr>
      <t xml:space="preserve"> - если человек быстрее этого животного, и </t>
    </r>
    <r>
      <rPr>
        <b/>
        <sz val="10"/>
        <color rgb="FFFF0000"/>
        <rFont val="Arial Cyr"/>
        <charset val="204"/>
      </rPr>
      <t>"Нет"</t>
    </r>
    <r>
      <rPr>
        <sz val="10"/>
        <rFont val="Arial Cyr"/>
        <charset val="204"/>
      </rPr>
      <t xml:space="preserve"> - если человек медленнее.</t>
    </r>
  </si>
  <si>
    <r>
      <t xml:space="preserve">Мировой Рекорд поставил </t>
    </r>
    <r>
      <rPr>
        <b/>
        <sz val="10"/>
        <rFont val="Arial Cyr"/>
        <charset val="204"/>
      </rPr>
      <t>Усэйн Болт,</t>
    </r>
    <r>
      <rPr>
        <sz val="10"/>
        <rFont val="Arial Cyr"/>
        <family val="2"/>
        <charset val="204"/>
      </rPr>
      <t xml:space="preserve"> в Берлине в </t>
    </r>
    <r>
      <rPr>
        <b/>
        <sz val="10"/>
        <rFont val="Arial Cyr"/>
        <charset val="204"/>
      </rPr>
      <t>2006</t>
    </r>
    <r>
      <rPr>
        <sz val="10"/>
        <rFont val="Arial Cyr"/>
        <family val="2"/>
        <charset val="204"/>
      </rPr>
      <t xml:space="preserve"> году на Чемпионате Мира </t>
    </r>
  </si>
  <si>
    <r>
      <t xml:space="preserve">Функция </t>
    </r>
    <r>
      <rPr>
        <b/>
        <sz val="10"/>
        <color rgb="FFFF0000"/>
        <rFont val="Arial Cyr"/>
        <charset val="204"/>
      </rPr>
      <t>=ЕСЛИ</t>
    </r>
    <r>
      <rPr>
        <b/>
        <sz val="10"/>
        <rFont val="Arial"/>
        <family val="2"/>
        <charset val="204"/>
      </rPr>
      <t> проверяет, выполняется ли условие, и возвращает одно значение, если оно выполняется, и другое значение, если нет.</t>
    </r>
  </si>
  <si>
    <t>Скорость, км/ч:</t>
  </si>
  <si>
    <r>
      <t xml:space="preserve">=ЕСЛИ </t>
    </r>
    <r>
      <rPr>
        <b/>
        <sz val="10"/>
        <color theme="4"/>
        <rFont val="Arial Cyr"/>
        <charset val="204"/>
      </rPr>
      <t>(лог_выражение</t>
    </r>
    <r>
      <rPr>
        <b/>
        <sz val="10"/>
        <rFont val="Arial Cyr"/>
        <charset val="204"/>
      </rPr>
      <t>;</t>
    </r>
    <r>
      <rPr>
        <b/>
        <sz val="10"/>
        <color rgb="FF00B050"/>
        <rFont val="Arial Cyr"/>
        <charset val="204"/>
      </rPr>
      <t xml:space="preserve"> [значение_если_истина]</t>
    </r>
    <r>
      <rPr>
        <b/>
        <sz val="10"/>
        <rFont val="Arial Cyr"/>
        <charset val="204"/>
      </rPr>
      <t xml:space="preserve">; </t>
    </r>
    <r>
      <rPr>
        <b/>
        <sz val="10"/>
        <color rgb="FFFF0000"/>
        <rFont val="Arial Cyr"/>
        <charset val="204"/>
      </rPr>
      <t>[значение_если_ложь]</t>
    </r>
    <r>
      <rPr>
        <b/>
        <sz val="10"/>
        <rFont val="Arial Cyr"/>
        <charset val="204"/>
      </rPr>
      <t>)</t>
    </r>
  </si>
  <si>
    <r>
      <t>=IF (</t>
    </r>
    <r>
      <rPr>
        <b/>
        <sz val="10"/>
        <color theme="4"/>
        <rFont val="Arial Cyr"/>
        <charset val="204"/>
      </rPr>
      <t>logical_test</t>
    </r>
    <r>
      <rPr>
        <b/>
        <sz val="10"/>
        <rFont val="Arial Cyr"/>
        <charset val="204"/>
      </rPr>
      <t xml:space="preserve">; </t>
    </r>
    <r>
      <rPr>
        <b/>
        <sz val="10"/>
        <color rgb="FF00B050"/>
        <rFont val="Arial Cyr"/>
        <charset val="204"/>
      </rPr>
      <t>[value_if_true]</t>
    </r>
    <r>
      <rPr>
        <b/>
        <sz val="10"/>
        <rFont val="Arial Cyr"/>
        <charset val="204"/>
      </rPr>
      <t>;</t>
    </r>
    <r>
      <rPr>
        <b/>
        <sz val="10"/>
        <color rgb="FFFF0000"/>
        <rFont val="Arial Cyr"/>
        <charset val="204"/>
      </rPr>
      <t xml:space="preserve"> [value_if_false]</t>
    </r>
    <r>
      <rPr>
        <b/>
        <sz val="10"/>
        <rFont val="Arial Cyr"/>
        <charset val="204"/>
      </rPr>
      <t>)</t>
    </r>
  </si>
  <si>
    <r>
      <t>Синтаксис:
=ЕСЛИ (</t>
    </r>
    <r>
      <rPr>
        <b/>
        <sz val="10"/>
        <color theme="4"/>
        <rFont val="Arial Cyr"/>
        <charset val="204"/>
      </rPr>
      <t>лог_выражение</t>
    </r>
    <r>
      <rPr>
        <b/>
        <sz val="10"/>
        <rFont val="Arial Cyr"/>
        <charset val="204"/>
      </rPr>
      <t>;</t>
    </r>
    <r>
      <rPr>
        <b/>
        <sz val="10"/>
        <color rgb="FF00B050"/>
        <rFont val="Arial Cyr"/>
        <charset val="204"/>
      </rPr>
      <t xml:space="preserve"> [значение_если_истина]</t>
    </r>
    <r>
      <rPr>
        <b/>
        <sz val="10"/>
        <rFont val="Arial Cyr"/>
        <charset val="204"/>
      </rPr>
      <t xml:space="preserve">; </t>
    </r>
    <r>
      <rPr>
        <b/>
        <sz val="10"/>
        <color rgb="FFFF0000"/>
        <rFont val="Arial Cyr"/>
        <charset val="204"/>
      </rPr>
      <t>[значение_если_ложь]</t>
    </r>
    <r>
      <rPr>
        <b/>
        <sz val="10"/>
        <rFont val="Arial Cyr"/>
        <charset val="204"/>
      </rPr>
      <t xml:space="preserve">)
</t>
    </r>
    <r>
      <rPr>
        <b/>
        <sz val="10"/>
        <color theme="4"/>
        <rFont val="Arial Cyr"/>
        <charset val="204"/>
      </rPr>
      <t>лог_выражение</t>
    </r>
    <r>
      <rPr>
        <b/>
        <sz val="10"/>
        <rFont val="Arial Cyr"/>
        <charset val="204"/>
      </rPr>
      <t xml:space="preserve"> – это любое значение или выражение, которое при вычислении дает значение ИСТИНА или ЛОЖЬ.                                         
</t>
    </r>
    <r>
      <rPr>
        <b/>
        <sz val="10"/>
        <color rgb="FF00B050"/>
        <rFont val="Arial Cyr"/>
        <charset val="204"/>
      </rPr>
      <t xml:space="preserve">
значение_если_истина</t>
    </r>
    <r>
      <rPr>
        <b/>
        <sz val="10"/>
        <rFont val="Arial Cyr"/>
        <charset val="204"/>
      </rPr>
      <t xml:space="preserve">, </t>
    </r>
    <r>
      <rPr>
        <b/>
        <sz val="10"/>
        <color rgb="FFFF0000"/>
        <rFont val="Arial Cyr"/>
        <charset val="204"/>
      </rPr>
      <t>значение_если_ложь</t>
    </r>
    <r>
      <rPr>
        <b/>
        <sz val="10"/>
        <rFont val="Arial Cyr"/>
        <charset val="204"/>
      </rPr>
      <t xml:space="preserve"> – как видно из их названия, это то что необходимо сделать в зависимости от того, что вернул лог выражения: ИСТИНА и ЛОЖЬ
</t>
    </r>
  </si>
  <si>
    <t>Скорость, км/ч</t>
  </si>
  <si>
    <t>Результат</t>
  </si>
  <si>
    <t>Африканский слон</t>
  </si>
  <si>
    <t>Черная мамба</t>
  </si>
  <si>
    <t>Бурый медведь</t>
  </si>
  <si>
    <t>Гепард</t>
  </si>
  <si>
    <t>Домашняя кошка</t>
  </si>
  <si>
    <t>Черепаха</t>
  </si>
  <si>
    <t>Улитка</t>
  </si>
  <si>
    <t>Лиса</t>
  </si>
  <si>
    <t>Лошадь</t>
  </si>
  <si>
    <t>Лев</t>
  </si>
  <si>
    <r>
      <t>Функция </t>
    </r>
    <r>
      <rPr>
        <b/>
        <sz val="10"/>
        <color rgb="FFFF0000"/>
        <rFont val="Arial Cyr"/>
        <charset val="204"/>
      </rPr>
      <t>=IFERROR</t>
    </r>
    <r>
      <rPr>
        <b/>
        <sz val="10"/>
        <color theme="1"/>
        <rFont val="Arial Cyr"/>
        <charset val="204"/>
      </rPr>
      <t> - это одна из логических функций. Используется для проверки формулы на наличие ошибок в первом аргументе. Функция возвращает результат формулы, если ошибки нет, или определенное значение, если она есть.</t>
    </r>
  </si>
  <si>
    <t>Страус</t>
  </si>
  <si>
    <t>Кенгуру</t>
  </si>
  <si>
    <t>Кролик</t>
  </si>
  <si>
    <r>
      <t xml:space="preserve">Синтаксис:
= ЕСЛИОШИБКА(значение; значение_при_ошибке)
</t>
    </r>
    <r>
      <rPr>
        <b/>
        <sz val="10"/>
        <color theme="4"/>
        <rFont val="Arial Cyr"/>
        <charset val="204"/>
      </rPr>
      <t xml:space="preserve">
значение</t>
    </r>
    <r>
      <rPr>
        <b/>
        <sz val="10"/>
        <rFont val="Arial Cyr"/>
        <charset val="204"/>
      </rPr>
      <t xml:space="preserve"> – обязательный аргумент, проверяемый на возникновение ошибок                                     
</t>
    </r>
    <r>
      <rPr>
        <b/>
        <sz val="10"/>
        <color rgb="FF00B050"/>
        <rFont val="Arial Cyr"/>
        <charset val="204"/>
      </rPr>
      <t xml:space="preserve">
значение_при_ошибке</t>
    </r>
    <r>
      <rPr>
        <b/>
        <sz val="10"/>
        <rFont val="Arial Cyr"/>
        <charset val="204"/>
      </rPr>
      <t xml:space="preserve"> – обязательный аргумент. Значение, возвращаемое при ошибке при вычислении по формуле. Возможны следующие типы ошибок: #Н/Д, #ЗНАЧ!, #ССЫЛКА!, #ДЕЛ/0!, #ЧИСЛО!, #ИМЯ? и #ПУСТО!.
</t>
    </r>
  </si>
  <si>
    <r>
      <t>В наборе функций Excel, имеется функция </t>
    </r>
    <r>
      <rPr>
        <b/>
        <u/>
        <sz val="10"/>
        <color rgb="FFFF0000"/>
        <rFont val="Arial cyr"/>
        <charset val="204"/>
      </rPr>
      <t>=ЕСЛИ (=IF)</t>
    </r>
    <r>
      <rPr>
        <b/>
        <sz val="10"/>
        <color rgb="FF999999"/>
        <rFont val="Arial cyr"/>
        <charset val="204"/>
      </rPr>
      <t>. </t>
    </r>
    <r>
      <rPr>
        <b/>
        <sz val="10"/>
        <color rgb="FF000000"/>
        <rFont val="Arial cyr"/>
        <charset val="204"/>
      </rPr>
      <t xml:space="preserve">Эта функция проверяет, выполняется ли условие, и возвращает одно значение, если оно выполняется, и другое значение, если нет. В нашем случае нужно проверить следующее: быстрее ли человек, чем то или иное животное. </t>
    </r>
    <r>
      <rPr>
        <b/>
        <sz val="10"/>
        <color rgb="FFFF0000"/>
        <rFont val="Arial Cyr"/>
        <charset val="204"/>
      </rPr>
      <t>Максимальная скорость человека 44,72</t>
    </r>
  </si>
  <si>
    <t>ТЕКСТ ФОРМУЛЫ</t>
  </si>
  <si>
    <r>
      <t>=ЕСЛИ(</t>
    </r>
    <r>
      <rPr>
        <b/>
        <sz val="10"/>
        <color rgb="FFFF0000"/>
        <rFont val="Arial Cyr"/>
        <charset val="204"/>
      </rPr>
      <t>$F$35</t>
    </r>
    <r>
      <rPr>
        <b/>
        <sz val="10"/>
        <rFont val="Arial Cyr"/>
        <charset val="204"/>
      </rPr>
      <t>&gt;C38:C50;</t>
    </r>
    <r>
      <rPr>
        <b/>
        <sz val="10"/>
        <color theme="4"/>
        <rFont val="Arial Cyr"/>
        <charset val="204"/>
      </rPr>
      <t>"Да";"Нет"</t>
    </r>
    <r>
      <rPr>
        <b/>
        <sz val="10"/>
        <rFont val="Arial Cyr"/>
        <charset val="204"/>
      </rPr>
      <t>)</t>
    </r>
  </si>
  <si>
    <t>Используя специальные возможности Excel, в таблице с данными выделите красным цветом все значения от 2 до 7,желтым цветом все значения, равные 10 и зеленым цветом все значения больше 19.</t>
  </si>
  <si>
    <t>январь</t>
  </si>
  <si>
    <t>февраль</t>
  </si>
  <si>
    <t>март</t>
  </si>
  <si>
    <t>апрель</t>
  </si>
  <si>
    <t>июнь</t>
  </si>
  <si>
    <t>июль</t>
  </si>
  <si>
    <t>август</t>
  </si>
  <si>
    <t>сентябрь</t>
  </si>
  <si>
    <t>октябрь</t>
  </si>
  <si>
    <r>
      <t xml:space="preserve">Кнопка </t>
    </r>
    <r>
      <rPr>
        <b/>
        <sz val="10"/>
        <color theme="4"/>
        <rFont val="Arial Cyr"/>
        <charset val="204"/>
      </rPr>
      <t>«Условное форматирование»</t>
    </r>
    <r>
      <rPr>
        <sz val="10"/>
        <rFont val="Arial Cyr"/>
        <charset val="204"/>
      </rPr>
      <t xml:space="preserve"> находится на вкладке </t>
    </r>
    <r>
      <rPr>
        <b/>
        <sz val="10"/>
        <color theme="4"/>
        <rFont val="Arial Cyr"/>
        <charset val="204"/>
      </rPr>
      <t>«Главная»</t>
    </r>
    <r>
      <rPr>
        <sz val="10"/>
        <rFont val="Arial Cyr"/>
        <charset val="204"/>
      </rPr>
      <t xml:space="preserve"> в группе </t>
    </r>
    <r>
      <rPr>
        <b/>
        <sz val="10"/>
        <color theme="4"/>
        <rFont val="Arial Cyr"/>
        <charset val="204"/>
      </rPr>
      <t>«Стили»</t>
    </r>
    <r>
      <rPr>
        <sz val="10"/>
        <rFont val="Arial Cyr"/>
        <charset val="204"/>
      </rPr>
      <t>.</t>
    </r>
  </si>
  <si>
    <t>Кликнув по ней, откроется меню с видами условного форматирования.</t>
  </si>
  <si>
    <r>
      <t>Теперь давайте представим, что выделяемый нами диапазон должен закрашиваться. Выделяем нужный диапазон ячеек, кликаем по кнопочке </t>
    </r>
    <r>
      <rPr>
        <b/>
        <sz val="9"/>
        <color rgb="FF0066DC"/>
        <rFont val="Verdana"/>
        <family val="2"/>
        <charset val="204"/>
      </rPr>
      <t>«Условное форматирование»</t>
    </r>
    <r>
      <rPr>
        <sz val="9"/>
        <color rgb="FF424242"/>
        <rFont val="Verdana"/>
        <family val="2"/>
        <charset val="204"/>
      </rPr>
      <t> и выбираем из списка </t>
    </r>
    <r>
      <rPr>
        <b/>
        <sz val="9"/>
        <color rgb="FF0066DC"/>
        <rFont val="Verdana"/>
        <family val="2"/>
        <charset val="204"/>
      </rPr>
      <t>«Управление правилами»</t>
    </r>
    <r>
      <rPr>
        <sz val="9"/>
        <color rgb="FF424242"/>
        <rFont val="Verdana"/>
        <family val="2"/>
        <charset val="204"/>
      </rPr>
      <t>.</t>
    </r>
  </si>
  <si>
    <r>
      <rPr>
        <b/>
        <sz val="10"/>
        <color rgb="FFFF0000"/>
        <rFont val="Arial Cyr"/>
        <charset val="204"/>
      </rPr>
      <t xml:space="preserve">Наборы значков    </t>
    </r>
    <r>
      <rPr>
        <b/>
        <sz val="10"/>
        <rFont val="Arial Cyr"/>
        <charset val="204"/>
      </rPr>
      <t xml:space="preserve">                                                                          </t>
    </r>
    <r>
      <rPr>
        <sz val="10"/>
        <rFont val="Arial Cyr"/>
        <charset val="204"/>
      </rPr>
      <t xml:space="preserve">         В ячейку, в соответствии с ее значением, будет вставлен определенный значок.</t>
    </r>
  </si>
  <si>
    <r>
      <t xml:space="preserve">Открыв окно </t>
    </r>
    <r>
      <rPr>
        <b/>
        <sz val="10"/>
        <color theme="4"/>
        <rFont val="Arial Cyr"/>
        <charset val="204"/>
      </rPr>
      <t>«Изменение правила форматирования»</t>
    </r>
    <r>
      <rPr>
        <sz val="10"/>
        <rFont val="Arial Cyr"/>
        <charset val="204"/>
      </rPr>
      <t xml:space="preserve">, можно выбрать </t>
    </r>
    <r>
      <rPr>
        <b/>
        <sz val="10"/>
        <color theme="4"/>
        <rFont val="Arial Cyr"/>
        <charset val="204"/>
      </rPr>
      <t>«Значение»</t>
    </r>
    <r>
      <rPr>
        <sz val="10"/>
        <rFont val="Arial Cyr"/>
        <charset val="204"/>
      </rPr>
      <t xml:space="preserve"> и</t>
    </r>
    <r>
      <rPr>
        <sz val="10"/>
        <color theme="4"/>
        <rFont val="Arial Cyr"/>
        <charset val="204"/>
      </rPr>
      <t xml:space="preserve"> </t>
    </r>
    <r>
      <rPr>
        <b/>
        <sz val="10"/>
        <color theme="4"/>
        <rFont val="Arial Cyr"/>
        <charset val="204"/>
      </rPr>
      <t>«Тип»</t>
    </r>
    <r>
      <rPr>
        <sz val="10"/>
        <rFont val="Arial Cyr"/>
        <charset val="204"/>
      </rPr>
      <t xml:space="preserve"> для чисел, которым будет соответствовать каждый значок.</t>
    </r>
  </si>
  <si>
    <r>
      <t xml:space="preserve">Далее у нас появляется окно, где мы выбираем </t>
    </r>
    <r>
      <rPr>
        <b/>
        <sz val="10"/>
        <color theme="4"/>
        <rFont val="Arial Cyr"/>
        <charset val="204"/>
      </rPr>
      <t>"Новое правило"</t>
    </r>
  </si>
  <si>
    <r>
      <t xml:space="preserve">В следующем окне мы видим, несколько вариантов создания правил. Выбираем </t>
    </r>
    <r>
      <rPr>
        <b/>
        <sz val="10"/>
        <color theme="4"/>
        <rFont val="Arial Cyr"/>
        <charset val="204"/>
      </rPr>
      <t>"Форматировать ячейки, который содержат".</t>
    </r>
    <r>
      <rPr>
        <b/>
        <sz val="10"/>
        <rFont val="Arial Cyr"/>
        <charset val="204"/>
      </rPr>
      <t xml:space="preserve"> </t>
    </r>
    <r>
      <rPr>
        <sz val="10"/>
        <rFont val="Arial Cyr"/>
        <charset val="204"/>
      </rPr>
      <t xml:space="preserve">И ставим необходимые нам правила и формат. В нашем случае нужно создать            </t>
    </r>
    <r>
      <rPr>
        <b/>
        <sz val="10"/>
        <color rgb="FFFF0000"/>
        <rFont val="Arial Cyr"/>
        <charset val="204"/>
      </rPr>
      <t>3 правила</t>
    </r>
  </si>
  <si>
    <t xml:space="preserve">Постройте график аналогичный приведенному на картинке
</t>
  </si>
  <si>
    <t>Медиа рекламные бюджеты, млн.долл.</t>
  </si>
  <si>
    <t>Телевидение</t>
  </si>
  <si>
    <t>Пресса</t>
  </si>
  <si>
    <t>Наружная реклама</t>
  </si>
  <si>
    <t>Рост рынка</t>
  </si>
  <si>
    <t>Рост сегмента радио</t>
  </si>
  <si>
    <t>Сотрудник</t>
  </si>
  <si>
    <t>Размер</t>
  </si>
  <si>
    <t>Место вылета</t>
  </si>
  <si>
    <t>День прилета</t>
  </si>
  <si>
    <t>шт</t>
  </si>
  <si>
    <t>M</t>
  </si>
  <si>
    <t>Астана</t>
  </si>
  <si>
    <t>Пятница</t>
  </si>
  <si>
    <t>S</t>
  </si>
  <si>
    <t>Баку</t>
  </si>
  <si>
    <t>Суббота</t>
  </si>
  <si>
    <t>L</t>
  </si>
  <si>
    <t>Алматы</t>
  </si>
  <si>
    <t>Четверг</t>
  </si>
  <si>
    <t>XS</t>
  </si>
  <si>
    <t>XL</t>
  </si>
  <si>
    <t>Бишкек</t>
  </si>
  <si>
    <t>Омар Хаям</t>
  </si>
  <si>
    <t>Защита листа</t>
  </si>
  <si>
    <r>
      <rPr>
        <b/>
        <sz val="10"/>
        <color rgb="FFFF0000"/>
        <rFont val="Arial Cyr"/>
        <charset val="204"/>
      </rPr>
      <t>Если необходимо защититься от:</t>
    </r>
    <r>
      <rPr>
        <sz val="10"/>
        <rFont val="Arial Cyr"/>
        <family val="2"/>
        <charset val="204"/>
      </rPr>
      <t xml:space="preserve">
</t>
    </r>
    <r>
      <rPr>
        <sz val="10"/>
        <rFont val="Arial"/>
        <family val="2"/>
        <charset val="204"/>
      </rPr>
      <t xml:space="preserve">● </t>
    </r>
    <r>
      <rPr>
        <sz val="10"/>
        <rFont val="Arial Cyr"/>
        <family val="2"/>
        <charset val="204"/>
      </rPr>
      <t>удаления, переименования, перемещения листов в книге
● изменения закрепленных областей ("шапки" и т.п.)
● нежелательных изменений структуры (сворачивание строк/столбцов при помощи кнопок ● группировки "плюс/минус")
● возможности сворачивать/перемещать/изменять размеры окна книги внутри окна Excel</t>
    </r>
  </si>
  <si>
    <t>Защита структуры книги</t>
  </si>
  <si>
    <t>Чтобы защитить структуру книги, выполните следующие действия:</t>
  </si>
  <si>
    <t>1) На вкладке Рецензирование в разделе Изменения нажмите кнопку Защитить книгу.</t>
  </si>
  <si>
    <t>2) Введите пароль в поле Пароль.</t>
  </si>
  <si>
    <t>3) Нажмите кнопку ОК и снова введите пароль, чтобы подтвердить его.</t>
  </si>
  <si>
    <t>Защита ячейки</t>
  </si>
  <si>
    <r>
      <t>Для этого достаточно после выделения ячеек нажать сочетание клавиш</t>
    </r>
    <r>
      <rPr>
        <b/>
        <sz val="10"/>
        <color rgb="FFFF0000"/>
        <rFont val="Arial Cyr"/>
        <charset val="204"/>
      </rPr>
      <t xml:space="preserve"> Ctrl+1</t>
    </r>
    <r>
      <rPr>
        <sz val="10"/>
        <rFont val="Arial Cyr"/>
        <family val="2"/>
        <charset val="204"/>
      </rPr>
      <t xml:space="preserve"> либо кликнуть </t>
    </r>
    <r>
      <rPr>
        <b/>
        <sz val="10"/>
        <rFont val="Arial Cyr"/>
        <charset val="204"/>
      </rPr>
      <t>правой кнопкой мыши</t>
    </r>
    <r>
      <rPr>
        <sz val="10"/>
        <rFont val="Arial Cyr"/>
        <family val="2"/>
        <charset val="204"/>
      </rPr>
      <t xml:space="preserve"> в области выделенных ячеек, выбрать из контекстного меню пункт </t>
    </r>
    <r>
      <rPr>
        <b/>
        <sz val="10"/>
        <color theme="4"/>
        <rFont val="Arial Cyr"/>
        <charset val="204"/>
      </rPr>
      <t>«Формат ячеек…»</t>
    </r>
    <r>
      <rPr>
        <sz val="10"/>
        <rFont val="Arial Cyr"/>
        <family val="2"/>
        <charset val="204"/>
      </rPr>
      <t xml:space="preserve">, зайти на вкладку </t>
    </r>
    <r>
      <rPr>
        <b/>
        <sz val="10"/>
        <color theme="4"/>
        <rFont val="Arial Cyr"/>
        <charset val="204"/>
      </rPr>
      <t>«Защита»</t>
    </r>
    <r>
      <rPr>
        <sz val="10"/>
        <rFont val="Arial Cyr"/>
        <family val="2"/>
        <charset val="204"/>
      </rPr>
      <t xml:space="preserve"> и установить флажки в полях </t>
    </r>
    <r>
      <rPr>
        <b/>
        <sz val="10"/>
        <color theme="4"/>
        <rFont val="Arial Cyr"/>
        <charset val="204"/>
      </rPr>
      <t>«Защищаемая ячейка»</t>
    </r>
    <r>
      <rPr>
        <sz val="10"/>
        <rFont val="Arial Cyr"/>
        <family val="2"/>
        <charset val="204"/>
      </rPr>
      <t xml:space="preserve"> и/или </t>
    </r>
    <r>
      <rPr>
        <b/>
        <sz val="10"/>
        <color theme="4"/>
        <rFont val="Arial Cyr"/>
        <charset val="204"/>
      </rPr>
      <t>"Скрыть формулы"</t>
    </r>
    <r>
      <rPr>
        <sz val="10"/>
        <rFont val="Arial Cyr"/>
        <family val="2"/>
        <charset val="204"/>
      </rPr>
      <t>.</t>
    </r>
  </si>
  <si>
    <t>Примечание:</t>
  </si>
  <si>
    <r>
      <t xml:space="preserve">Наличие установленных флажков не защищает ячейки, а говорит лишь о том, что ячейки станут защищенными после установки </t>
    </r>
    <r>
      <rPr>
        <b/>
        <sz val="10"/>
        <color theme="4"/>
        <rFont val="Arial Cyr"/>
        <charset val="204"/>
      </rPr>
      <t>защиты листа</t>
    </r>
    <r>
      <rPr>
        <sz val="10"/>
        <rFont val="Arial Cyr"/>
        <charset val="204"/>
      </rPr>
      <t>.</t>
    </r>
  </si>
  <si>
    <t>Быстрый доступ к командам</t>
  </si>
  <si>
    <t>Quick Access Toolbar</t>
  </si>
  <si>
    <t>=МИН(диапазон)</t>
  </si>
  <si>
    <t>=MIN(range)</t>
  </si>
  <si>
    <t>=МАКС(диапазон)</t>
  </si>
  <si>
    <t>=MAX(range)</t>
  </si>
  <si>
    <t>=СРЗНАЧ(диапазон)</t>
  </si>
  <si>
    <t>=AVERAGE(range)</t>
  </si>
  <si>
    <t>=ВПР( ЧТО ; ГДЕ ; НОМЕР_СТОЛБЦА; [ОТСОРТИРОВАНО] )</t>
  </si>
  <si>
    <t>=VLOOKUP (value; table; col_index; [range_lookup])</t>
  </si>
  <si>
    <t>=СУММЕСЛИ(ДИАПАЗОН; УСЛОВИЕ; [ДИАПАЗОН _СУММИРОВАНИЯ])</t>
  </si>
  <si>
    <t>=SUMIF (range, criteria, [sum_range])</t>
  </si>
  <si>
    <t>=СУММЕСЛИМН(диапазон; диапазон_условий1; условия1; [диапазон_условий2]; [условия2];...)</t>
  </si>
  <si>
    <t>=SUMIFS (sum_range; range1; criteria1; [range2]; [criteria2]; ...)</t>
  </si>
  <si>
    <t>=ЕСЛИ (лог_выражение; [значение_если_истина]; [значение_если_ложь])</t>
  </si>
  <si>
    <t>=IF (logical_test; [value_if_true]; [value_if_false])</t>
  </si>
  <si>
    <t>Условное Форматирование</t>
  </si>
  <si>
    <t>Conditional Formatting</t>
  </si>
  <si>
    <t>Сводные Таблицы</t>
  </si>
  <si>
    <t>Pivot Tables</t>
  </si>
  <si>
    <t>Срез</t>
  </si>
  <si>
    <t>Slicer</t>
  </si>
  <si>
    <t>Поля Сводной Таблицы</t>
  </si>
  <si>
    <t>Field List</t>
  </si>
  <si>
    <t>Изменить Источных Данных</t>
  </si>
  <si>
    <t>Change Source Data</t>
  </si>
  <si>
    <t>Обновить</t>
  </si>
  <si>
    <t>Refresh</t>
  </si>
  <si>
    <t>Защита</t>
  </si>
  <si>
    <t>Protection</t>
  </si>
  <si>
    <t>Защитить лист</t>
  </si>
  <si>
    <t>Protect Sheet</t>
  </si>
  <si>
    <t>Защитить книгу</t>
  </si>
  <si>
    <t>Protect Worksheet</t>
  </si>
  <si>
    <t>Снять защиту с листа</t>
  </si>
  <si>
    <t>Unprotect Sheet</t>
  </si>
  <si>
    <t>Снять защиту с книги</t>
  </si>
  <si>
    <t xml:space="preserve">Unprotect Workbook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</si>
</sst>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_-* #,##0\ _₽_-;\-* #,##0\ _₽_-;_-* &quot;-&quot;??\ _₽_-;_-@_-"/>
  </numFmts>
  <fonts count="61">
    <font>
      <sz val="10"/>
      <name val="Arial Cyr"/>
      <family val="2"/>
      <charset val="204"/>
    </font>
    <font>
      <b/>
      <i/>
      <sz val="26"/>
      <name val="Arial Cyr"/>
      <family val="2"/>
      <charset val="204"/>
    </font>
    <font>
      <b/>
      <sz val="14"/>
      <color indexed="12"/>
      <name val="Arial Cyr"/>
      <family val="2"/>
      <charset val="204"/>
    </font>
    <font>
      <b/>
      <sz val="12"/>
      <name val="Arial Cyr"/>
      <family val="2"/>
      <charset val="204"/>
    </font>
    <font>
      <sz val="8"/>
      <name val="Arial Cyr"/>
      <family val="2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sz val="8"/>
      <name val="Arial Cyr"/>
      <charset val="204"/>
    </font>
    <font>
      <u/>
      <sz val="12"/>
      <name val="Arial Cyr"/>
      <charset val="204"/>
    </font>
    <font>
      <sz val="11"/>
      <name val="Arial"/>
      <family val="2"/>
      <charset val="1"/>
    </font>
    <font>
      <b/>
      <sz val="12"/>
      <name val="Arial Cyr"/>
      <charset val="204"/>
    </font>
    <font>
      <b/>
      <sz val="12"/>
      <name val="Arial Cyr"/>
    </font>
    <font>
      <u/>
      <sz val="10"/>
      <color theme="10"/>
      <name val="Arial Cyr"/>
      <family val="2"/>
      <charset val="204"/>
    </font>
    <font>
      <b/>
      <sz val="22"/>
      <color theme="0" tint="-4.9989318521683403E-2"/>
      <name val="Calibri"/>
      <family val="2"/>
      <charset val="204"/>
      <scheme val="minor"/>
    </font>
    <font>
      <sz val="14"/>
      <color indexed="53"/>
      <name val="Arial Cyr"/>
      <charset val="204"/>
    </font>
    <font>
      <sz val="10"/>
      <color indexed="53"/>
      <name val="Arial Cyr"/>
      <charset val="204"/>
    </font>
    <font>
      <sz val="14"/>
      <name val="Arial Cyr"/>
      <charset val="204"/>
    </font>
    <font>
      <b/>
      <sz val="10"/>
      <name val="Arial Cyr"/>
      <charset val="204"/>
    </font>
    <font>
      <b/>
      <u/>
      <sz val="10"/>
      <color rgb="FFFF0000"/>
      <name val="Arial cyr"/>
      <charset val="204"/>
    </font>
    <font>
      <b/>
      <sz val="10"/>
      <color rgb="FFFF0000"/>
      <name val="Arial Cyr"/>
      <charset val="204"/>
    </font>
    <font>
      <b/>
      <sz val="10"/>
      <color rgb="FF000000"/>
      <name val="Arial cyr"/>
      <charset val="204"/>
    </font>
    <font>
      <sz val="11"/>
      <name val="Calibri"/>
      <family val="2"/>
      <charset val="204"/>
      <scheme val="minor"/>
    </font>
    <font>
      <b/>
      <u/>
      <sz val="10"/>
      <name val="Arial Cyr"/>
      <charset val="204"/>
    </font>
    <font>
      <sz val="10"/>
      <color rgb="FFFF0000"/>
      <name val="Arial Cyr"/>
      <charset val="204"/>
    </font>
    <font>
      <u/>
      <sz val="10"/>
      <name val="Arial Cyr"/>
      <charset val="204"/>
    </font>
    <font>
      <b/>
      <sz val="10"/>
      <color rgb="FF00B050"/>
      <name val="Arial Cyr"/>
      <charset val="204"/>
    </font>
    <font>
      <b/>
      <sz val="10"/>
      <color theme="4"/>
      <name val="Arial Cyr"/>
      <charset val="204"/>
    </font>
    <font>
      <b/>
      <sz val="14"/>
      <name val="Arial Cyr"/>
      <charset val="204"/>
    </font>
    <font>
      <b/>
      <sz val="14"/>
      <color theme="4"/>
      <name val="Arial Cyr"/>
      <charset val="204"/>
    </font>
    <font>
      <b/>
      <sz val="14"/>
      <color rgb="FFFF0000"/>
      <name val="Arial Cyr"/>
      <charset val="204"/>
    </font>
    <font>
      <b/>
      <sz val="14"/>
      <color rgb="FF00B050"/>
      <name val="Arial Cyr"/>
      <charset val="204"/>
    </font>
    <font>
      <b/>
      <u/>
      <sz val="12"/>
      <name val="Arial Cyr"/>
      <charset val="204"/>
    </font>
    <font>
      <b/>
      <i/>
      <sz val="10"/>
      <color theme="4"/>
      <name val="Arial Cyr"/>
      <charset val="204"/>
    </font>
    <font>
      <sz val="10"/>
      <color rgb="FF000000"/>
      <name val="Arial cyr"/>
      <charset val="204"/>
    </font>
    <font>
      <b/>
      <sz val="10"/>
      <color rgb="FF999999"/>
      <name val="Arial cyr"/>
      <charset val="204"/>
    </font>
    <font>
      <b/>
      <sz val="14"/>
      <color rgb="FF00B0F0"/>
      <name val="Arial Cyr"/>
      <charset val="204"/>
    </font>
    <font>
      <b/>
      <sz val="22"/>
      <color theme="0" tint="-4.9989318521683403E-2"/>
      <name val="Arial Cyr"/>
      <charset val="204"/>
    </font>
    <font>
      <b/>
      <sz val="10"/>
      <color theme="1"/>
      <name val="Arial Cyr"/>
      <charset val="204"/>
    </font>
    <font>
      <b/>
      <u/>
      <sz val="12"/>
      <color rgb="FFFF0000"/>
      <name val="Arial Cyr"/>
      <charset val="204"/>
    </font>
    <font>
      <b/>
      <sz val="10"/>
      <name val="Arial Cyr"/>
      <family val="2"/>
      <charset val="204"/>
    </font>
    <font>
      <b/>
      <sz val="10"/>
      <name val="Arial"/>
      <family val="2"/>
      <charset val="204"/>
    </font>
    <font>
      <sz val="10"/>
      <name val="Arial Cyr"/>
      <family val="2"/>
      <charset val="204"/>
    </font>
    <font>
      <b/>
      <sz val="11"/>
      <color theme="1"/>
      <name val="Calibri"/>
      <family val="2"/>
      <scheme val="minor"/>
    </font>
    <font>
      <sz val="10"/>
      <color theme="4"/>
      <name val="Arial Cyr"/>
      <charset val="204"/>
    </font>
    <font>
      <sz val="9"/>
      <color rgb="FF424242"/>
      <name val="Verdana"/>
      <family val="2"/>
      <charset val="204"/>
    </font>
    <font>
      <b/>
      <sz val="9"/>
      <color rgb="FF0066DC"/>
      <name val="Verdana"/>
      <family val="2"/>
      <charset val="204"/>
    </font>
    <font>
      <b/>
      <sz val="10"/>
      <name val="Arial Cyr"/>
    </font>
    <font>
      <b/>
      <sz val="11"/>
      <color rgb="FF002060"/>
      <name val="Arial Cyr"/>
    </font>
    <font>
      <b/>
      <sz val="12"/>
      <color rgb="FF002060"/>
      <name val="Arial Cyr"/>
    </font>
    <font>
      <b/>
      <sz val="10"/>
      <color theme="1" tint="0.14999847407452621"/>
      <name val="Arial Cyr"/>
      <charset val="204"/>
    </font>
    <font>
      <b/>
      <sz val="10"/>
      <color rgb="FF7030A0"/>
      <name val="Arial Cyr"/>
      <charset val="204"/>
    </font>
    <font>
      <b/>
      <sz val="14"/>
      <color theme="1"/>
      <name val="Arial Cyr"/>
      <charset val="204"/>
    </font>
    <font>
      <b/>
      <sz val="14"/>
      <color rgb="FFFFFF00"/>
      <name val="Arial Cyr"/>
      <charset val="204"/>
    </font>
    <font>
      <b/>
      <sz val="14"/>
      <color rgb="FF7030A0"/>
      <name val="Arial Cyr"/>
      <charset val="204"/>
    </font>
    <font>
      <sz val="10"/>
      <color rgb="FFFFFF00"/>
      <name val="Arial Cyr"/>
      <charset val="204"/>
    </font>
    <font>
      <b/>
      <sz val="9"/>
      <name val="Arial Cyr"/>
      <charset val="204"/>
    </font>
    <font>
      <sz val="12"/>
      <color indexed="12"/>
      <name val="Times New Roman CYR"/>
    </font>
    <font>
      <sz val="12"/>
      <color indexed="10"/>
      <name val="Times New Roman"/>
      <family val="1"/>
      <charset val="204"/>
    </font>
    <font>
      <sz val="12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indexed="8"/>
      <name val="Times New Roman CY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 tint="0.14996795556505021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theme="1" tint="0.14996795556505021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5" fillId="0" borderId="0"/>
    <xf numFmtId="0" fontId="6" fillId="0" borderId="0"/>
    <xf numFmtId="0" fontId="5" fillId="0" borderId="0"/>
    <xf numFmtId="0" fontId="12" fillId="0" borderId="0" applyNumberFormat="0" applyFill="0" applyBorder="0" applyAlignment="0" applyProtection="0"/>
    <xf numFmtId="164" fontId="41" fillId="0" borderId="0" applyFont="0" applyFill="0" applyBorder="0" applyAlignment="0" applyProtection="0"/>
    <xf numFmtId="9" fontId="41" fillId="0" borderId="0" applyFont="0" applyFill="0" applyBorder="0" applyAlignment="0" applyProtection="0"/>
  </cellStyleXfs>
  <cellXfs count="292">
    <xf numFmtId="0" fontId="0" fillId="0" borderId="0" xfId="0"/>
    <xf numFmtId="0" fontId="5" fillId="0" borderId="0" xfId="1"/>
    <xf numFmtId="0" fontId="0" fillId="3" borderId="0" xfId="0" applyFill="1"/>
    <xf numFmtId="0" fontId="2" fillId="5" borderId="0" xfId="0" applyFont="1" applyFill="1"/>
    <xf numFmtId="0" fontId="0" fillId="5" borderId="0" xfId="0" applyFill="1"/>
    <xf numFmtId="0" fontId="3" fillId="5" borderId="0" xfId="0" applyFont="1" applyFill="1"/>
    <xf numFmtId="0" fontId="1" fillId="5" borderId="0" xfId="0" applyFont="1" applyFill="1"/>
    <xf numFmtId="0" fontId="5" fillId="7" borderId="0" xfId="3" applyFill="1"/>
    <xf numFmtId="0" fontId="13" fillId="7" borderId="0" xfId="3" applyFont="1" applyFill="1" applyAlignment="1">
      <alignment vertical="center"/>
    </xf>
    <xf numFmtId="0" fontId="5" fillId="7" borderId="10" xfId="3" applyFill="1" applyBorder="1"/>
    <xf numFmtId="0" fontId="5" fillId="7" borderId="11" xfId="3" applyFill="1" applyBorder="1"/>
    <xf numFmtId="0" fontId="5" fillId="7" borderId="12" xfId="3" applyFill="1" applyBorder="1"/>
    <xf numFmtId="0" fontId="5" fillId="0" borderId="0" xfId="3"/>
    <xf numFmtId="0" fontId="5" fillId="0" borderId="5" xfId="3" applyBorder="1" applyAlignment="1">
      <alignment horizontal="center"/>
    </xf>
    <xf numFmtId="0" fontId="19" fillId="0" borderId="5" xfId="3" applyFont="1" applyBorder="1" applyAlignment="1">
      <alignment horizontal="center"/>
    </xf>
    <xf numFmtId="0" fontId="0" fillId="7" borderId="0" xfId="0" applyFill="1"/>
    <xf numFmtId="0" fontId="13" fillId="7" borderId="0" xfId="0" applyFont="1" applyFill="1" applyAlignment="1">
      <alignment vertical="center"/>
    </xf>
    <xf numFmtId="0" fontId="5" fillId="5" borderId="0" xfId="3" applyFill="1"/>
    <xf numFmtId="0" fontId="14" fillId="5" borderId="0" xfId="3" applyFont="1" applyFill="1"/>
    <xf numFmtId="0" fontId="15" fillId="5" borderId="0" xfId="3" applyFont="1" applyFill="1"/>
    <xf numFmtId="0" fontId="16" fillId="5" borderId="0" xfId="3" applyFont="1" applyFill="1"/>
    <xf numFmtId="0" fontId="17" fillId="5" borderId="0" xfId="0" applyFont="1" applyFill="1" applyAlignment="1">
      <alignment horizontal="left" vertical="top"/>
    </xf>
    <xf numFmtId="0" fontId="17" fillId="5" borderId="0" xfId="0" applyFont="1" applyFill="1"/>
    <xf numFmtId="0" fontId="5" fillId="5" borderId="13" xfId="3" applyFill="1" applyBorder="1"/>
    <xf numFmtId="0" fontId="5" fillId="5" borderId="14" xfId="3" applyFill="1" applyBorder="1"/>
    <xf numFmtId="0" fontId="10" fillId="5" borderId="0" xfId="3" applyFont="1" applyFill="1"/>
    <xf numFmtId="0" fontId="5" fillId="5" borderId="17" xfId="3" applyFill="1" applyBorder="1"/>
    <xf numFmtId="0" fontId="5" fillId="5" borderId="18" xfId="3" applyFill="1" applyBorder="1"/>
    <xf numFmtId="0" fontId="5" fillId="5" borderId="19" xfId="3" applyFill="1" applyBorder="1"/>
    <xf numFmtId="0" fontId="17" fillId="5" borderId="0" xfId="3" applyFont="1" applyFill="1"/>
    <xf numFmtId="0" fontId="27" fillId="5" borderId="0" xfId="3" quotePrefix="1" applyFont="1" applyFill="1"/>
    <xf numFmtId="0" fontId="21" fillId="5" borderId="0" xfId="3" applyFont="1" applyFill="1"/>
    <xf numFmtId="0" fontId="0" fillId="5" borderId="0" xfId="0" applyFill="1" applyProtection="1">
      <protection locked="0"/>
    </xf>
    <xf numFmtId="0" fontId="5" fillId="5" borderId="0" xfId="1" applyFill="1"/>
    <xf numFmtId="0" fontId="8" fillId="5" borderId="0" xfId="1" applyFont="1" applyFill="1" applyAlignment="1">
      <alignment wrapText="1"/>
    </xf>
    <xf numFmtId="0" fontId="9" fillId="3" borderId="5" xfId="2" applyFont="1" applyFill="1" applyBorder="1" applyAlignment="1">
      <alignment horizontal="center" vertical="center" wrapText="1"/>
    </xf>
    <xf numFmtId="0" fontId="9" fillId="3" borderId="6" xfId="2" applyFont="1" applyFill="1" applyBorder="1" applyAlignment="1">
      <alignment horizontal="center" vertical="center" wrapText="1"/>
    </xf>
    <xf numFmtId="0" fontId="9" fillId="3" borderId="8" xfId="2" applyFont="1" applyFill="1" applyBorder="1" applyAlignment="1">
      <alignment horizontal="center" vertical="center" wrapText="1"/>
    </xf>
    <xf numFmtId="0" fontId="9" fillId="3" borderId="9" xfId="2" applyFont="1" applyFill="1" applyBorder="1" applyAlignment="1">
      <alignment horizontal="center" vertical="center" wrapText="1"/>
    </xf>
    <xf numFmtId="0" fontId="37" fillId="5" borderId="0" xfId="0" applyFont="1" applyFill="1" applyAlignment="1">
      <alignment horizontal="left" vertical="top"/>
    </xf>
    <xf numFmtId="0" fontId="19" fillId="5" borderId="0" xfId="3" applyFont="1" applyFill="1"/>
    <xf numFmtId="0" fontId="0" fillId="3" borderId="5" xfId="0" applyFill="1" applyBorder="1" applyAlignment="1">
      <alignment horizontal="center" vertical="center"/>
    </xf>
    <xf numFmtId="0" fontId="39" fillId="5" borderId="0" xfId="0" applyFont="1" applyFill="1"/>
    <xf numFmtId="0" fontId="0" fillId="5" borderId="13" xfId="0" applyFill="1" applyBorder="1"/>
    <xf numFmtId="0" fontId="0" fillId="5" borderId="14" xfId="0" applyFill="1" applyBorder="1"/>
    <xf numFmtId="0" fontId="0" fillId="5" borderId="17" xfId="0" applyFill="1" applyBorder="1"/>
    <xf numFmtId="0" fontId="0" fillId="5" borderId="18" xfId="0" applyFill="1" applyBorder="1"/>
    <xf numFmtId="0" fontId="0" fillId="5" borderId="19" xfId="0" applyFill="1" applyBorder="1"/>
    <xf numFmtId="0" fontId="19" fillId="5" borderId="0" xfId="1" applyFont="1" applyFill="1"/>
    <xf numFmtId="0" fontId="0" fillId="5" borderId="0" xfId="0" applyFill="1" applyAlignment="1">
      <alignment wrapText="1"/>
    </xf>
    <xf numFmtId="0" fontId="19" fillId="5" borderId="0" xfId="0" applyFont="1" applyFill="1"/>
    <xf numFmtId="0" fontId="0" fillId="5" borderId="0" xfId="0" applyFill="1" applyAlignment="1">
      <alignment horizontal="center" vertical="center" wrapText="1"/>
    </xf>
    <xf numFmtId="0" fontId="0" fillId="8" borderId="28" xfId="0" applyFill="1" applyBorder="1"/>
    <xf numFmtId="0" fontId="0" fillId="8" borderId="29" xfId="0" applyFill="1" applyBorder="1"/>
    <xf numFmtId="0" fontId="0" fillId="8" borderId="30" xfId="0" applyFill="1" applyBorder="1"/>
    <xf numFmtId="0" fontId="0" fillId="3" borderId="25" xfId="0" applyFill="1" applyBorder="1"/>
    <xf numFmtId="164" fontId="0" fillId="3" borderId="26" xfId="5" applyFont="1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4" xfId="0" applyFill="1" applyBorder="1"/>
    <xf numFmtId="164" fontId="0" fillId="3" borderId="5" xfId="5" applyFont="1" applyFill="1" applyBorder="1" applyAlignment="1">
      <alignment horizontal="center"/>
    </xf>
    <xf numFmtId="0" fontId="0" fillId="3" borderId="7" xfId="0" applyFill="1" applyBorder="1"/>
    <xf numFmtId="164" fontId="0" fillId="3" borderId="8" xfId="5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4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19" fillId="9" borderId="5" xfId="0" applyFont="1" applyFill="1" applyBorder="1" applyAlignment="1">
      <alignment horizontal="center" vertical="center"/>
    </xf>
    <xf numFmtId="0" fontId="5" fillId="0" borderId="5" xfId="3" applyBorder="1"/>
    <xf numFmtId="0" fontId="5" fillId="3" borderId="5" xfId="3" applyFill="1" applyBorder="1" applyAlignment="1">
      <alignment horizontal="left"/>
    </xf>
    <xf numFmtId="164" fontId="5" fillId="5" borderId="0" xfId="3" applyNumberFormat="1" applyFill="1"/>
    <xf numFmtId="0" fontId="17" fillId="5" borderId="18" xfId="3" applyFont="1" applyFill="1" applyBorder="1" applyAlignment="1">
      <alignment horizontal="center" wrapText="1"/>
    </xf>
    <xf numFmtId="0" fontId="5" fillId="5" borderId="13" xfId="1" applyFill="1" applyBorder="1"/>
    <xf numFmtId="0" fontId="5" fillId="0" borderId="5" xfId="3" applyBorder="1" applyAlignment="1">
      <alignment vertical="center"/>
    </xf>
    <xf numFmtId="0" fontId="5" fillId="3" borderId="5" xfId="3" applyFill="1" applyBorder="1" applyAlignment="1">
      <alignment horizontal="left" vertical="center" wrapText="1"/>
    </xf>
    <xf numFmtId="0" fontId="5" fillId="3" borderId="5" xfId="3" applyFill="1" applyBorder="1" applyAlignment="1">
      <alignment horizontal="left" vertical="center"/>
    </xf>
    <xf numFmtId="0" fontId="5" fillId="0" borderId="5" xfId="3" applyBorder="1" applyAlignment="1">
      <alignment horizontal="center" vertical="center"/>
    </xf>
    <xf numFmtId="3" fontId="5" fillId="3" borderId="5" xfId="3" applyNumberFormat="1" applyFill="1" applyBorder="1" applyAlignment="1">
      <alignment horizontal="center" vertical="center"/>
    </xf>
    <xf numFmtId="0" fontId="19" fillId="9" borderId="30" xfId="0" applyFont="1" applyFill="1" applyBorder="1" applyAlignment="1">
      <alignment horizontal="center" vertical="center"/>
    </xf>
    <xf numFmtId="0" fontId="47" fillId="5" borderId="0" xfId="0" applyFont="1" applyFill="1" applyAlignment="1">
      <alignment horizontal="left" vertical="top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65" fontId="0" fillId="0" borderId="33" xfId="5" applyNumberFormat="1" applyFont="1" applyBorder="1" applyAlignment="1">
      <alignment horizontal="center" vertical="center"/>
    </xf>
    <xf numFmtId="165" fontId="0" fillId="0" borderId="34" xfId="5" applyNumberFormat="1" applyFont="1" applyBorder="1" applyAlignment="1">
      <alignment horizontal="center" vertical="center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9" fillId="3" borderId="26" xfId="2" applyFont="1" applyFill="1" applyBorder="1" applyAlignment="1">
      <alignment horizontal="center" vertical="center" wrapText="1"/>
    </xf>
    <xf numFmtId="0" fontId="9" fillId="3" borderId="27" xfId="2" applyFont="1" applyFill="1" applyBorder="1" applyAlignment="1">
      <alignment horizontal="center" vertical="center" wrapText="1"/>
    </xf>
    <xf numFmtId="0" fontId="9" fillId="3" borderId="35" xfId="2" applyFont="1" applyFill="1" applyBorder="1" applyAlignment="1">
      <alignment horizontal="center" vertical="center" wrapText="1"/>
    </xf>
    <xf numFmtId="0" fontId="9" fillId="3" borderId="36" xfId="2" applyFont="1" applyFill="1" applyBorder="1" applyAlignment="1">
      <alignment horizontal="center" vertical="center" wrapText="1"/>
    </xf>
    <xf numFmtId="0" fontId="9" fillId="3" borderId="39" xfId="2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7" fillId="10" borderId="1" xfId="3" applyFont="1" applyFill="1" applyBorder="1" applyAlignment="1">
      <alignment horizontal="center" vertical="center"/>
    </xf>
    <xf numFmtId="0" fontId="17" fillId="10" borderId="2" xfId="3" applyFont="1" applyFill="1" applyBorder="1" applyAlignment="1">
      <alignment horizontal="center" vertical="center"/>
    </xf>
    <xf numFmtId="0" fontId="17" fillId="10" borderId="2" xfId="3" applyFont="1" applyFill="1" applyBorder="1" applyAlignment="1">
      <alignment horizontal="center" vertical="center" wrapText="1"/>
    </xf>
    <xf numFmtId="0" fontId="17" fillId="10" borderId="3" xfId="3" applyFont="1" applyFill="1" applyBorder="1" applyAlignment="1">
      <alignment horizontal="center" vertical="center" wrapText="1"/>
    </xf>
    <xf numFmtId="0" fontId="49" fillId="10" borderId="31" xfId="3" applyFont="1" applyFill="1" applyBorder="1" applyAlignment="1">
      <alignment horizontal="center" vertical="center"/>
    </xf>
    <xf numFmtId="0" fontId="49" fillId="10" borderId="32" xfId="3" applyFont="1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28" xfId="0" applyFill="1" applyBorder="1"/>
    <xf numFmtId="0" fontId="0" fillId="10" borderId="29" xfId="0" applyFill="1" applyBorder="1"/>
    <xf numFmtId="0" fontId="0" fillId="10" borderId="30" xfId="0" applyFill="1" applyBorder="1"/>
    <xf numFmtId="0" fontId="42" fillId="10" borderId="37" xfId="0" applyFont="1" applyFill="1" applyBorder="1" applyAlignment="1">
      <alignment horizontal="center" vertical="center" wrapText="1"/>
    </xf>
    <xf numFmtId="0" fontId="42" fillId="10" borderId="38" xfId="0" applyFont="1" applyFill="1" applyBorder="1" applyAlignment="1">
      <alignment horizontal="center" vertical="center" wrapText="1"/>
    </xf>
    <xf numFmtId="0" fontId="42" fillId="10" borderId="29" xfId="0" applyFont="1" applyFill="1" applyBorder="1" applyAlignment="1">
      <alignment horizontal="center" vertical="center" wrapText="1"/>
    </xf>
    <xf numFmtId="0" fontId="42" fillId="10" borderId="30" xfId="0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17" fillId="10" borderId="5" xfId="0" applyFont="1" applyFill="1" applyBorder="1"/>
    <xf numFmtId="0" fontId="0" fillId="3" borderId="5" xfId="0" quotePrefix="1" applyFill="1" applyBorder="1"/>
    <xf numFmtId="0" fontId="17" fillId="3" borderId="5" xfId="0" quotePrefix="1" applyFont="1" applyFill="1" applyBorder="1"/>
    <xf numFmtId="165" fontId="0" fillId="0" borderId="45" xfId="5" applyNumberFormat="1" applyFont="1" applyBorder="1" applyAlignment="1">
      <alignment horizontal="center" vertical="center"/>
    </xf>
    <xf numFmtId="0" fontId="54" fillId="5" borderId="0" xfId="3" applyFont="1" applyFill="1"/>
    <xf numFmtId="0" fontId="56" fillId="12" borderId="0" xfId="0" applyFont="1" applyFill="1" applyAlignment="1">
      <alignment horizontal="center" vertical="center"/>
    </xf>
    <xf numFmtId="0" fontId="57" fillId="12" borderId="0" xfId="0" applyFont="1" applyFill="1" applyAlignment="1">
      <alignment horizontal="center" vertical="center"/>
    </xf>
    <xf numFmtId="0" fontId="58" fillId="12" borderId="0" xfId="0" applyFont="1" applyFill="1" applyAlignment="1">
      <alignment horizontal="center" vertical="center"/>
    </xf>
    <xf numFmtId="0" fontId="59" fillId="12" borderId="0" xfId="0" applyFont="1" applyFill="1" applyAlignment="1">
      <alignment horizontal="center" vertical="center" wrapText="1"/>
    </xf>
    <xf numFmtId="9" fontId="60" fillId="12" borderId="0" xfId="6" applyFont="1" applyFill="1" applyBorder="1" applyAlignment="1">
      <alignment horizontal="center" vertical="center" wrapText="1"/>
    </xf>
    <xf numFmtId="0" fontId="56" fillId="12" borderId="0" xfId="0" applyFont="1" applyFill="1" applyAlignment="1">
      <alignment vertical="center"/>
    </xf>
    <xf numFmtId="165" fontId="0" fillId="5" borderId="4" xfId="5" applyNumberFormat="1" applyFont="1" applyFill="1" applyBorder="1" applyAlignment="1">
      <alignment horizontal="center" vertical="center"/>
    </xf>
    <xf numFmtId="165" fontId="0" fillId="5" borderId="6" xfId="5" applyNumberFormat="1" applyFont="1" applyFill="1" applyBorder="1" applyAlignment="1">
      <alignment horizontal="center" vertical="center"/>
    </xf>
    <xf numFmtId="165" fontId="0" fillId="5" borderId="7" xfId="5" applyNumberFormat="1" applyFont="1" applyFill="1" applyBorder="1" applyAlignment="1">
      <alignment horizontal="center" vertical="center"/>
    </xf>
    <xf numFmtId="165" fontId="0" fillId="5" borderId="9" xfId="5" applyNumberFormat="1" applyFont="1" applyFill="1" applyBorder="1" applyAlignment="1">
      <alignment horizontal="center" vertical="center"/>
    </xf>
    <xf numFmtId="165" fontId="0" fillId="5" borderId="25" xfId="5" applyNumberFormat="1" applyFont="1" applyFill="1" applyBorder="1" applyAlignment="1">
      <alignment horizontal="center" vertical="center"/>
    </xf>
    <xf numFmtId="165" fontId="0" fillId="5" borderId="27" xfId="5" applyNumberFormat="1" applyFont="1" applyFill="1" applyBorder="1" applyAlignment="1">
      <alignment horizontal="center" vertical="center"/>
    </xf>
    <xf numFmtId="165" fontId="0" fillId="5" borderId="28" xfId="5" applyNumberFormat="1" applyFont="1" applyFill="1" applyBorder="1" applyAlignment="1">
      <alignment horizontal="center" vertical="center"/>
    </xf>
    <xf numFmtId="165" fontId="0" fillId="5" borderId="30" xfId="5" applyNumberFormat="1" applyFont="1" applyFill="1" applyBorder="1" applyAlignment="1">
      <alignment horizontal="center" vertical="center"/>
    </xf>
    <xf numFmtId="0" fontId="17" fillId="5" borderId="0" xfId="3" applyFont="1" applyFill="1" applyAlignment="1">
      <alignment horizontal="right"/>
    </xf>
    <xf numFmtId="0" fontId="20" fillId="5" borderId="0" xfId="0" applyFont="1" applyFill="1" applyAlignment="1">
      <alignment horizontal="left" wrapText="1"/>
    </xf>
    <xf numFmtId="0" fontId="19" fillId="5" borderId="0" xfId="0" applyFont="1" applyFill="1" applyAlignment="1">
      <alignment horizontal="center" vertical="center" wrapText="1"/>
    </xf>
    <xf numFmtId="0" fontId="17" fillId="5" borderId="0" xfId="3" applyFont="1" applyFill="1" applyAlignment="1">
      <alignment horizontal="center" wrapText="1"/>
    </xf>
    <xf numFmtId="0" fontId="5" fillId="5" borderId="0" xfId="0" applyFont="1" applyFill="1" applyAlignment="1">
      <alignment horizontal="center" wrapText="1"/>
    </xf>
    <xf numFmtId="0" fontId="0" fillId="4" borderId="33" xfId="0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3" fillId="6" borderId="26" xfId="0" applyFont="1" applyFill="1" applyBorder="1" applyAlignment="1">
      <alignment horizontal="center" vertical="center"/>
    </xf>
    <xf numFmtId="0" fontId="3" fillId="5" borderId="46" xfId="0" applyFont="1" applyFill="1" applyBorder="1" applyAlignment="1">
      <alignment horizontal="center" vertical="center"/>
    </xf>
    <xf numFmtId="0" fontId="3" fillId="5" borderId="47" xfId="0" applyFont="1" applyFill="1" applyBorder="1" applyAlignment="1">
      <alignment horizontal="center" vertical="center"/>
    </xf>
    <xf numFmtId="0" fontId="3" fillId="5" borderId="48" xfId="0" applyFont="1" applyFill="1" applyBorder="1" applyAlignment="1">
      <alignment horizontal="center" vertical="center"/>
    </xf>
    <xf numFmtId="0" fontId="3" fillId="5" borderId="26" xfId="0" applyFont="1" applyFill="1" applyBorder="1" applyAlignment="1">
      <alignment horizontal="center" vertical="center"/>
    </xf>
    <xf numFmtId="0" fontId="47" fillId="5" borderId="0" xfId="4" applyFont="1" applyFill="1" applyAlignment="1">
      <alignment horizontal="left" vertical="top"/>
    </xf>
    <xf numFmtId="0" fontId="13" fillId="7" borderId="0" xfId="0" applyFont="1" applyFill="1" applyAlignment="1">
      <alignment horizontal="center" vertical="center"/>
    </xf>
    <xf numFmtId="0" fontId="48" fillId="5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 wrapText="1"/>
    </xf>
    <xf numFmtId="0" fontId="36" fillId="7" borderId="0" xfId="4" applyFont="1" applyFill="1" applyAlignment="1">
      <alignment horizontal="right"/>
    </xf>
    <xf numFmtId="0" fontId="11" fillId="5" borderId="0" xfId="0" applyFont="1" applyFill="1" applyAlignment="1">
      <alignment horizontal="center"/>
    </xf>
    <xf numFmtId="0" fontId="36" fillId="7" borderId="18" xfId="4" applyFont="1" applyFill="1" applyBorder="1" applyAlignment="1">
      <alignment horizontal="right"/>
    </xf>
    <xf numFmtId="0" fontId="20" fillId="5" borderId="15" xfId="0" applyFont="1" applyFill="1" applyBorder="1" applyAlignment="1">
      <alignment horizontal="center" vertical="center" wrapText="1"/>
    </xf>
    <xf numFmtId="0" fontId="20" fillId="5" borderId="11" xfId="0" applyFont="1" applyFill="1" applyBorder="1" applyAlignment="1">
      <alignment horizontal="center" vertical="center" wrapText="1"/>
    </xf>
    <xf numFmtId="0" fontId="20" fillId="5" borderId="16" xfId="0" applyFont="1" applyFill="1" applyBorder="1" applyAlignment="1">
      <alignment horizontal="center" vertical="center" wrapText="1"/>
    </xf>
    <xf numFmtId="0" fontId="20" fillId="5" borderId="13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20" fillId="5" borderId="14" xfId="0" applyFont="1" applyFill="1" applyBorder="1" applyAlignment="1">
      <alignment horizontal="center" vertical="center" wrapText="1"/>
    </xf>
    <xf numFmtId="0" fontId="20" fillId="5" borderId="17" xfId="0" applyFont="1" applyFill="1" applyBorder="1" applyAlignment="1">
      <alignment horizontal="center" vertical="center" wrapText="1"/>
    </xf>
    <xf numFmtId="0" fontId="20" fillId="5" borderId="18" xfId="0" applyFont="1" applyFill="1" applyBorder="1" applyAlignment="1">
      <alignment horizontal="center" vertical="center" wrapText="1"/>
    </xf>
    <xf numFmtId="0" fontId="20" fillId="5" borderId="19" xfId="0" applyFont="1" applyFill="1" applyBorder="1" applyAlignment="1">
      <alignment horizontal="center" vertical="center" wrapText="1"/>
    </xf>
    <xf numFmtId="0" fontId="17" fillId="5" borderId="0" xfId="3" applyFont="1" applyFill="1" applyAlignment="1">
      <alignment horizontal="right"/>
    </xf>
    <xf numFmtId="0" fontId="10" fillId="5" borderId="0" xfId="3" applyFont="1" applyFill="1" applyAlignment="1">
      <alignment horizontal="center"/>
    </xf>
    <xf numFmtId="0" fontId="20" fillId="5" borderId="0" xfId="0" applyFont="1" applyFill="1" applyAlignment="1">
      <alignment horizontal="center" wrapText="1"/>
    </xf>
    <xf numFmtId="0" fontId="20" fillId="5" borderId="0" xfId="0" applyFont="1" applyFill="1" applyAlignment="1">
      <alignment horizontal="left" wrapText="1"/>
    </xf>
    <xf numFmtId="0" fontId="17" fillId="3" borderId="43" xfId="0" quotePrefix="1" applyFont="1" applyFill="1" applyBorder="1" applyAlignment="1">
      <alignment horizontal="left"/>
    </xf>
    <xf numFmtId="0" fontId="17" fillId="3" borderId="44" xfId="0" quotePrefix="1" applyFont="1" applyFill="1" applyBorder="1" applyAlignment="1">
      <alignment horizontal="left"/>
    </xf>
    <xf numFmtId="0" fontId="17" fillId="3" borderId="36" xfId="0" quotePrefix="1" applyFont="1" applyFill="1" applyBorder="1" applyAlignment="1">
      <alignment horizontal="left"/>
    </xf>
    <xf numFmtId="0" fontId="46" fillId="5" borderId="20" xfId="3" applyFont="1" applyFill="1" applyBorder="1" applyAlignment="1">
      <alignment horizontal="center"/>
    </xf>
    <xf numFmtId="0" fontId="46" fillId="5" borderId="21" xfId="3" applyFont="1" applyFill="1" applyBorder="1" applyAlignment="1">
      <alignment horizontal="center"/>
    </xf>
    <xf numFmtId="0" fontId="17" fillId="3" borderId="15" xfId="0" applyFont="1" applyFill="1" applyBorder="1" applyAlignment="1">
      <alignment horizontal="left" vertical="top" wrapText="1"/>
    </xf>
    <xf numFmtId="0" fontId="17" fillId="3" borderId="11" xfId="0" applyFont="1" applyFill="1" applyBorder="1" applyAlignment="1">
      <alignment horizontal="left" vertical="top"/>
    </xf>
    <xf numFmtId="0" fontId="17" fillId="3" borderId="16" xfId="0" applyFont="1" applyFill="1" applyBorder="1" applyAlignment="1">
      <alignment horizontal="left" vertical="top"/>
    </xf>
    <xf numFmtId="0" fontId="17" fillId="3" borderId="13" xfId="0" applyFont="1" applyFill="1" applyBorder="1" applyAlignment="1">
      <alignment horizontal="left" vertical="top"/>
    </xf>
    <xf numFmtId="0" fontId="17" fillId="3" borderId="0" xfId="0" applyFont="1" applyFill="1" applyAlignment="1">
      <alignment horizontal="left" vertical="top"/>
    </xf>
    <xf numFmtId="0" fontId="17" fillId="3" borderId="14" xfId="0" applyFont="1" applyFill="1" applyBorder="1" applyAlignment="1">
      <alignment horizontal="left" vertical="top"/>
    </xf>
    <xf numFmtId="0" fontId="17" fillId="3" borderId="17" xfId="0" applyFont="1" applyFill="1" applyBorder="1" applyAlignment="1">
      <alignment horizontal="left" vertical="top"/>
    </xf>
    <xf numFmtId="0" fontId="17" fillId="3" borderId="18" xfId="0" applyFont="1" applyFill="1" applyBorder="1" applyAlignment="1">
      <alignment horizontal="left" vertical="top"/>
    </xf>
    <xf numFmtId="0" fontId="17" fillId="3" borderId="19" xfId="0" applyFont="1" applyFill="1" applyBorder="1" applyAlignment="1">
      <alignment horizontal="left" vertical="top"/>
    </xf>
    <xf numFmtId="0" fontId="42" fillId="10" borderId="24" xfId="0" applyFont="1" applyFill="1" applyBorder="1" applyAlignment="1">
      <alignment horizontal="center" vertical="center" wrapText="1"/>
    </xf>
    <xf numFmtId="0" fontId="42" fillId="10" borderId="23" xfId="0" applyFont="1" applyFill="1" applyBorder="1" applyAlignment="1">
      <alignment horizontal="center" vertical="center" wrapText="1"/>
    </xf>
    <xf numFmtId="0" fontId="42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 vertical="center" wrapText="1"/>
    </xf>
    <xf numFmtId="0" fontId="42" fillId="0" borderId="11" xfId="0" applyFont="1" applyBorder="1" applyAlignment="1">
      <alignment horizontal="center" vertical="center" wrapText="1"/>
    </xf>
    <xf numFmtId="0" fontId="42" fillId="0" borderId="18" xfId="0" applyFont="1" applyBorder="1" applyAlignment="1">
      <alignment horizontal="center" vertical="center" wrapText="1"/>
    </xf>
    <xf numFmtId="0" fontId="42" fillId="10" borderId="11" xfId="0" applyFont="1" applyFill="1" applyBorder="1" applyAlignment="1">
      <alignment horizontal="center" vertical="center" wrapText="1"/>
    </xf>
    <xf numFmtId="0" fontId="42" fillId="10" borderId="18" xfId="0" applyFont="1" applyFill="1" applyBorder="1" applyAlignment="1">
      <alignment horizontal="center" vertical="center" wrapText="1"/>
    </xf>
    <xf numFmtId="0" fontId="17" fillId="5" borderId="0" xfId="3" applyFont="1" applyFill="1" applyAlignment="1">
      <alignment horizontal="center"/>
    </xf>
    <xf numFmtId="0" fontId="19" fillId="5" borderId="0" xfId="0" applyFont="1" applyFill="1" applyAlignment="1">
      <alignment horizontal="center" vertical="center" wrapText="1"/>
    </xf>
    <xf numFmtId="0" fontId="17" fillId="5" borderId="0" xfId="3" applyFont="1" applyFill="1" applyAlignment="1">
      <alignment horizontal="center" wrapText="1"/>
    </xf>
    <xf numFmtId="0" fontId="42" fillId="10" borderId="16" xfId="0" applyFont="1" applyFill="1" applyBorder="1" applyAlignment="1">
      <alignment horizontal="center" vertical="center" wrapText="1"/>
    </xf>
    <xf numFmtId="0" fontId="42" fillId="10" borderId="19" xfId="0" applyFont="1" applyFill="1" applyBorder="1" applyAlignment="1">
      <alignment horizontal="center" vertical="center" wrapText="1"/>
    </xf>
    <xf numFmtId="0" fontId="17" fillId="5" borderId="0" xfId="3" applyFont="1" applyFill="1" applyAlignment="1">
      <alignment horizontal="center" vertical="center" wrapText="1"/>
    </xf>
    <xf numFmtId="0" fontId="17" fillId="3" borderId="5" xfId="0" quotePrefix="1" applyFont="1" applyFill="1" applyBorder="1" applyAlignment="1">
      <alignment horizontal="left"/>
    </xf>
    <xf numFmtId="0" fontId="17" fillId="5" borderId="0" xfId="0" quotePrefix="1" applyFont="1" applyFill="1" applyAlignment="1">
      <alignment horizontal="center"/>
    </xf>
    <xf numFmtId="0" fontId="5" fillId="5" borderId="0" xfId="0" applyFont="1" applyFill="1" applyAlignment="1">
      <alignment horizont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16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14" xfId="0" applyFill="1" applyBorder="1" applyAlignment="1">
      <alignment horizontal="center" vertical="center" wrapText="1"/>
    </xf>
    <xf numFmtId="0" fontId="39" fillId="5" borderId="13" xfId="0" applyFont="1" applyFill="1" applyBorder="1" applyAlignment="1">
      <alignment horizontal="center" wrapText="1"/>
    </xf>
    <xf numFmtId="0" fontId="39" fillId="5" borderId="0" xfId="0" applyFont="1" applyFill="1" applyAlignment="1">
      <alignment horizontal="center" wrapText="1"/>
    </xf>
    <xf numFmtId="0" fontId="39" fillId="5" borderId="14" xfId="0" applyFont="1" applyFill="1" applyBorder="1" applyAlignment="1">
      <alignment horizontal="center" wrapText="1"/>
    </xf>
    <xf numFmtId="0" fontId="0" fillId="3" borderId="13" xfId="0" applyFill="1" applyBorder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17" fillId="3" borderId="11" xfId="0" applyFont="1" applyFill="1" applyBorder="1" applyAlignment="1">
      <alignment horizontal="left" vertical="top" wrapText="1"/>
    </xf>
    <xf numFmtId="0" fontId="17" fillId="3" borderId="16" xfId="0" applyFont="1" applyFill="1" applyBorder="1" applyAlignment="1">
      <alignment horizontal="left" vertical="top" wrapText="1"/>
    </xf>
    <xf numFmtId="0" fontId="17" fillId="3" borderId="13" xfId="0" applyFont="1" applyFill="1" applyBorder="1" applyAlignment="1">
      <alignment horizontal="left" vertical="top" wrapText="1"/>
    </xf>
    <xf numFmtId="0" fontId="17" fillId="3" borderId="0" xfId="0" applyFont="1" applyFill="1" applyAlignment="1">
      <alignment horizontal="left" vertical="top" wrapText="1"/>
    </xf>
    <xf numFmtId="0" fontId="17" fillId="3" borderId="14" xfId="0" applyFont="1" applyFill="1" applyBorder="1" applyAlignment="1">
      <alignment horizontal="left" vertical="top" wrapText="1"/>
    </xf>
    <xf numFmtId="0" fontId="17" fillId="3" borderId="17" xfId="0" applyFont="1" applyFill="1" applyBorder="1" applyAlignment="1">
      <alignment horizontal="left" vertical="top" wrapText="1"/>
    </xf>
    <xf numFmtId="0" fontId="17" fillId="3" borderId="18" xfId="0" applyFont="1" applyFill="1" applyBorder="1" applyAlignment="1">
      <alignment horizontal="left" vertical="top" wrapText="1"/>
    </xf>
    <xf numFmtId="0" fontId="17" fillId="3" borderId="19" xfId="0" applyFont="1" applyFill="1" applyBorder="1" applyAlignment="1">
      <alignment horizontal="left" vertical="top" wrapText="1"/>
    </xf>
    <xf numFmtId="0" fontId="37" fillId="5" borderId="0" xfId="0" applyFont="1" applyFill="1" applyAlignment="1">
      <alignment horizontal="center" wrapText="1"/>
    </xf>
    <xf numFmtId="0" fontId="0" fillId="3" borderId="20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5" fillId="5" borderId="15" xfId="1" applyFill="1" applyBorder="1" applyAlignment="1">
      <alignment horizontal="center" vertical="center" wrapText="1"/>
    </xf>
    <xf numFmtId="0" fontId="5" fillId="5" borderId="11" xfId="1" applyFill="1" applyBorder="1" applyAlignment="1">
      <alignment horizontal="center" vertical="center" wrapText="1"/>
    </xf>
    <xf numFmtId="0" fontId="5" fillId="5" borderId="16" xfId="1" applyFill="1" applyBorder="1" applyAlignment="1">
      <alignment horizontal="center" vertical="center" wrapText="1"/>
    </xf>
    <xf numFmtId="0" fontId="5" fillId="5" borderId="13" xfId="1" applyFill="1" applyBorder="1" applyAlignment="1">
      <alignment horizontal="center" vertical="center" wrapText="1"/>
    </xf>
    <xf numFmtId="0" fontId="5" fillId="5" borderId="0" xfId="1" applyFill="1" applyAlignment="1">
      <alignment horizontal="center" vertical="center" wrapText="1"/>
    </xf>
    <xf numFmtId="0" fontId="5" fillId="5" borderId="14" xfId="1" applyFill="1" applyBorder="1" applyAlignment="1">
      <alignment horizontal="center" vertical="center" wrapText="1"/>
    </xf>
    <xf numFmtId="0" fontId="5" fillId="5" borderId="17" xfId="1" applyFill="1" applyBorder="1" applyAlignment="1">
      <alignment horizontal="center" vertical="center" wrapText="1"/>
    </xf>
    <xf numFmtId="0" fontId="5" fillId="5" borderId="18" xfId="1" applyFill="1" applyBorder="1" applyAlignment="1">
      <alignment horizontal="center" vertical="center" wrapText="1"/>
    </xf>
    <xf numFmtId="0" fontId="5" fillId="5" borderId="19" xfId="1" applyFill="1" applyBorder="1" applyAlignment="1">
      <alignment horizontal="center" vertical="center" wrapText="1"/>
    </xf>
    <xf numFmtId="0" fontId="5" fillId="5" borderId="20" xfId="1" applyFill="1" applyBorder="1" applyAlignment="1">
      <alignment horizontal="center"/>
    </xf>
    <xf numFmtId="0" fontId="5" fillId="5" borderId="22" xfId="1" applyFill="1" applyBorder="1" applyAlignment="1">
      <alignment horizontal="center"/>
    </xf>
    <xf numFmtId="0" fontId="5" fillId="5" borderId="21" xfId="1" applyFill="1" applyBorder="1" applyAlignment="1">
      <alignment horizontal="center"/>
    </xf>
    <xf numFmtId="0" fontId="17" fillId="5" borderId="0" xfId="1" applyFont="1" applyFill="1" applyAlignment="1">
      <alignment horizontal="center" vertical="center" wrapText="1"/>
    </xf>
    <xf numFmtId="0" fontId="5" fillId="5" borderId="20" xfId="1" applyFill="1" applyBorder="1" applyAlignment="1">
      <alignment horizontal="center" vertical="center"/>
    </xf>
    <xf numFmtId="0" fontId="5" fillId="5" borderId="22" xfId="1" applyFill="1" applyBorder="1" applyAlignment="1">
      <alignment horizontal="center" vertical="center"/>
    </xf>
    <xf numFmtId="0" fontId="5" fillId="5" borderId="21" xfId="1" applyFill="1" applyBorder="1" applyAlignment="1">
      <alignment horizontal="center" vertical="center"/>
    </xf>
    <xf numFmtId="0" fontId="44" fillId="5" borderId="15" xfId="0" applyFont="1" applyFill="1" applyBorder="1" applyAlignment="1">
      <alignment horizontal="center" vertical="center" wrapText="1"/>
    </xf>
    <xf numFmtId="0" fontId="44" fillId="5" borderId="11" xfId="0" applyFont="1" applyFill="1" applyBorder="1" applyAlignment="1">
      <alignment horizontal="center" vertical="center" wrapText="1"/>
    </xf>
    <xf numFmtId="0" fontId="44" fillId="5" borderId="16" xfId="0" applyFont="1" applyFill="1" applyBorder="1" applyAlignment="1">
      <alignment horizontal="center" vertical="center" wrapText="1"/>
    </xf>
    <xf numFmtId="0" fontId="44" fillId="5" borderId="13" xfId="0" applyFont="1" applyFill="1" applyBorder="1" applyAlignment="1">
      <alignment horizontal="center" vertical="center" wrapText="1"/>
    </xf>
    <xf numFmtId="0" fontId="44" fillId="5" borderId="0" xfId="0" applyFont="1" applyFill="1" applyAlignment="1">
      <alignment horizontal="center" vertical="center" wrapText="1"/>
    </xf>
    <xf numFmtId="0" fontId="44" fillId="5" borderId="14" xfId="0" applyFont="1" applyFill="1" applyBorder="1" applyAlignment="1">
      <alignment horizontal="center" vertical="center" wrapText="1"/>
    </xf>
    <xf numFmtId="0" fontId="44" fillId="5" borderId="17" xfId="0" applyFont="1" applyFill="1" applyBorder="1" applyAlignment="1">
      <alignment horizontal="center" vertical="center" wrapText="1"/>
    </xf>
    <xf numFmtId="0" fontId="44" fillId="5" borderId="18" xfId="0" applyFont="1" applyFill="1" applyBorder="1" applyAlignment="1">
      <alignment horizontal="center" vertical="center" wrapText="1"/>
    </xf>
    <xf numFmtId="0" fontId="44" fillId="5" borderId="19" xfId="0" applyFont="1" applyFill="1" applyBorder="1" applyAlignment="1">
      <alignment horizontal="center" vertical="center" wrapText="1"/>
    </xf>
    <xf numFmtId="0" fontId="17" fillId="5" borderId="15" xfId="1" applyFont="1" applyFill="1" applyBorder="1" applyAlignment="1">
      <alignment horizontal="center" vertical="center" wrapText="1"/>
    </xf>
    <xf numFmtId="0" fontId="17" fillId="5" borderId="11" xfId="1" applyFont="1" applyFill="1" applyBorder="1" applyAlignment="1">
      <alignment horizontal="center" vertical="center" wrapText="1"/>
    </xf>
    <xf numFmtId="0" fontId="17" fillId="5" borderId="16" xfId="1" applyFont="1" applyFill="1" applyBorder="1" applyAlignment="1">
      <alignment horizontal="center" vertical="center" wrapText="1"/>
    </xf>
    <xf numFmtId="0" fontId="17" fillId="5" borderId="13" xfId="1" applyFont="1" applyFill="1" applyBorder="1" applyAlignment="1">
      <alignment horizontal="center" vertical="center" wrapText="1"/>
    </xf>
    <xf numFmtId="0" fontId="17" fillId="5" borderId="14" xfId="1" applyFont="1" applyFill="1" applyBorder="1" applyAlignment="1">
      <alignment horizontal="center" vertical="center" wrapText="1"/>
    </xf>
    <xf numFmtId="0" fontId="17" fillId="5" borderId="17" xfId="1" applyFont="1" applyFill="1" applyBorder="1" applyAlignment="1">
      <alignment horizontal="center" vertical="center" wrapText="1"/>
    </xf>
    <xf numFmtId="0" fontId="17" fillId="5" borderId="18" xfId="1" applyFont="1" applyFill="1" applyBorder="1" applyAlignment="1">
      <alignment horizontal="center" vertical="center" wrapText="1"/>
    </xf>
    <xf numFmtId="0" fontId="17" fillId="5" borderId="19" xfId="1" applyFont="1" applyFill="1" applyBorder="1" applyAlignment="1">
      <alignment horizontal="center" vertical="center" wrapText="1"/>
    </xf>
    <xf numFmtId="0" fontId="27" fillId="5" borderId="0" xfId="1" applyFont="1" applyFill="1" applyAlignment="1">
      <alignment horizontal="center" vertical="center" wrapText="1"/>
    </xf>
    <xf numFmtId="0" fontId="19" fillId="5" borderId="0" xfId="0" applyFont="1" applyFill="1" applyAlignment="1">
      <alignment horizontal="center" vertical="top"/>
    </xf>
    <xf numFmtId="0" fontId="0" fillId="5" borderId="0" xfId="0" applyFill="1" applyAlignment="1">
      <alignment horizontal="left"/>
    </xf>
    <xf numFmtId="0" fontId="0" fillId="5" borderId="0" xfId="0" applyFill="1" applyAlignment="1">
      <alignment horizontal="center" vertical="top" wrapText="1"/>
    </xf>
    <xf numFmtId="0" fontId="19" fillId="5" borderId="0" xfId="0" applyFont="1" applyFill="1" applyAlignment="1">
      <alignment horizontal="left"/>
    </xf>
    <xf numFmtId="0" fontId="0" fillId="5" borderId="15" xfId="0" applyFill="1" applyBorder="1" applyAlignment="1">
      <alignment horizontal="left" vertical="top" wrapText="1"/>
    </xf>
    <xf numFmtId="0" fontId="0" fillId="5" borderId="11" xfId="0" applyFill="1" applyBorder="1" applyAlignment="1">
      <alignment horizontal="left" vertical="top" wrapText="1"/>
    </xf>
    <xf numFmtId="0" fontId="0" fillId="5" borderId="16" xfId="0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4" xfId="0" applyFill="1" applyBorder="1" applyAlignment="1">
      <alignment horizontal="left" vertical="top" wrapText="1"/>
    </xf>
    <xf numFmtId="0" fontId="0" fillId="5" borderId="17" xfId="0" applyFill="1" applyBorder="1" applyAlignment="1">
      <alignment horizontal="left" vertical="top" wrapText="1"/>
    </xf>
    <xf numFmtId="0" fontId="0" fillId="5" borderId="18" xfId="0" applyFill="1" applyBorder="1" applyAlignment="1">
      <alignment horizontal="left" vertical="top" wrapText="1"/>
    </xf>
    <xf numFmtId="0" fontId="0" fillId="5" borderId="19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/>
    </xf>
    <xf numFmtId="0" fontId="17" fillId="3" borderId="15" xfId="0" quotePrefix="1" applyFont="1" applyFill="1" applyBorder="1" applyAlignment="1">
      <alignment horizontal="center" vertical="center"/>
    </xf>
    <xf numFmtId="0" fontId="17" fillId="3" borderId="11" xfId="0" quotePrefix="1" applyFont="1" applyFill="1" applyBorder="1" applyAlignment="1">
      <alignment horizontal="center" vertical="center"/>
    </xf>
    <xf numFmtId="0" fontId="17" fillId="3" borderId="16" xfId="0" quotePrefix="1" applyFont="1" applyFill="1" applyBorder="1" applyAlignment="1">
      <alignment horizontal="center" vertical="center"/>
    </xf>
    <xf numFmtId="0" fontId="17" fillId="3" borderId="17" xfId="0" quotePrefix="1" applyFont="1" applyFill="1" applyBorder="1" applyAlignment="1">
      <alignment horizontal="center" vertical="center"/>
    </xf>
    <xf numFmtId="0" fontId="17" fillId="3" borderId="18" xfId="0" quotePrefix="1" applyFont="1" applyFill="1" applyBorder="1" applyAlignment="1">
      <alignment horizontal="center" vertical="center"/>
    </xf>
    <xf numFmtId="0" fontId="17" fillId="3" borderId="19" xfId="0" quotePrefix="1" applyFont="1" applyFill="1" applyBorder="1" applyAlignment="1">
      <alignment horizontal="center" vertical="center"/>
    </xf>
    <xf numFmtId="0" fontId="55" fillId="3" borderId="15" xfId="0" quotePrefix="1" applyFont="1" applyFill="1" applyBorder="1" applyAlignment="1">
      <alignment horizontal="center" vertical="center"/>
    </xf>
    <xf numFmtId="0" fontId="55" fillId="3" borderId="11" xfId="0" quotePrefix="1" applyFont="1" applyFill="1" applyBorder="1" applyAlignment="1">
      <alignment horizontal="center" vertical="center"/>
    </xf>
    <xf numFmtId="0" fontId="55" fillId="3" borderId="16" xfId="0" quotePrefix="1" applyFont="1" applyFill="1" applyBorder="1" applyAlignment="1">
      <alignment horizontal="center" vertical="center"/>
    </xf>
    <xf numFmtId="0" fontId="55" fillId="3" borderId="17" xfId="0" quotePrefix="1" applyFont="1" applyFill="1" applyBorder="1" applyAlignment="1">
      <alignment horizontal="center" vertical="center"/>
    </xf>
    <xf numFmtId="0" fontId="55" fillId="3" borderId="18" xfId="0" quotePrefix="1" applyFont="1" applyFill="1" applyBorder="1" applyAlignment="1">
      <alignment horizontal="center" vertical="center"/>
    </xf>
    <xf numFmtId="0" fontId="55" fillId="3" borderId="19" xfId="0" quotePrefix="1" applyFont="1" applyFill="1" applyBorder="1" applyAlignment="1">
      <alignment horizontal="center" vertical="center"/>
    </xf>
    <xf numFmtId="0" fontId="17" fillId="11" borderId="15" xfId="0" applyFont="1" applyFill="1" applyBorder="1" applyAlignment="1">
      <alignment horizontal="center" vertical="center"/>
    </xf>
    <xf numFmtId="0" fontId="17" fillId="11" borderId="11" xfId="0" applyFont="1" applyFill="1" applyBorder="1" applyAlignment="1">
      <alignment horizontal="center" vertical="center"/>
    </xf>
    <xf numFmtId="0" fontId="17" fillId="11" borderId="16" xfId="0" applyFont="1" applyFill="1" applyBorder="1" applyAlignment="1">
      <alignment horizontal="center" vertical="center"/>
    </xf>
    <xf numFmtId="0" fontId="17" fillId="11" borderId="17" xfId="0" applyFont="1" applyFill="1" applyBorder="1" applyAlignment="1">
      <alignment horizontal="center" vertical="center"/>
    </xf>
    <xf numFmtId="0" fontId="17" fillId="11" borderId="18" xfId="0" applyFont="1" applyFill="1" applyBorder="1" applyAlignment="1">
      <alignment horizontal="center" vertical="center"/>
    </xf>
    <xf numFmtId="0" fontId="17" fillId="11" borderId="19" xfId="0" applyFont="1" applyFill="1" applyBorder="1" applyAlignment="1">
      <alignment horizontal="center" vertical="center"/>
    </xf>
    <xf numFmtId="0" fontId="17" fillId="3" borderId="15" xfId="0" applyFont="1" applyFill="1" applyBorder="1" applyAlignment="1">
      <alignment horizontal="center" vertical="center"/>
    </xf>
    <xf numFmtId="0" fontId="17" fillId="3" borderId="11" xfId="0" applyFont="1" applyFill="1" applyBorder="1" applyAlignment="1">
      <alignment horizontal="center" vertical="center"/>
    </xf>
    <xf numFmtId="0" fontId="17" fillId="3" borderId="16" xfId="0" applyFont="1" applyFill="1" applyBorder="1" applyAlignment="1">
      <alignment horizontal="center" vertical="center"/>
    </xf>
    <xf numFmtId="0" fontId="17" fillId="3" borderId="17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7" fillId="3" borderId="14" xfId="0" applyFont="1" applyFill="1" applyBorder="1" applyAlignment="1">
      <alignment horizontal="center" vertical="center"/>
    </xf>
    <xf numFmtId="0" fontId="0" fillId="0" borderId="0" xfId="0" pivotButton="1"/>
  </cellXfs>
  <cellStyles count="7">
    <cellStyle name="Comma" xfId="5" builtinId="3"/>
    <cellStyle name="Hyperlink" xfId="4" builtinId="8"/>
    <cellStyle name="Normal" xfId="0" builtinId="0"/>
    <cellStyle name="Normal 2" xfId="3" xr:uid="{00000000-0005-0000-0000-000003000000}"/>
    <cellStyle name="Percent" xfId="6" builtinId="5"/>
    <cellStyle name="Обычный_Задание 1,2" xfId="1" xr:uid="{00000000-0005-0000-0000-000005000000}"/>
    <cellStyle name="Обычный_Формы Менеджера по ПП" xfId="2" xr:uid="{00000000-0005-0000-0000-000006000000}"/>
  </cellStyles>
  <dxfs count="3">
    <dxf>
      <font>
        <color rgb="FF9C0006"/>
      </font>
      <fill>
        <patternFill patternType="solid">
          <bgColor rgb="FF00B050"/>
        </patternFill>
      </fill>
    </dxf>
    <dxf>
      <font>
        <color rgb="FF9C0006"/>
      </font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1A1A1A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'1'!$C$10:$C$16</c:f>
              <c:strCache>
                <c:ptCount val="7"/>
                <c:pt idx="0">
                  <c:v> Январь </c:v>
                </c:pt>
                <c:pt idx="1">
                  <c:v> Февраль </c:v>
                </c:pt>
                <c:pt idx="2">
                  <c:v> Март </c:v>
                </c:pt>
                <c:pt idx="3">
                  <c:v> Апрель </c:v>
                </c:pt>
                <c:pt idx="4">
                  <c:v> Май </c:v>
                </c:pt>
                <c:pt idx="5">
                  <c:v> Июнь </c:v>
                </c:pt>
                <c:pt idx="6">
                  <c:v> Июль </c:v>
                </c:pt>
              </c:strCache>
            </c:strRef>
          </c:cat>
          <c:val>
            <c:numRef>
              <c:f>'1'!$D$10:$D$16</c:f>
              <c:numCache>
                <c:formatCode>_-* #,##0\ _₽_-;\-* #,##0\ _₽_-;_-* "-"??\ _₽_-;_-@_-</c:formatCode>
                <c:ptCount val="7"/>
                <c:pt idx="0">
                  <c:v>10320673.453784943</c:v>
                </c:pt>
                <c:pt idx="1">
                  <c:v>10565171.118262768</c:v>
                </c:pt>
                <c:pt idx="2">
                  <c:v>13460001.694172859</c:v>
                </c:pt>
                <c:pt idx="3">
                  <c:v>11816388.197029591</c:v>
                </c:pt>
                <c:pt idx="4">
                  <c:v>11023756.288661003</c:v>
                </c:pt>
                <c:pt idx="5">
                  <c:v>10231124.380292401</c:v>
                </c:pt>
                <c:pt idx="6">
                  <c:v>9438492.47192383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7-429C-BE76-F655B197E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842999"/>
        <c:axId val="1799852423"/>
      </c:lineChart>
      <c:catAx>
        <c:axId val="1799842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52423"/>
        <c:crosses val="autoZero"/>
        <c:auto val="1"/>
        <c:lblAlgn val="ctr"/>
        <c:lblOffset val="100"/>
        <c:noMultiLvlLbl val="0"/>
      </c:catAx>
      <c:valAx>
        <c:axId val="1799852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₽_-;\-* #,##0\ _₽_-;_-* &quot;-&quot;??\ _₽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842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'9'!$A$9</c:f>
              <c:strCache>
                <c:ptCount val="1"/>
                <c:pt idx="0">
                  <c:v>Телевидение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'9'!$B$8:$I$8</c:f>
              <c:numCache>
                <c:formatCode>General</c:formatCod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numCache>
            </c:numRef>
          </c:cat>
          <c:val>
            <c:numRef>
              <c:f>'9'!$B$9:$I$9</c:f>
              <c:numCache>
                <c:formatCode>General</c:formatCode>
                <c:ptCount val="8"/>
                <c:pt idx="0">
                  <c:v>1240</c:v>
                </c:pt>
                <c:pt idx="1">
                  <c:v>1700</c:v>
                </c:pt>
                <c:pt idx="2">
                  <c:v>2330</c:v>
                </c:pt>
                <c:pt idx="3">
                  <c:v>2950</c:v>
                </c:pt>
                <c:pt idx="4">
                  <c:v>3700</c:v>
                </c:pt>
                <c:pt idx="5">
                  <c:v>4500</c:v>
                </c:pt>
                <c:pt idx="6">
                  <c:v>5200</c:v>
                </c:pt>
                <c:pt idx="7">
                  <c:v>5850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2-4910-9947-7231C63F0E8D}"/>
            </c:ext>
          </c:extLst>
        </c:ser>
        <c:ser>
          <c:idx val="1"/>
          <c:order val="1"/>
          <c:tx>
            <c:strRef>
              <c:f>'9'!$A$10</c:f>
              <c:strCache>
                <c:ptCount val="1"/>
                <c:pt idx="0">
                  <c:v>Пресса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'9'!$B$8:$I$8</c:f>
              <c:numCache>
                <c:formatCode>General</c:formatCod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numCache>
            </c:numRef>
          </c:cat>
          <c:val>
            <c:numRef>
              <c:f>'9'!$B$10:$I$10</c:f>
              <c:numCache>
                <c:formatCode>General</c:formatCode>
                <c:ptCount val="8"/>
                <c:pt idx="0">
                  <c:v>935</c:v>
                </c:pt>
                <c:pt idx="1">
                  <c:v>1200</c:v>
                </c:pt>
                <c:pt idx="2">
                  <c:v>1390</c:v>
                </c:pt>
                <c:pt idx="3">
                  <c:v>1535</c:v>
                </c:pt>
                <c:pt idx="4">
                  <c:v>1665</c:v>
                </c:pt>
                <c:pt idx="5">
                  <c:v>1805</c:v>
                </c:pt>
                <c:pt idx="6">
                  <c:v>1895</c:v>
                </c:pt>
                <c:pt idx="7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D2-4910-9947-7231C63F0E8D}"/>
            </c:ext>
          </c:extLst>
        </c:ser>
        <c:ser>
          <c:idx val="2"/>
          <c:order val="2"/>
          <c:tx>
            <c:strRef>
              <c:f>'9'!$A$11</c:f>
              <c:strCache>
                <c:ptCount val="1"/>
                <c:pt idx="0">
                  <c:v>Наружная реклама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'9'!$B$8:$I$8</c:f>
              <c:numCache>
                <c:formatCode>General</c:formatCod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numCache>
            </c:numRef>
          </c:cat>
          <c:val>
            <c:numRef>
              <c:f>'9'!$B$11:$I$11</c:f>
              <c:numCache>
                <c:formatCode>General</c:formatCode>
                <c:ptCount val="8"/>
                <c:pt idx="0">
                  <c:v>530</c:v>
                </c:pt>
                <c:pt idx="1">
                  <c:v>710</c:v>
                </c:pt>
                <c:pt idx="2">
                  <c:v>910</c:v>
                </c:pt>
                <c:pt idx="3">
                  <c:v>1100</c:v>
                </c:pt>
                <c:pt idx="4">
                  <c:v>1200</c:v>
                </c:pt>
                <c:pt idx="5">
                  <c:v>1300</c:v>
                </c:pt>
                <c:pt idx="6">
                  <c:v>1350</c:v>
                </c:pt>
                <c:pt idx="7">
                  <c:v>1390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D2-4910-9947-7231C63F0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3441528"/>
        <c:axId val="1753447480"/>
      </c:barChart>
      <c:catAx>
        <c:axId val="175344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447480"/>
        <c:crosses val="autoZero"/>
        <c:auto val="1"/>
        <c:lblAlgn val="ctr"/>
        <c:lblOffset val="100"/>
        <c:noMultiLvlLbl val="0"/>
      </c:catAx>
      <c:valAx>
        <c:axId val="175344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44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'9'!$A$12</c:f>
              <c:strCache>
                <c:ptCount val="1"/>
                <c:pt idx="0">
                  <c:v>Рост рынка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noFill/>
              <a:ln w="254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'9'!$B$12:$I$12</c:f>
              <c:numCache>
                <c:formatCode>0%</c:formatCode>
                <c:ptCount val="8"/>
                <c:pt idx="0">
                  <c:v>0.308</c:v>
                </c:pt>
                <c:pt idx="1">
                  <c:v>0.33399999999999996</c:v>
                </c:pt>
                <c:pt idx="2">
                  <c:v>0.27500000000000002</c:v>
                </c:pt>
                <c:pt idx="3">
                  <c:v>0.221</c:v>
                </c:pt>
                <c:pt idx="4">
                  <c:v>0.183</c:v>
                </c:pt>
                <c:pt idx="5">
                  <c:v>0.16899999999999998</c:v>
                </c:pt>
                <c:pt idx="6">
                  <c:v>0.12</c:v>
                </c:pt>
                <c:pt idx="7">
                  <c:v>0.10800000000000001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0-4996-8262-C0E00A361415}"/>
            </c:ext>
          </c:extLst>
        </c:ser>
        <c:ser>
          <c:idx val="1"/>
          <c:order val="1"/>
          <c:tx>
            <c:strRef>
              <c:f>'9'!$A$13</c:f>
              <c:strCache>
                <c:ptCount val="1"/>
                <c:pt idx="0">
                  <c:v>Рост сегмента радио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'9'!$B$13:$I$13</c:f>
              <c:numCache>
                <c:formatCode>0%</c:formatCode>
                <c:ptCount val="8"/>
                <c:pt idx="0">
                  <c:v>0.34799999999999998</c:v>
                </c:pt>
                <c:pt idx="1">
                  <c:v>0.28999999999999998</c:v>
                </c:pt>
                <c:pt idx="2">
                  <c:v>0.25</c:v>
                </c:pt>
                <c:pt idx="3">
                  <c:v>0.2</c:v>
                </c:pt>
                <c:pt idx="4">
                  <c:v>0.16699999999999998</c:v>
                </c:pt>
                <c:pt idx="5">
                  <c:v>0.114</c:v>
                </c:pt>
                <c:pt idx="6">
                  <c:v>0.10300000000000001</c:v>
                </c:pt>
                <c:pt idx="7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E0-4996-8262-C0E00A36141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99796375"/>
        <c:axId val="1799782983"/>
      </c:lineChart>
      <c:catAx>
        <c:axId val="1799796375"/>
        <c:scaling>
          <c:orientation val="minMax"/>
        </c:scaling>
        <c:delete val="1"/>
        <c:axPos val="b"/>
        <c:majorTickMark val="none"/>
        <c:minorTickMark val="none"/>
        <c:tickLblPos val="none"/>
        <c:crossAx val="1799782983"/>
        <c:crosses val="autoZero"/>
        <c:auto val="1"/>
        <c:lblAlgn val="ctr"/>
        <c:lblOffset val="100"/>
        <c:noMultiLvlLbl val="0"/>
      </c:catAx>
      <c:valAx>
        <c:axId val="179978298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one"/>
        <c:crossAx val="1799796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jpeg"/><Relationship Id="rId1" Type="http://schemas.openxmlformats.org/officeDocument/2006/relationships/image" Target="../media/image9.png"/><Relationship Id="rId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7</xdr:row>
      <xdr:rowOff>95250</xdr:rowOff>
    </xdr:from>
    <xdr:to>
      <xdr:col>11</xdr:col>
      <xdr:colOff>133350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A80B4-C7A4-1935-742A-D2740CEFC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184</xdr:row>
      <xdr:rowOff>9525</xdr:rowOff>
    </xdr:from>
    <xdr:to>
      <xdr:col>3</xdr:col>
      <xdr:colOff>1038225</xdr:colOff>
      <xdr:row>185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 bwMode="auto">
        <a:xfrm>
          <a:off x="1047750" y="38623875"/>
          <a:ext cx="2228850" cy="152400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1038225</xdr:colOff>
      <xdr:row>183</xdr:row>
      <xdr:rowOff>276226</xdr:rowOff>
    </xdr:from>
    <xdr:to>
      <xdr:col>7</xdr:col>
      <xdr:colOff>571500</xdr:colOff>
      <xdr:row>184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stCxn id="2" idx="3"/>
        </xdr:cNvCxnSpPr>
      </xdr:nvCxnSpPr>
      <xdr:spPr bwMode="auto">
        <a:xfrm flipV="1">
          <a:off x="3276600" y="38614351"/>
          <a:ext cx="2790825" cy="85724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183</xdr:row>
      <xdr:rowOff>381000</xdr:rowOff>
    </xdr:from>
    <xdr:to>
      <xdr:col>8</xdr:col>
      <xdr:colOff>600075</xdr:colOff>
      <xdr:row>199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 bwMode="auto">
        <a:xfrm>
          <a:off x="7886700" y="38614350"/>
          <a:ext cx="0" cy="2543175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199</xdr:row>
      <xdr:rowOff>152400</xdr:rowOff>
    </xdr:from>
    <xdr:to>
      <xdr:col>8</xdr:col>
      <xdr:colOff>800100</xdr:colOff>
      <xdr:row>201</xdr:row>
      <xdr:rowOff>9525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6057900" y="41195625"/>
          <a:ext cx="2028825" cy="180975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800100</xdr:colOff>
      <xdr:row>200</xdr:row>
      <xdr:rowOff>76200</xdr:rowOff>
    </xdr:from>
    <xdr:to>
      <xdr:col>9</xdr:col>
      <xdr:colOff>333375</xdr:colOff>
      <xdr:row>200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>
          <a:stCxn id="5" idx="3"/>
        </xdr:cNvCxnSpPr>
      </xdr:nvCxnSpPr>
      <xdr:spPr bwMode="auto">
        <a:xfrm flipV="1">
          <a:off x="8086725" y="41281350"/>
          <a:ext cx="409575" cy="9525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199</xdr:row>
      <xdr:rowOff>152400</xdr:rowOff>
    </xdr:from>
    <xdr:to>
      <xdr:col>10</xdr:col>
      <xdr:colOff>28575</xdr:colOff>
      <xdr:row>201</xdr:row>
      <xdr:rowOff>19050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8496300" y="41195625"/>
          <a:ext cx="28575" cy="190500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428626</xdr:colOff>
      <xdr:row>184</xdr:row>
      <xdr:rowOff>142875</xdr:rowOff>
    </xdr:from>
    <xdr:to>
      <xdr:col>9</xdr:col>
      <xdr:colOff>819151</xdr:colOff>
      <xdr:row>199</xdr:row>
      <xdr:rowOff>152400</xdr:rowOff>
    </xdr:to>
    <xdr:cxnSp macro="">
      <xdr:nvCxnSpPr>
        <xdr:cNvPr id="8" name="Curved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 bwMode="auto">
        <a:xfrm rot="10800000">
          <a:off x="4314826" y="38757225"/>
          <a:ext cx="4181475" cy="2438400"/>
        </a:xfrm>
        <a:prstGeom prst="curvedConnector3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43</xdr:row>
      <xdr:rowOff>9525</xdr:rowOff>
    </xdr:from>
    <xdr:to>
      <xdr:col>3</xdr:col>
      <xdr:colOff>76200</xdr:colOff>
      <xdr:row>43</xdr:row>
      <xdr:rowOff>219075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600075" y="10125075"/>
          <a:ext cx="2143125" cy="209550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66675</xdr:colOff>
      <xdr:row>42</xdr:row>
      <xdr:rowOff>95250</xdr:rowOff>
    </xdr:from>
    <xdr:to>
      <xdr:col>6</xdr:col>
      <xdr:colOff>581025</xdr:colOff>
      <xdr:row>43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 bwMode="auto">
        <a:xfrm flipV="1">
          <a:off x="2733675" y="9886950"/>
          <a:ext cx="2733675" cy="295275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600075</xdr:colOff>
      <xdr:row>43</xdr:row>
      <xdr:rowOff>171450</xdr:rowOff>
    </xdr:from>
    <xdr:to>
      <xdr:col>7</xdr:col>
      <xdr:colOff>600075</xdr:colOff>
      <xdr:row>50</xdr:row>
      <xdr:rowOff>180975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 bwMode="auto">
        <a:xfrm>
          <a:off x="6096000" y="10287000"/>
          <a:ext cx="0" cy="1609725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50</xdr:row>
      <xdr:rowOff>209549</xdr:rowOff>
    </xdr:from>
    <xdr:to>
      <xdr:col>7</xdr:col>
      <xdr:colOff>1590675</xdr:colOff>
      <xdr:row>52</xdr:row>
      <xdr:rowOff>9524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5448300" y="11925299"/>
          <a:ext cx="1638300" cy="257175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7</xdr:col>
      <xdr:colOff>1685925</xdr:colOff>
      <xdr:row>51</xdr:row>
      <xdr:rowOff>76200</xdr:rowOff>
    </xdr:from>
    <xdr:to>
      <xdr:col>8</xdr:col>
      <xdr:colOff>190500</xdr:colOff>
      <xdr:row>51</xdr:row>
      <xdr:rowOff>76201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 bwMode="auto">
        <a:xfrm flipV="1">
          <a:off x="7181850" y="12020550"/>
          <a:ext cx="295275" cy="1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238126</xdr:colOff>
      <xdr:row>51</xdr:row>
      <xdr:rowOff>0</xdr:rowOff>
    </xdr:from>
    <xdr:to>
      <xdr:col>9</xdr:col>
      <xdr:colOff>1</xdr:colOff>
      <xdr:row>52</xdr:row>
      <xdr:rowOff>9525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524751" y="11944350"/>
          <a:ext cx="647700" cy="238125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600079</xdr:colOff>
      <xdr:row>43</xdr:row>
      <xdr:rowOff>85725</xdr:rowOff>
    </xdr:from>
    <xdr:to>
      <xdr:col>8</xdr:col>
      <xdr:colOff>561977</xdr:colOff>
      <xdr:row>51</xdr:row>
      <xdr:rowOff>0</xdr:rowOff>
    </xdr:to>
    <xdr:cxnSp macro="">
      <xdr:nvCxnSpPr>
        <xdr:cNvPr id="15" name="Curved Connector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>
          <a:stCxn id="14" idx="0"/>
        </xdr:cNvCxnSpPr>
      </xdr:nvCxnSpPr>
      <xdr:spPr bwMode="auto">
        <a:xfrm rot="16200000" flipV="1">
          <a:off x="4991103" y="9086851"/>
          <a:ext cx="1743075" cy="3971923"/>
        </a:xfrm>
        <a:prstGeom prst="curvedConnector2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12</xdr:row>
      <xdr:rowOff>95250</xdr:rowOff>
    </xdr:from>
    <xdr:to>
      <xdr:col>18</xdr:col>
      <xdr:colOff>0</xdr:colOff>
      <xdr:row>12</xdr:row>
      <xdr:rowOff>114300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 bwMode="auto">
        <a:xfrm>
          <a:off x="8915400" y="3028950"/>
          <a:ext cx="4171950" cy="1905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129</xdr:row>
      <xdr:rowOff>9525</xdr:rowOff>
    </xdr:from>
    <xdr:to>
      <xdr:col>3</xdr:col>
      <xdr:colOff>1038225</xdr:colOff>
      <xdr:row>130</xdr:row>
      <xdr:rowOff>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1047750" y="35833050"/>
          <a:ext cx="2228850" cy="152400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1038225</xdr:colOff>
      <xdr:row>128</xdr:row>
      <xdr:rowOff>276226</xdr:rowOff>
    </xdr:from>
    <xdr:to>
      <xdr:col>7</xdr:col>
      <xdr:colOff>571500</xdr:colOff>
      <xdr:row>129</xdr:row>
      <xdr:rowOff>85725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>
          <a:stCxn id="9" idx="3"/>
        </xdr:cNvCxnSpPr>
      </xdr:nvCxnSpPr>
      <xdr:spPr bwMode="auto">
        <a:xfrm flipV="1">
          <a:off x="3276600" y="35613976"/>
          <a:ext cx="2790825" cy="295274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128</xdr:row>
      <xdr:rowOff>381000</xdr:rowOff>
    </xdr:from>
    <xdr:to>
      <xdr:col>8</xdr:col>
      <xdr:colOff>600075</xdr:colOff>
      <xdr:row>144</xdr:row>
      <xdr:rowOff>114300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 bwMode="auto">
        <a:xfrm>
          <a:off x="7886700" y="35718750"/>
          <a:ext cx="0" cy="2647950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144</xdr:row>
      <xdr:rowOff>152400</xdr:rowOff>
    </xdr:from>
    <xdr:to>
      <xdr:col>8</xdr:col>
      <xdr:colOff>800100</xdr:colOff>
      <xdr:row>146</xdr:row>
      <xdr:rowOff>9525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6057900" y="38404800"/>
          <a:ext cx="2028825" cy="190500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800100</xdr:colOff>
      <xdr:row>145</xdr:row>
      <xdr:rowOff>76200</xdr:rowOff>
    </xdr:from>
    <xdr:to>
      <xdr:col>9</xdr:col>
      <xdr:colOff>333375</xdr:colOff>
      <xdr:row>145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2" idx="3"/>
        </xdr:cNvCxnSpPr>
      </xdr:nvCxnSpPr>
      <xdr:spPr bwMode="auto">
        <a:xfrm flipV="1">
          <a:off x="8086725" y="38490525"/>
          <a:ext cx="409575" cy="9525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144</xdr:row>
      <xdr:rowOff>152400</xdr:rowOff>
    </xdr:from>
    <xdr:to>
      <xdr:col>10</xdr:col>
      <xdr:colOff>28575</xdr:colOff>
      <xdr:row>146</xdr:row>
      <xdr:rowOff>19050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8496300" y="38404800"/>
          <a:ext cx="28575" cy="200025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428626</xdr:colOff>
      <xdr:row>129</xdr:row>
      <xdr:rowOff>142875</xdr:rowOff>
    </xdr:from>
    <xdr:to>
      <xdr:col>9</xdr:col>
      <xdr:colOff>819151</xdr:colOff>
      <xdr:row>144</xdr:row>
      <xdr:rowOff>152400</xdr:rowOff>
    </xdr:to>
    <xdr:cxnSp macro="">
      <xdr:nvCxnSpPr>
        <xdr:cNvPr id="15" name="Curved Connector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 bwMode="auto">
        <a:xfrm rot="10800000">
          <a:off x="4314826" y="35966400"/>
          <a:ext cx="4181475" cy="2438400"/>
        </a:xfrm>
        <a:prstGeom prst="curvedConnector3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59267</xdr:colOff>
      <xdr:row>46</xdr:row>
      <xdr:rowOff>27517</xdr:rowOff>
    </xdr:from>
    <xdr:to>
      <xdr:col>2</xdr:col>
      <xdr:colOff>1159933</xdr:colOff>
      <xdr:row>61</xdr:row>
      <xdr:rowOff>84667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1116542" y="10685992"/>
          <a:ext cx="1081616" cy="3486150"/>
        </a:xfrm>
        <a:prstGeom prst="round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>
            <a:noFill/>
          </a:endParaRPr>
        </a:p>
      </xdr:txBody>
    </xdr:sp>
    <xdr:clientData/>
  </xdr:twoCellAnchor>
  <xdr:twoCellAnchor>
    <xdr:from>
      <xdr:col>2</xdr:col>
      <xdr:colOff>581025</xdr:colOff>
      <xdr:row>42</xdr:row>
      <xdr:rowOff>47626</xdr:rowOff>
    </xdr:from>
    <xdr:to>
      <xdr:col>5</xdr:col>
      <xdr:colOff>38100</xdr:colOff>
      <xdr:row>46</xdr:row>
      <xdr:rowOff>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 bwMode="auto">
        <a:xfrm flipV="1">
          <a:off x="1638300" y="9791701"/>
          <a:ext cx="2828925" cy="866774"/>
        </a:xfrm>
        <a:prstGeom prst="straightConnector1">
          <a:avLst/>
        </a:prstGeom>
        <a:ln>
          <a:solidFill>
            <a:schemeClr val="accent1"/>
          </a:solidFill>
          <a:headEnd type="none" w="med" len="med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812800</xdr:colOff>
      <xdr:row>45</xdr:row>
      <xdr:rowOff>203200</xdr:rowOff>
    </xdr:from>
    <xdr:to>
      <xdr:col>7</xdr:col>
      <xdr:colOff>68792</xdr:colOff>
      <xdr:row>46</xdr:row>
      <xdr:rowOff>203200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 bwMode="auto">
        <a:xfrm>
          <a:off x="5241925" y="10633075"/>
          <a:ext cx="1284817" cy="228600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110066</xdr:colOff>
      <xdr:row>42</xdr:row>
      <xdr:rowOff>25400</xdr:rowOff>
    </xdr:from>
    <xdr:to>
      <xdr:col>6</xdr:col>
      <xdr:colOff>177800</xdr:colOff>
      <xdr:row>45</xdr:row>
      <xdr:rowOff>135467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 bwMode="auto">
        <a:xfrm flipV="1">
          <a:off x="5396441" y="9769475"/>
          <a:ext cx="67734" cy="795867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142874</xdr:colOff>
      <xdr:row>45</xdr:row>
      <xdr:rowOff>196851</xdr:rowOff>
    </xdr:from>
    <xdr:to>
      <xdr:col>3</xdr:col>
      <xdr:colOff>1227665</xdr:colOff>
      <xdr:row>61</xdr:row>
      <xdr:rowOff>110067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 bwMode="auto">
        <a:xfrm>
          <a:off x="2343149" y="10626726"/>
          <a:ext cx="1046691" cy="3570816"/>
        </a:xfrm>
        <a:prstGeom prst="roundRect">
          <a:avLst/>
        </a:prstGeom>
        <a:noFill/>
        <a:ln>
          <a:solidFill>
            <a:srgbClr val="00B050"/>
          </a:solidFill>
          <a:headEnd type="none" w="med" len="med"/>
          <a:tailEnd type="none" w="med" len="med"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42</xdr:row>
      <xdr:rowOff>19052</xdr:rowOff>
    </xdr:from>
    <xdr:to>
      <xdr:col>6</xdr:col>
      <xdr:colOff>781050</xdr:colOff>
      <xdr:row>51</xdr:row>
      <xdr:rowOff>219075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 bwMode="auto">
        <a:xfrm flipV="1">
          <a:off x="3390900" y="9763127"/>
          <a:ext cx="2676525" cy="2257423"/>
        </a:xfrm>
        <a:prstGeom prst="straightConnector1">
          <a:avLst/>
        </a:prstGeom>
        <a:ln>
          <a:solidFill>
            <a:srgbClr val="00B05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12</xdr:row>
      <xdr:rowOff>161925</xdr:rowOff>
    </xdr:from>
    <xdr:to>
      <xdr:col>17</xdr:col>
      <xdr:colOff>476250</xdr:colOff>
      <xdr:row>12</xdr:row>
      <xdr:rowOff>182976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/>
      </xdr:nvCxnSpPr>
      <xdr:spPr bwMode="auto">
        <a:xfrm>
          <a:off x="8724900" y="3048000"/>
          <a:ext cx="4610100" cy="21051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59267</xdr:colOff>
      <xdr:row>51</xdr:row>
      <xdr:rowOff>27516</xdr:rowOff>
    </xdr:from>
    <xdr:to>
      <xdr:col>2</xdr:col>
      <xdr:colOff>1140883</xdr:colOff>
      <xdr:row>73</xdr:row>
      <xdr:rowOff>209549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 bwMode="auto">
        <a:xfrm>
          <a:off x="1116542" y="11828991"/>
          <a:ext cx="1081616" cy="5211233"/>
        </a:xfrm>
        <a:prstGeom prst="round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  <a:headEnd type="none" w="med" len="med"/>
          <a:tailEnd type="none" w="med" len="med"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>
            <a:noFill/>
          </a:endParaRPr>
        </a:p>
      </xdr:txBody>
    </xdr:sp>
    <xdr:clientData/>
  </xdr:twoCellAnchor>
  <xdr:twoCellAnchor>
    <xdr:from>
      <xdr:col>2</xdr:col>
      <xdr:colOff>581025</xdr:colOff>
      <xdr:row>47</xdr:row>
      <xdr:rowOff>9525</xdr:rowOff>
    </xdr:from>
    <xdr:to>
      <xdr:col>7</xdr:col>
      <xdr:colOff>323850</xdr:colOff>
      <xdr:row>51</xdr:row>
      <xdr:rowOff>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 bwMode="auto">
        <a:xfrm flipV="1">
          <a:off x="1638300" y="10896600"/>
          <a:ext cx="5019675" cy="904875"/>
        </a:xfrm>
        <a:prstGeom prst="straightConnector1">
          <a:avLst/>
        </a:prstGeom>
        <a:ln>
          <a:solidFill>
            <a:schemeClr val="accent1"/>
          </a:solidFill>
          <a:headEnd type="none" w="med" len="med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812800</xdr:colOff>
      <xdr:row>50</xdr:row>
      <xdr:rowOff>203200</xdr:rowOff>
    </xdr:from>
    <xdr:to>
      <xdr:col>6</xdr:col>
      <xdr:colOff>1019175</xdr:colOff>
      <xdr:row>51</xdr:row>
      <xdr:rowOff>209550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 bwMode="auto">
        <a:xfrm>
          <a:off x="5241925" y="11776075"/>
          <a:ext cx="1063625" cy="234950"/>
        </a:xfrm>
        <a:prstGeom prst="roundRect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167216</xdr:colOff>
      <xdr:row>47</xdr:row>
      <xdr:rowOff>19050</xdr:rowOff>
    </xdr:from>
    <xdr:to>
      <xdr:col>8</xdr:col>
      <xdr:colOff>152400</xdr:colOff>
      <xdr:row>50</xdr:row>
      <xdr:rowOff>173569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 bwMode="auto">
        <a:xfrm flipV="1">
          <a:off x="5453591" y="10906125"/>
          <a:ext cx="2204509" cy="840319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85726</xdr:colOff>
      <xdr:row>50</xdr:row>
      <xdr:rowOff>196850</xdr:rowOff>
    </xdr:from>
    <xdr:to>
      <xdr:col>3</xdr:col>
      <xdr:colOff>1189566</xdr:colOff>
      <xdr:row>73</xdr:row>
      <xdr:rowOff>209549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 bwMode="auto">
        <a:xfrm>
          <a:off x="2286001" y="11769725"/>
          <a:ext cx="1103840" cy="5270499"/>
        </a:xfrm>
        <a:prstGeom prst="roundRect">
          <a:avLst/>
        </a:prstGeom>
        <a:noFill/>
        <a:ln>
          <a:solidFill>
            <a:srgbClr val="00B050"/>
          </a:solidFill>
          <a:headEnd type="none" w="med" len="med"/>
          <a:tailEnd type="none" w="med" len="med"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47</xdr:row>
      <xdr:rowOff>0</xdr:rowOff>
    </xdr:from>
    <xdr:to>
      <xdr:col>9</xdr:col>
      <xdr:colOff>152400</xdr:colOff>
      <xdr:row>56</xdr:row>
      <xdr:rowOff>219076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 bwMode="auto">
        <a:xfrm flipV="1">
          <a:off x="3390900" y="10887075"/>
          <a:ext cx="5162550" cy="2276476"/>
        </a:xfrm>
        <a:prstGeom prst="straightConnector1">
          <a:avLst/>
        </a:prstGeom>
        <a:ln>
          <a:solidFill>
            <a:srgbClr val="00B05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12</xdr:row>
      <xdr:rowOff>142875</xdr:rowOff>
    </xdr:from>
    <xdr:to>
      <xdr:col>19</xdr:col>
      <xdr:colOff>1085850</xdr:colOff>
      <xdr:row>12</xdr:row>
      <xdr:rowOff>161925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 bwMode="auto">
        <a:xfrm>
          <a:off x="9734550" y="3028950"/>
          <a:ext cx="5867400" cy="1905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1038225</xdr:colOff>
      <xdr:row>50</xdr:row>
      <xdr:rowOff>200025</xdr:rowOff>
    </xdr:from>
    <xdr:to>
      <xdr:col>7</xdr:col>
      <xdr:colOff>1162050</xdr:colOff>
      <xdr:row>51</xdr:row>
      <xdr:rowOff>209550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 bwMode="auto">
        <a:xfrm>
          <a:off x="6324600" y="11772900"/>
          <a:ext cx="1171575" cy="238125"/>
        </a:xfrm>
        <a:prstGeom prst="roundRect">
          <a:avLst/>
        </a:prstGeom>
        <a:noFill/>
        <a:ln>
          <a:solidFill>
            <a:srgbClr val="7030A0"/>
          </a:solidFill>
          <a:headEnd type="none" w="med" len="med"/>
          <a:tailEnd type="none" w="med" len="med"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7</xdr:col>
      <xdr:colOff>576263</xdr:colOff>
      <xdr:row>47</xdr:row>
      <xdr:rowOff>66675</xdr:rowOff>
    </xdr:from>
    <xdr:to>
      <xdr:col>9</xdr:col>
      <xdr:colOff>895350</xdr:colOff>
      <xdr:row>50</xdr:row>
      <xdr:rowOff>200025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>
          <a:stCxn id="9" idx="0"/>
        </xdr:cNvCxnSpPr>
      </xdr:nvCxnSpPr>
      <xdr:spPr bwMode="auto">
        <a:xfrm flipV="1">
          <a:off x="6910388" y="10953750"/>
          <a:ext cx="2386012" cy="819150"/>
        </a:xfrm>
        <a:prstGeom prst="straightConnector1">
          <a:avLst/>
        </a:prstGeom>
        <a:ln>
          <a:solidFill>
            <a:srgbClr val="7030A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51</xdr:row>
      <xdr:rowOff>9525</xdr:rowOff>
    </xdr:from>
    <xdr:to>
      <xdr:col>4</xdr:col>
      <xdr:colOff>1019175</xdr:colOff>
      <xdr:row>73</xdr:row>
      <xdr:rowOff>200025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 bwMode="auto">
        <a:xfrm>
          <a:off x="3429000" y="11811000"/>
          <a:ext cx="981075" cy="5219700"/>
        </a:xfrm>
        <a:prstGeom prst="roundRect">
          <a:avLst/>
        </a:prstGeom>
        <a:noFill/>
        <a:ln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819150</xdr:colOff>
      <xdr:row>47</xdr:row>
      <xdr:rowOff>9525</xdr:rowOff>
    </xdr:from>
    <xdr:to>
      <xdr:col>5</xdr:col>
      <xdr:colOff>809625</xdr:colOff>
      <xdr:row>51</xdr:row>
      <xdr:rowOff>9525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 bwMode="auto">
        <a:xfrm flipV="1">
          <a:off x="4210050" y="10896600"/>
          <a:ext cx="1028700" cy="91440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838200</xdr:colOff>
      <xdr:row>36</xdr:row>
      <xdr:rowOff>9525</xdr:rowOff>
    </xdr:from>
    <xdr:to>
      <xdr:col>5</xdr:col>
      <xdr:colOff>209550</xdr:colOff>
      <xdr:row>36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CxnSpPr/>
      </xdr:nvCxnSpPr>
      <xdr:spPr bwMode="auto">
        <a:xfrm flipH="1">
          <a:off x="3267075" y="6219825"/>
          <a:ext cx="1019175" cy="133350"/>
        </a:xfrm>
        <a:prstGeom prst="straightConnector1">
          <a:avLst/>
        </a:prstGeom>
        <a:ln>
          <a:solidFill>
            <a:srgbClr val="FF000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40</xdr:row>
      <xdr:rowOff>9525</xdr:rowOff>
    </xdr:from>
    <xdr:to>
      <xdr:col>3</xdr:col>
      <xdr:colOff>0</xdr:colOff>
      <xdr:row>53</xdr:row>
      <xdr:rowOff>19050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 bwMode="auto">
        <a:xfrm>
          <a:off x="1323975" y="6905625"/>
          <a:ext cx="1104900" cy="2124075"/>
        </a:xfrm>
        <a:prstGeom prst="roundRect">
          <a:avLst/>
        </a:prstGeom>
        <a:noFill/>
        <a:ln>
          <a:solidFill>
            <a:srgbClr val="00B05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885825</xdr:colOff>
      <xdr:row>38</xdr:row>
      <xdr:rowOff>28575</xdr:rowOff>
    </xdr:from>
    <xdr:to>
      <xdr:col>4</xdr:col>
      <xdr:colOff>228600</xdr:colOff>
      <xdr:row>40</xdr:row>
      <xdr:rowOff>19051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CxnSpPr/>
      </xdr:nvCxnSpPr>
      <xdr:spPr bwMode="auto">
        <a:xfrm flipV="1">
          <a:off x="2152650" y="6581775"/>
          <a:ext cx="1514475" cy="333376"/>
        </a:xfrm>
        <a:prstGeom prst="straightConnector1">
          <a:avLst/>
        </a:prstGeom>
        <a:ln>
          <a:solidFill>
            <a:srgbClr val="00B050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847725</xdr:colOff>
      <xdr:row>37</xdr:row>
      <xdr:rowOff>152400</xdr:rowOff>
    </xdr:from>
    <xdr:to>
      <xdr:col>5</xdr:col>
      <xdr:colOff>76200</xdr:colOff>
      <xdr:row>40</xdr:row>
      <xdr:rowOff>95250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CxnSpPr/>
      </xdr:nvCxnSpPr>
      <xdr:spPr bwMode="auto">
        <a:xfrm flipH="1">
          <a:off x="3276600" y="6534150"/>
          <a:ext cx="876300" cy="457200"/>
        </a:xfrm>
        <a:prstGeom prst="straightConnector1">
          <a:avLst/>
        </a:prstGeom>
        <a:ln>
          <a:solidFill>
            <a:schemeClr val="accent1"/>
          </a:solidFill>
          <a:headEnd type="none" w="med" len="med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476250</xdr:colOff>
      <xdr:row>26</xdr:row>
      <xdr:rowOff>76200</xdr:rowOff>
    </xdr:from>
    <xdr:to>
      <xdr:col>10</xdr:col>
      <xdr:colOff>432433</xdr:colOff>
      <xdr:row>33</xdr:row>
      <xdr:rowOff>85725</xdr:rowOff>
    </xdr:to>
    <xdr:pic>
      <xdr:nvPicPr>
        <xdr:cNvPr id="2" name="Picture 1" descr="Условное форматирование в Excel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5038725"/>
          <a:ext cx="5947408" cy="11430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</xdr:colOff>
      <xdr:row>36</xdr:row>
      <xdr:rowOff>47625</xdr:rowOff>
    </xdr:from>
    <xdr:to>
      <xdr:col>9</xdr:col>
      <xdr:colOff>219075</xdr:colOff>
      <xdr:row>58</xdr:row>
      <xdr:rowOff>0</xdr:rowOff>
    </xdr:to>
    <xdr:pic>
      <xdr:nvPicPr>
        <xdr:cNvPr id="3" name="Picture 2" descr="http://comp-profi.com/files/170416/uslovnoe-formatirovanie-excel/2.jp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6648450"/>
          <a:ext cx="3209925" cy="35147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9</xdr:col>
      <xdr:colOff>171450</xdr:colOff>
      <xdr:row>84</xdr:row>
      <xdr:rowOff>85725</xdr:rowOff>
    </xdr:to>
    <xdr:pic>
      <xdr:nvPicPr>
        <xdr:cNvPr id="4" name="Picture 3" descr="http://comp-profi.com/files/170416/uslovnoe-formatirovanie-excel/11.jp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1001375"/>
          <a:ext cx="3219450" cy="3505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333375</xdr:colOff>
      <xdr:row>87</xdr:row>
      <xdr:rowOff>123825</xdr:rowOff>
    </xdr:from>
    <xdr:to>
      <xdr:col>10</xdr:col>
      <xdr:colOff>238125</xdr:colOff>
      <xdr:row>98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5049500"/>
          <a:ext cx="4781550" cy="18097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533400</xdr:colOff>
      <xdr:row>106</xdr:row>
      <xdr:rowOff>38100</xdr:rowOff>
    </xdr:from>
    <xdr:to>
      <xdr:col>9</xdr:col>
      <xdr:colOff>209550</xdr:colOff>
      <xdr:row>121</xdr:row>
      <xdr:rowOff>0</xdr:rowOff>
    </xdr:to>
    <xdr:pic>
      <xdr:nvPicPr>
        <xdr:cNvPr id="6" name="Picture 5" descr="http://comp-profi.com/files/170416/uslovnoe-formatirovanie-excel/24.jp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18059400"/>
          <a:ext cx="3333750" cy="239077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409575</xdr:colOff>
      <xdr:row>63</xdr:row>
      <xdr:rowOff>114300</xdr:rowOff>
    </xdr:from>
    <xdr:to>
      <xdr:col>23</xdr:col>
      <xdr:colOff>295275</xdr:colOff>
      <xdr:row>75</xdr:row>
      <xdr:rowOff>0</xdr:rowOff>
    </xdr:to>
    <xdr:pic>
      <xdr:nvPicPr>
        <xdr:cNvPr id="7" name="Picture 6" descr="http://comp-profi.com/files/170416/uslovnoe-formatirovanie-excel/18.jp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11115675"/>
          <a:ext cx="4762500" cy="18288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314325</xdr:colOff>
      <xdr:row>80</xdr:row>
      <xdr:rowOff>19050</xdr:rowOff>
    </xdr:from>
    <xdr:to>
      <xdr:col>23</xdr:col>
      <xdr:colOff>200025</xdr:colOff>
      <xdr:row>92</xdr:row>
      <xdr:rowOff>38100</xdr:rowOff>
    </xdr:to>
    <xdr:pic>
      <xdr:nvPicPr>
        <xdr:cNvPr id="8" name="Picture 7" descr="http://comp-profi.com/files/170416/uslovnoe-formatirovanie-excel/19.jpg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13792200"/>
          <a:ext cx="4762500" cy="1981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76200</xdr:rowOff>
    </xdr:from>
    <xdr:to>
      <xdr:col>6</xdr:col>
      <xdr:colOff>476250</xdr:colOff>
      <xdr:row>37</xdr:row>
      <xdr:rowOff>85725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675"/>
          <a:ext cx="6076950" cy="308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514350</xdr:colOff>
      <xdr:row>18</xdr:row>
      <xdr:rowOff>104775</xdr:rowOff>
    </xdr:from>
    <xdr:to>
      <xdr:col>15</xdr:col>
      <xdr:colOff>409575</xdr:colOff>
      <xdr:row>37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8112E51-EBB8-8A74-A5DF-B914A4653FFA}"/>
            </a:ext>
            <a:ext uri="{147F2762-F138-4A5C-976F-8EAC2B608ADB}">
              <a16:predDERef xmlns:a16="http://schemas.microsoft.com/office/drawing/2014/main" pred="{00000000-0008-0000-0E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409575</xdr:colOff>
      <xdr:row>18</xdr:row>
      <xdr:rowOff>95250</xdr:rowOff>
    </xdr:from>
    <xdr:to>
      <xdr:col>23</xdr:col>
      <xdr:colOff>323850</xdr:colOff>
      <xdr:row>37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262F5BF-03B6-DDBD-CD5A-198D4CC2D49A}"/>
            </a:ext>
            <a:ext uri="{147F2762-F138-4A5C-976F-8EAC2B608ADB}">
              <a16:predDERef xmlns:a16="http://schemas.microsoft.com/office/drawing/2014/main" pred="{38112E51-EBB8-8A74-A5DF-B914A4653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45</xdr:row>
      <xdr:rowOff>0</xdr:rowOff>
    </xdr:from>
    <xdr:ext cx="4972050" cy="3105150"/>
    <xdr:pic>
      <xdr:nvPicPr>
        <xdr:cNvPr id="2" name="Picture 1" descr="Диалоговое окно &quot;Защита структуры и окон&quot;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" y="7780020"/>
          <a:ext cx="4972050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</xdr:row>
      <xdr:rowOff>0</xdr:rowOff>
    </xdr:from>
    <xdr:to>
      <xdr:col>7</xdr:col>
      <xdr:colOff>66675</xdr:colOff>
      <xdr:row>18</xdr:row>
      <xdr:rowOff>19050</xdr:rowOff>
    </xdr:to>
    <xdr:pic>
      <xdr:nvPicPr>
        <xdr:cNvPr id="3" name="Picture 2" descr="Изображение ленты Excel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" y="2423160"/>
          <a:ext cx="372427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76200</xdr:colOff>
      <xdr:row>17</xdr:row>
      <xdr:rowOff>28575</xdr:rowOff>
    </xdr:from>
    <xdr:to>
      <xdr:col>1</xdr:col>
      <xdr:colOff>561975</xdr:colOff>
      <xdr:row>17</xdr:row>
      <xdr:rowOff>28575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CxnSpPr/>
      </xdr:nvCxnSpPr>
      <xdr:spPr bwMode="auto">
        <a:xfrm>
          <a:off x="251460" y="3122295"/>
          <a:ext cx="485775" cy="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</xdr:row>
      <xdr:rowOff>0</xdr:rowOff>
    </xdr:from>
    <xdr:to>
      <xdr:col>5</xdr:col>
      <xdr:colOff>428625</xdr:colOff>
      <xdr:row>37</xdr:row>
      <xdr:rowOff>85725</xdr:rowOff>
    </xdr:to>
    <xdr:pic>
      <xdr:nvPicPr>
        <xdr:cNvPr id="5" name="Picture 4" descr="protection3.pn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" y="3429000"/>
          <a:ext cx="2867025" cy="310324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371475</xdr:colOff>
      <xdr:row>93</xdr:row>
      <xdr:rowOff>142875</xdr:rowOff>
    </xdr:to>
    <xdr:pic>
      <xdr:nvPicPr>
        <xdr:cNvPr id="6" name="Picture 5" descr="защищаемая ячейка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" y="12976860"/>
          <a:ext cx="5857875" cy="299275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197.022545949076" createdVersion="8" refreshedVersion="8" minRefreshableVersion="3" recordCount="16" xr:uid="{5B559D9A-D064-414F-8A5E-A3FA289BEEAF}">
  <cacheSource type="worksheet">
    <worksheetSource ref="C5:G21" sheet="10"/>
  </cacheSource>
  <cacheFields count="5">
    <cacheField name="Сотрудник" numFmtId="0">
      <sharedItems count="16">
        <s v="Зигмунд Фрейд"/>
        <s v="Барак Обама"/>
        <s v="Сергей Собянин"/>
        <s v="Том Форд"/>
        <s v="Бритни Спирс"/>
        <s v="Том Фолк"/>
        <s v="Кристофер Нолан"/>
        <s v="Ли Куан Ю"/>
        <s v="Кофи Аннан"/>
        <s v="Лев Толстой"/>
        <s v="Король Артур"/>
        <s v="Золушка"/>
        <s v="Далай Лама 5"/>
        <s v="Цезарь"/>
        <s v="Дон Карлеоне"/>
        <s v="Омар Хаям"/>
      </sharedItems>
    </cacheField>
    <cacheField name="Размер" numFmtId="0">
      <sharedItems count="5">
        <s v="M"/>
        <s v="S"/>
        <s v="L"/>
        <s v="XS"/>
        <s v="XL"/>
      </sharedItems>
    </cacheField>
    <cacheField name="Место вылета" numFmtId="0">
      <sharedItems count="4">
        <s v="Астана"/>
        <s v="Баку"/>
        <s v="Алматы"/>
        <s v="Бишкек"/>
      </sharedItems>
    </cacheField>
    <cacheField name="День прилета" numFmtId="0">
      <sharedItems count="3">
        <s v="Пятница"/>
        <s v="Суббота"/>
        <s v="Четверг"/>
      </sharedItems>
    </cacheField>
    <cacheField name="шт" numFmtId="0">
      <sharedItems containsSemiMixedTypes="0" containsString="0" containsNumber="1" containsInteger="1" minValue="2" maxValue="44" count="11">
        <n v="3"/>
        <n v="2"/>
        <n v="33"/>
        <n v="5"/>
        <n v="9"/>
        <n v="7"/>
        <n v="8"/>
        <n v="6"/>
        <n v="30"/>
        <n v="12"/>
        <n v="44"/>
      </sharedItems>
    </cacheField>
  </cacheFields>
  <extLst>
    <ext xmlns:x14="http://schemas.microsoft.com/office/spreadsheetml/2009/9/main" uri="{725AE2AE-9491-48be-B2B4-4EB974FC3084}">
      <x14:pivotCacheDefinition pivotCacheId="15110786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x v="0"/>
    <x v="0"/>
  </r>
  <r>
    <x v="1"/>
    <x v="1"/>
    <x v="1"/>
    <x v="1"/>
    <x v="1"/>
  </r>
  <r>
    <x v="2"/>
    <x v="2"/>
    <x v="2"/>
    <x v="2"/>
    <x v="0"/>
  </r>
  <r>
    <x v="3"/>
    <x v="2"/>
    <x v="2"/>
    <x v="0"/>
    <x v="2"/>
  </r>
  <r>
    <x v="4"/>
    <x v="3"/>
    <x v="0"/>
    <x v="1"/>
    <x v="3"/>
  </r>
  <r>
    <x v="5"/>
    <x v="0"/>
    <x v="0"/>
    <x v="0"/>
    <x v="4"/>
  </r>
  <r>
    <x v="6"/>
    <x v="2"/>
    <x v="1"/>
    <x v="2"/>
    <x v="5"/>
  </r>
  <r>
    <x v="7"/>
    <x v="4"/>
    <x v="2"/>
    <x v="0"/>
    <x v="6"/>
  </r>
  <r>
    <x v="8"/>
    <x v="0"/>
    <x v="2"/>
    <x v="2"/>
    <x v="7"/>
  </r>
  <r>
    <x v="9"/>
    <x v="4"/>
    <x v="2"/>
    <x v="1"/>
    <x v="5"/>
  </r>
  <r>
    <x v="10"/>
    <x v="0"/>
    <x v="3"/>
    <x v="2"/>
    <x v="5"/>
  </r>
  <r>
    <x v="11"/>
    <x v="3"/>
    <x v="2"/>
    <x v="0"/>
    <x v="6"/>
  </r>
  <r>
    <x v="12"/>
    <x v="1"/>
    <x v="0"/>
    <x v="1"/>
    <x v="6"/>
  </r>
  <r>
    <x v="13"/>
    <x v="0"/>
    <x v="0"/>
    <x v="2"/>
    <x v="8"/>
  </r>
  <r>
    <x v="14"/>
    <x v="2"/>
    <x v="1"/>
    <x v="1"/>
    <x v="9"/>
  </r>
  <r>
    <x v="15"/>
    <x v="0"/>
    <x v="2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80235-9D04-4829-AC7C-4AA52E883194}" name="PivotTable1" cacheId="14043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C24:G40" firstHeaderRow="1" firstDataRow="1" firstDataCol="5"/>
  <pivotFields count="5">
    <pivotField axis="axisRow" compact="0" outline="0" subtotalTop="0" showAll="0" defaultSubtotal="0">
      <items count="16">
        <item x="1"/>
        <item x="4"/>
        <item x="12"/>
        <item x="14"/>
        <item x="0"/>
        <item x="11"/>
        <item x="10"/>
        <item x="8"/>
        <item x="6"/>
        <item x="9"/>
        <item x="7"/>
        <item x="15"/>
        <item x="2"/>
        <item x="5"/>
        <item x="3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5">
        <item x="2"/>
        <item x="0"/>
        <item x="1"/>
        <item x="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11">
        <item x="10"/>
        <item x="2"/>
        <item x="8"/>
        <item x="9"/>
        <item x="4"/>
        <item x="6"/>
        <item x="5"/>
        <item x="7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0"/>
    <field x="1"/>
    <field x="2"/>
    <field x="3"/>
    <field x="4"/>
  </rowFields>
  <rowItems count="16">
    <i>
      <x/>
      <x v="2"/>
      <x v="2"/>
      <x v="1"/>
      <x v="10"/>
    </i>
    <i>
      <x v="1"/>
      <x v="4"/>
      <x v="1"/>
      <x v="1"/>
      <x v="8"/>
    </i>
    <i>
      <x v="2"/>
      <x v="2"/>
      <x v="1"/>
      <x v="1"/>
      <x v="5"/>
    </i>
    <i>
      <x v="3"/>
      <x/>
      <x v="2"/>
      <x v="1"/>
      <x v="3"/>
    </i>
    <i>
      <x v="4"/>
      <x v="1"/>
      <x v="1"/>
      <x v="2"/>
      <x v="9"/>
    </i>
    <i>
      <x v="5"/>
      <x v="4"/>
      <x/>
      <x v="2"/>
      <x v="5"/>
    </i>
    <i>
      <x v="6"/>
      <x v="1"/>
      <x v="3"/>
      <x/>
      <x v="6"/>
    </i>
    <i>
      <x v="7"/>
      <x v="1"/>
      <x/>
      <x/>
      <x v="7"/>
    </i>
    <i>
      <x v="8"/>
      <x/>
      <x v="2"/>
      <x/>
      <x v="6"/>
    </i>
    <i>
      <x v="9"/>
      <x v="3"/>
      <x/>
      <x v="1"/>
      <x v="6"/>
    </i>
    <i>
      <x v="10"/>
      <x v="3"/>
      <x/>
      <x v="2"/>
      <x v="5"/>
    </i>
    <i>
      <x v="11"/>
      <x v="1"/>
      <x/>
      <x v="2"/>
      <x/>
    </i>
    <i>
      <x v="12"/>
      <x/>
      <x/>
      <x/>
      <x v="9"/>
    </i>
    <i>
      <x v="13"/>
      <x v="1"/>
      <x v="1"/>
      <x v="2"/>
      <x v="4"/>
    </i>
    <i>
      <x v="14"/>
      <x/>
      <x/>
      <x v="2"/>
      <x v="1"/>
    </i>
    <i>
      <x v="15"/>
      <x v="1"/>
      <x v="1"/>
      <x/>
      <x v="2"/>
    </i>
  </rowItems>
  <colItems count="1">
    <i/>
  </colItem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9"/>
  <sheetViews>
    <sheetView zoomScale="80" zoomScaleNormal="80" workbookViewId="0">
      <selection activeCell="H41" sqref="H41"/>
    </sheetView>
  </sheetViews>
  <sheetFormatPr defaultColWidth="8.85546875" defaultRowHeight="13.15"/>
  <cols>
    <col min="1" max="5" width="8.85546875" style="4"/>
    <col min="6" max="6" width="10.140625" style="4" customWidth="1"/>
    <col min="7" max="7" width="20.5703125" style="4" customWidth="1"/>
    <col min="8" max="8" width="10.7109375" style="4" customWidth="1"/>
    <col min="9" max="9" width="11" style="4" customWidth="1"/>
    <col min="10" max="10" width="9.85546875" style="4" customWidth="1"/>
    <col min="11" max="16384" width="8.85546875" style="4"/>
  </cols>
  <sheetData>
    <row r="1" spans="1:60" ht="28.9">
      <c r="A1" s="15"/>
      <c r="B1" s="144" t="s">
        <v>0</v>
      </c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6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</row>
    <row r="4" spans="1:60" ht="15.6">
      <c r="F4" s="145" t="s">
        <v>1</v>
      </c>
      <c r="G4" s="145"/>
      <c r="H4" s="145"/>
    </row>
    <row r="6" spans="1:60">
      <c r="E6" s="39"/>
      <c r="F6" s="39"/>
      <c r="G6" s="39"/>
      <c r="H6" s="39"/>
      <c r="I6" s="39"/>
      <c r="J6" s="39"/>
    </row>
    <row r="7" spans="1:60" ht="13.9">
      <c r="E7" s="143" t="s">
        <v>2</v>
      </c>
      <c r="F7" s="143"/>
      <c r="G7" s="143"/>
      <c r="H7" s="143"/>
      <c r="I7" s="79"/>
      <c r="J7" s="79"/>
    </row>
    <row r="8" spans="1:60" ht="13.9">
      <c r="E8" s="79"/>
      <c r="F8" s="79"/>
      <c r="G8" s="79"/>
      <c r="H8" s="79"/>
      <c r="I8" s="79"/>
      <c r="J8" s="79"/>
    </row>
    <row r="9" spans="1:60" ht="13.9">
      <c r="E9" s="143" t="s">
        <v>3</v>
      </c>
      <c r="F9" s="143"/>
      <c r="G9" s="143"/>
      <c r="H9" s="143"/>
      <c r="I9" s="79"/>
      <c r="J9" s="79"/>
    </row>
    <row r="10" spans="1:60" ht="13.9">
      <c r="E10" s="79"/>
      <c r="F10" s="79"/>
      <c r="G10" s="79"/>
      <c r="H10" s="79"/>
      <c r="I10" s="79"/>
      <c r="J10" s="79"/>
    </row>
    <row r="11" spans="1:60" ht="13.9">
      <c r="E11" s="143" t="s">
        <v>4</v>
      </c>
      <c r="F11" s="143"/>
      <c r="G11" s="143"/>
      <c r="H11" s="79"/>
      <c r="I11" s="79"/>
      <c r="J11" s="79"/>
    </row>
    <row r="12" spans="1:60" ht="13.9">
      <c r="E12" s="79"/>
      <c r="F12" s="79"/>
      <c r="G12" s="79"/>
      <c r="H12" s="79"/>
      <c r="I12" s="79"/>
      <c r="J12" s="79"/>
    </row>
    <row r="13" spans="1:60" ht="13.9">
      <c r="E13" s="143" t="s">
        <v>5</v>
      </c>
      <c r="F13" s="143"/>
      <c r="G13" s="143"/>
      <c r="H13" s="79"/>
      <c r="I13" s="79"/>
      <c r="J13" s="79"/>
    </row>
    <row r="14" spans="1:60" ht="13.9">
      <c r="E14" s="79"/>
      <c r="F14" s="79"/>
      <c r="G14" s="79"/>
      <c r="H14" s="79"/>
      <c r="I14" s="79"/>
      <c r="J14" s="79"/>
    </row>
    <row r="15" spans="1:60" ht="13.9">
      <c r="E15" s="143" t="s">
        <v>6</v>
      </c>
      <c r="F15" s="143"/>
      <c r="G15" s="143"/>
      <c r="H15" s="143"/>
      <c r="I15" s="79"/>
      <c r="J15" s="79"/>
    </row>
    <row r="16" spans="1:60" ht="14.25" customHeight="1">
      <c r="C16" s="6"/>
      <c r="E16" s="79"/>
      <c r="F16" s="79"/>
      <c r="G16" s="79"/>
      <c r="H16" s="79"/>
      <c r="I16" s="79"/>
      <c r="J16" s="79"/>
    </row>
    <row r="17" spans="3:10" ht="14.25" customHeight="1">
      <c r="C17" s="6"/>
      <c r="E17" s="143" t="s">
        <v>7</v>
      </c>
      <c r="F17" s="143"/>
      <c r="G17" s="143"/>
      <c r="H17" s="79"/>
      <c r="I17" s="79"/>
      <c r="J17" s="79"/>
    </row>
    <row r="18" spans="3:10" ht="14.25" customHeight="1">
      <c r="C18" s="6"/>
      <c r="E18" s="79"/>
      <c r="F18" s="79"/>
      <c r="G18" s="79"/>
      <c r="H18" s="79"/>
      <c r="I18" s="79"/>
      <c r="J18" s="79"/>
    </row>
    <row r="19" spans="3:10" ht="13.9">
      <c r="E19" s="143" t="s">
        <v>8</v>
      </c>
      <c r="F19" s="143"/>
      <c r="G19" s="143"/>
      <c r="H19" s="143"/>
      <c r="I19" s="143"/>
      <c r="J19" s="143"/>
    </row>
    <row r="20" spans="3:10" ht="13.9">
      <c r="E20" s="143"/>
      <c r="F20" s="143"/>
      <c r="G20" s="143"/>
      <c r="H20" s="143"/>
      <c r="I20" s="143"/>
      <c r="J20" s="143"/>
    </row>
    <row r="21" spans="3:10" ht="13.9">
      <c r="E21" s="143" t="s">
        <v>9</v>
      </c>
      <c r="F21" s="143"/>
      <c r="G21" s="143"/>
      <c r="H21" s="143"/>
      <c r="I21" s="143"/>
      <c r="J21" s="143"/>
    </row>
    <row r="22" spans="3:10" ht="13.9">
      <c r="E22" s="143"/>
      <c r="F22" s="143"/>
      <c r="G22" s="143"/>
      <c r="H22" s="143"/>
      <c r="I22" s="143"/>
      <c r="J22" s="143"/>
    </row>
    <row r="23" spans="3:10" ht="13.9">
      <c r="E23" s="143" t="s">
        <v>10</v>
      </c>
      <c r="F23" s="143"/>
      <c r="G23" s="143"/>
      <c r="H23" s="143"/>
      <c r="I23" s="143"/>
      <c r="J23" s="143"/>
    </row>
    <row r="24" spans="3:10" ht="13.9">
      <c r="E24" s="143"/>
      <c r="F24" s="143"/>
      <c r="G24" s="143"/>
      <c r="H24" s="143"/>
      <c r="I24" s="143"/>
      <c r="J24" s="143"/>
    </row>
    <row r="25" spans="3:10" ht="13.9">
      <c r="E25" s="143" t="s">
        <v>11</v>
      </c>
      <c r="F25" s="143"/>
      <c r="G25" s="143"/>
      <c r="H25" s="143"/>
      <c r="I25" s="143"/>
      <c r="J25" s="143"/>
    </row>
    <row r="26" spans="3:10" ht="13.9">
      <c r="E26" s="143"/>
      <c r="F26" s="143"/>
      <c r="G26" s="143"/>
      <c r="H26" s="143"/>
      <c r="I26" s="143"/>
      <c r="J26" s="143"/>
    </row>
    <row r="27" spans="3:10" ht="13.9">
      <c r="E27" s="143" t="s">
        <v>12</v>
      </c>
      <c r="F27" s="143"/>
      <c r="G27" s="143"/>
      <c r="H27" s="143"/>
      <c r="I27" s="143"/>
      <c r="J27" s="143"/>
    </row>
    <row r="28" spans="3:10">
      <c r="E28" s="39"/>
      <c r="F28" s="39"/>
      <c r="G28" s="39"/>
      <c r="H28" s="39"/>
      <c r="I28" s="39"/>
      <c r="J28" s="39"/>
    </row>
    <row r="29" spans="3:10" ht="13.9">
      <c r="E29" s="143" t="s">
        <v>13</v>
      </c>
      <c r="F29" s="143"/>
    </row>
  </sheetData>
  <sheetProtection selectLockedCells="1" selectUnlockedCells="1"/>
  <mergeCells count="27">
    <mergeCell ref="E29:F29"/>
    <mergeCell ref="B1:L1"/>
    <mergeCell ref="F4:H4"/>
    <mergeCell ref="E17:G17"/>
    <mergeCell ref="E19:G19"/>
    <mergeCell ref="H19:J19"/>
    <mergeCell ref="E23:G23"/>
    <mergeCell ref="E11:G11"/>
    <mergeCell ref="E13:G13"/>
    <mergeCell ref="E15:H15"/>
    <mergeCell ref="E7:H7"/>
    <mergeCell ref="E9:H9"/>
    <mergeCell ref="H23:J23"/>
    <mergeCell ref="E20:G20"/>
    <mergeCell ref="H20:J20"/>
    <mergeCell ref="E21:G21"/>
    <mergeCell ref="H21:J21"/>
    <mergeCell ref="E22:G22"/>
    <mergeCell ref="H22:J22"/>
    <mergeCell ref="E27:G27"/>
    <mergeCell ref="H27:J27"/>
    <mergeCell ref="E24:G24"/>
    <mergeCell ref="H24:J24"/>
    <mergeCell ref="E25:G25"/>
    <mergeCell ref="H25:J25"/>
    <mergeCell ref="E26:G26"/>
    <mergeCell ref="H26:J26"/>
  </mergeCells>
  <phoneticPr fontId="4" type="noConversion"/>
  <hyperlinks>
    <hyperlink ref="E7" location="'1'!A1" display="1) Быстрый доступ к командам" xr:uid="{00000000-0004-0000-0000-000000000000}"/>
    <hyperlink ref="E9" location="'2'!A1" display="2) Фунции: макс, мин, срзнач" xr:uid="{00000000-0004-0000-0000-000001000000}"/>
    <hyperlink ref="E27" location="'10'!A1" display="10) Защита" xr:uid="{00000000-0004-0000-0000-000002000000}"/>
    <hyperlink ref="E25" location="'9'!A1" display="9) Сводные таблицы (Pivot Tables)" xr:uid="{00000000-0004-0000-0000-000003000000}"/>
    <hyperlink ref="E23" location="'8'!A1" display="8) Графики" xr:uid="{00000000-0004-0000-0000-000004000000}"/>
    <hyperlink ref="E21" location="'7'!A1" display="7) Условное форматирование (Conditional Formatting)" xr:uid="{00000000-0004-0000-0000-000005000000}"/>
    <hyperlink ref="E19" location="'6'!A1" display="6) Функции: =ЕСЛИ(IF), =ЕОШИБКА(IFERROR)" xr:uid="{00000000-0004-0000-0000-000006000000}"/>
    <hyperlink ref="E15" location="'5'!A1" display="5) Функция: =СУММЕСЛИ(SUMIF)" xr:uid="{00000000-0004-0000-0000-000007000000}"/>
    <hyperlink ref="E13" location="'4'!A1" display="4) Функция: =ВПР(VLOOKUP)" xr:uid="{00000000-0004-0000-0000-000008000000}"/>
    <hyperlink ref="E11" location="'3'!A1" display="3) Фильтры и Сортировка" xr:uid="{00000000-0004-0000-0000-000009000000}"/>
    <hyperlink ref="E17:G17" location="'6'!A1" display="6) Функция: = СУММЕСЛИМН (SUMIFS)" xr:uid="{00000000-0004-0000-0000-00000A000000}"/>
    <hyperlink ref="E19:J19" location="'7'!A1" display="7) Функции: =ЕСЛИ (IF)" xr:uid="{00000000-0004-0000-0000-00000B000000}"/>
    <hyperlink ref="E21:J21" location="'8'!A1" display="8) Условное форматирование (Conditional Formatting)" xr:uid="{00000000-0004-0000-0000-00000C000000}"/>
    <hyperlink ref="E23:J23" location="'9'!A1" display="9) Графики" xr:uid="{00000000-0004-0000-0000-00000D000000}"/>
    <hyperlink ref="E25:H25" location="'10'!A1" display="10) Сводные таблицы (Pivot Tables)" xr:uid="{00000000-0004-0000-0000-00000E000000}"/>
    <hyperlink ref="E27:F27" location="'11'!A1" display="11) Защита" xr:uid="{00000000-0004-0000-0000-00000F000000}"/>
    <hyperlink ref="E29:F29" location="'12'!A1" display="12) Словарь" xr:uid="{00000000-0004-0000-0000-000010000000}"/>
  </hyperlink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BH118"/>
  <sheetViews>
    <sheetView topLeftCell="B1" zoomScale="90" zoomScaleNormal="90" workbookViewId="0">
      <selection activeCell="C10" sqref="C10:D16"/>
    </sheetView>
  </sheetViews>
  <sheetFormatPr defaultRowHeight="13.15"/>
  <cols>
    <col min="1" max="1" width="2.5703125" customWidth="1"/>
    <col min="3" max="3" width="10.28515625" bestFit="1" customWidth="1"/>
    <col min="4" max="4" width="16.7109375" bestFit="1" customWidth="1"/>
    <col min="10" max="10" width="16.5703125" customWidth="1"/>
    <col min="24" max="24" width="10.5703125" customWidth="1"/>
  </cols>
  <sheetData>
    <row r="1" spans="1:60" ht="31.5" customHeight="1">
      <c r="A1" s="15"/>
      <c r="B1" s="16" t="s">
        <v>14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47"/>
      <c r="R1" s="147"/>
      <c r="S1" s="147"/>
      <c r="T1" s="147"/>
      <c r="U1" s="147"/>
      <c r="V1" s="147"/>
      <c r="W1" s="147"/>
      <c r="X1" s="147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</row>
    <row r="2" spans="1:60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spans="1:60">
      <c r="A3" s="4"/>
      <c r="B3" s="4"/>
      <c r="C3" s="146" t="s">
        <v>15</v>
      </c>
      <c r="D3" s="146"/>
      <c r="E3" s="146"/>
      <c r="F3" s="146"/>
      <c r="G3" s="146"/>
      <c r="H3" s="146"/>
      <c r="I3" s="146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</row>
    <row r="4" spans="1:60" ht="12.75" customHeight="1">
      <c r="A4" s="4"/>
      <c r="B4" s="4"/>
      <c r="C4" s="146"/>
      <c r="D4" s="146"/>
      <c r="E4" s="146"/>
      <c r="F4" s="146"/>
      <c r="G4" s="146"/>
      <c r="H4" s="146"/>
      <c r="I4" s="146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</row>
    <row r="5" spans="1:60" ht="12.75" customHeight="1">
      <c r="A5" s="4"/>
      <c r="B5" s="4"/>
      <c r="C5" s="146"/>
      <c r="D5" s="146"/>
      <c r="E5" s="146"/>
      <c r="F5" s="146"/>
      <c r="G5" s="146"/>
      <c r="H5" s="146"/>
      <c r="I5" s="146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</row>
    <row r="6" spans="1:60" ht="12.75" customHeight="1">
      <c r="A6" s="4"/>
      <c r="B6" s="4"/>
      <c r="C6" s="146"/>
      <c r="D6" s="146"/>
      <c r="E6" s="146"/>
      <c r="F6" s="146"/>
      <c r="G6" s="146"/>
      <c r="H6" s="146"/>
      <c r="I6" s="146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</row>
    <row r="7" spans="1:60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</row>
    <row r="8" spans="1:60" ht="13.9" thickBo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</row>
    <row r="9" spans="1:60" ht="13.9" thickBot="1">
      <c r="A9" s="4"/>
      <c r="B9" s="4"/>
      <c r="C9" s="128" t="s">
        <v>16</v>
      </c>
      <c r="D9" s="129">
        <v>2010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</row>
    <row r="10" spans="1:60">
      <c r="A10" s="4"/>
      <c r="B10" s="4"/>
      <c r="C10" s="126" t="s">
        <v>17</v>
      </c>
      <c r="D10" s="127">
        <v>10320673.453784943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</row>
    <row r="11" spans="1:60">
      <c r="A11" s="4"/>
      <c r="B11" s="4"/>
      <c r="C11" s="122" t="s">
        <v>18</v>
      </c>
      <c r="D11" s="123">
        <v>10565171.118262768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</row>
    <row r="12" spans="1:60">
      <c r="A12" s="4"/>
      <c r="B12" s="4"/>
      <c r="C12" s="122" t="s">
        <v>19</v>
      </c>
      <c r="D12" s="123">
        <v>13460001.694172859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</row>
    <row r="13" spans="1:60">
      <c r="A13" s="4"/>
      <c r="B13" s="4"/>
      <c r="C13" s="122" t="s">
        <v>20</v>
      </c>
      <c r="D13" s="123">
        <v>11816388.197029591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</row>
    <row r="14" spans="1:60">
      <c r="A14" s="4"/>
      <c r="B14" s="4"/>
      <c r="C14" s="122" t="s">
        <v>21</v>
      </c>
      <c r="D14" s="123">
        <v>11023756.288661003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</row>
    <row r="15" spans="1:60">
      <c r="A15" s="4"/>
      <c r="B15" s="4"/>
      <c r="C15" s="122" t="s">
        <v>22</v>
      </c>
      <c r="D15" s="123">
        <v>10231124.380292401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</row>
    <row r="16" spans="1:60" ht="13.9" thickBot="1">
      <c r="A16" s="4"/>
      <c r="B16" s="4"/>
      <c r="C16" s="124" t="s">
        <v>23</v>
      </c>
      <c r="D16" s="125">
        <v>9438492.47192383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</row>
    <row r="17" spans="1:60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</row>
    <row r="18" spans="1:60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</row>
    <row r="19" spans="1:60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</row>
    <row r="20" spans="1:6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</row>
    <row r="21" spans="1:60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</row>
    <row r="22" spans="1:60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spans="1:60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spans="1:6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spans="1:60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spans="1:60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spans="1:60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6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6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6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6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6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1:5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1:5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1:5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1:5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1:5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38" spans="1:5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</row>
    <row r="39" spans="1:5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</row>
    <row r="40" spans="1:5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</row>
    <row r="41" spans="1:5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</row>
    <row r="42" spans="1:5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1:5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1:5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  <row r="45" spans="1:5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</row>
    <row r="46" spans="1:5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</row>
    <row r="47" spans="1:5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</row>
    <row r="48" spans="1:5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</row>
    <row r="49" spans="1:5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</row>
    <row r="50" spans="1:5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</row>
    <row r="51" spans="1:5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</row>
    <row r="52" spans="1: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</row>
    <row r="53" spans="1:5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</row>
    <row r="54" spans="1:5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</row>
    <row r="55" spans="1:5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</row>
    <row r="56" spans="1:5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</row>
    <row r="57" spans="1:5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</row>
    <row r="58" spans="1:5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1:5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</row>
    <row r="60" spans="1:5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</row>
    <row r="61" spans="1:5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</row>
    <row r="62" spans="1:5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1:5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1:5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1:5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1:5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1:5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1:5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1:5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1:5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1:5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1:5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1:5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1:5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1:5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1:5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1:5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1:5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1:5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1:5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</row>
    <row r="81" spans="1:5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</row>
    <row r="82" spans="1:5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</row>
    <row r="83" spans="1:5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</row>
    <row r="84" spans="1:5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</row>
    <row r="85" spans="1:5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</row>
    <row r="86" spans="1:5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</row>
    <row r="87" spans="1:5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</row>
    <row r="88" spans="1:5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</row>
    <row r="89" spans="1:5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</row>
    <row r="90" spans="1:5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1:5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</row>
    <row r="92" spans="1:5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</row>
    <row r="93" spans="1:5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</row>
    <row r="94" spans="1:5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</row>
    <row r="95" spans="1:5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</row>
    <row r="96" spans="1:5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</row>
    <row r="97" spans="1:5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</row>
    <row r="98" spans="1:5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</row>
    <row r="99" spans="1:5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</row>
    <row r="100" spans="1:5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</row>
    <row r="101" spans="1:5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</row>
    <row r="102" spans="1:5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</row>
    <row r="103" spans="1:5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</row>
    <row r="104" spans="1:5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</row>
    <row r="105" spans="1:5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</row>
    <row r="106" spans="1:5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</row>
    <row r="107" spans="1:5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</row>
    <row r="108" spans="1:5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</row>
    <row r="109" spans="1:5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</row>
    <row r="110" spans="1:5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</row>
    <row r="111" spans="1:5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</row>
    <row r="112" spans="1:5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</row>
    <row r="113" spans="1:5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</row>
    <row r="114" spans="1:5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</row>
    <row r="115" spans="1:5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</row>
    <row r="116" spans="1:5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</row>
    <row r="117" spans="1:5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</row>
    <row r="118" spans="1:5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</row>
  </sheetData>
  <mergeCells count="2">
    <mergeCell ref="C3:I6"/>
    <mergeCell ref="Q1:X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G21"/>
  <sheetViews>
    <sheetView workbookViewId="0">
      <selection activeCell="D9" sqref="D9"/>
    </sheetView>
  </sheetViews>
  <sheetFormatPr defaultColWidth="8.85546875" defaultRowHeight="13.15"/>
  <cols>
    <col min="1" max="1" width="2.5703125" style="4" customWidth="1"/>
    <col min="2" max="2" width="21.140625" style="4" customWidth="1"/>
    <col min="3" max="3" width="19.140625" style="4" customWidth="1"/>
    <col min="4" max="4" width="25" style="4" customWidth="1"/>
    <col min="5" max="6" width="8.85546875" style="4"/>
    <col min="7" max="7" width="19.5703125" style="4" bestFit="1" customWidth="1"/>
    <col min="8" max="8" width="17.5703125" style="4" bestFit="1" customWidth="1"/>
    <col min="9" max="9" width="8.85546875" style="4"/>
    <col min="10" max="10" width="17.42578125" style="4" bestFit="1" customWidth="1"/>
    <col min="11" max="22" width="8.85546875" style="4"/>
    <col min="23" max="23" width="13.5703125" style="4" customWidth="1"/>
    <col min="24" max="16384" width="8.85546875" style="4"/>
  </cols>
  <sheetData>
    <row r="1" spans="1:59" ht="31.5" customHeight="1">
      <c r="A1" s="15"/>
      <c r="B1" s="16" t="s">
        <v>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47"/>
      <c r="Q1" s="147"/>
      <c r="R1" s="147"/>
      <c r="S1" s="147"/>
      <c r="T1" s="147"/>
      <c r="U1" s="147"/>
      <c r="V1" s="147"/>
      <c r="W1" s="147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</row>
    <row r="2" spans="1:59" ht="17.45">
      <c r="B2" s="3"/>
    </row>
    <row r="3" spans="1:59" ht="17.45">
      <c r="B3" s="3"/>
    </row>
    <row r="5" spans="1:59" ht="15.6">
      <c r="B5" s="148" t="s">
        <v>24</v>
      </c>
      <c r="C5" s="148"/>
      <c r="D5" s="148"/>
    </row>
    <row r="6" spans="1:59" ht="15.6">
      <c r="B6" s="141" t="s">
        <v>25</v>
      </c>
      <c r="C6" s="139" t="s">
        <v>25</v>
      </c>
      <c r="D6" s="141" t="s">
        <v>25</v>
      </c>
      <c r="E6" s="5"/>
      <c r="F6" s="5"/>
      <c r="G6" s="100" t="s">
        <v>26</v>
      </c>
      <c r="H6" s="100" t="s">
        <v>27</v>
      </c>
    </row>
    <row r="7" spans="1:59" ht="15.6">
      <c r="B7" s="142" t="s">
        <v>28</v>
      </c>
      <c r="C7" s="140" t="s">
        <v>29</v>
      </c>
      <c r="D7" s="142" t="s">
        <v>30</v>
      </c>
      <c r="E7" s="5"/>
      <c r="F7" s="5"/>
      <c r="G7" s="41" t="s">
        <v>31</v>
      </c>
      <c r="H7" s="41">
        <v>67</v>
      </c>
    </row>
    <row r="8" spans="1:59" ht="15.6">
      <c r="B8" s="136">
        <f>MIN(H7:H21)</f>
        <v>20</v>
      </c>
      <c r="C8" s="137">
        <f>MAX(H7:H21)</f>
        <v>75</v>
      </c>
      <c r="D8" s="138">
        <f>AVERAGE(H7:H21)</f>
        <v>46.79999999999999</v>
      </c>
      <c r="E8" s="5"/>
      <c r="F8" s="5"/>
      <c r="G8" s="41" t="s">
        <v>32</v>
      </c>
      <c r="H8" s="41">
        <v>75</v>
      </c>
    </row>
    <row r="9" spans="1:59" ht="15.6">
      <c r="B9" s="5"/>
      <c r="C9" s="5"/>
      <c r="D9" s="5"/>
      <c r="E9" s="5"/>
      <c r="F9" s="5"/>
      <c r="G9" s="41" t="s">
        <v>33</v>
      </c>
      <c r="H9" s="41">
        <v>45.2</v>
      </c>
    </row>
    <row r="10" spans="1:59" ht="15.6">
      <c r="B10" s="5"/>
      <c r="C10" s="5"/>
      <c r="D10" s="5"/>
      <c r="E10" s="5"/>
      <c r="F10" s="5"/>
      <c r="G10" s="41" t="s">
        <v>34</v>
      </c>
      <c r="H10" s="41">
        <v>47.5</v>
      </c>
    </row>
    <row r="11" spans="1:59" ht="15.6">
      <c r="B11" s="5"/>
      <c r="C11" s="5"/>
      <c r="D11" s="5"/>
      <c r="E11" s="5"/>
      <c r="F11" s="5"/>
      <c r="G11" s="41" t="s">
        <v>35</v>
      </c>
      <c r="H11" s="41">
        <v>44.6</v>
      </c>
    </row>
    <row r="12" spans="1:59">
      <c r="G12" s="41" t="s">
        <v>36</v>
      </c>
      <c r="H12" s="41">
        <v>60.8</v>
      </c>
    </row>
    <row r="13" spans="1:59">
      <c r="G13" s="41" t="s">
        <v>37</v>
      </c>
      <c r="H13" s="41">
        <v>54.5</v>
      </c>
    </row>
    <row r="14" spans="1:59">
      <c r="G14" s="41" t="s">
        <v>38</v>
      </c>
      <c r="H14" s="41">
        <v>52.2</v>
      </c>
    </row>
    <row r="15" spans="1:59">
      <c r="G15" s="41" t="s">
        <v>39</v>
      </c>
      <c r="H15" s="41">
        <v>48.3</v>
      </c>
    </row>
    <row r="16" spans="1:59">
      <c r="G16" s="41" t="s">
        <v>40</v>
      </c>
      <c r="H16" s="41">
        <v>48.3</v>
      </c>
    </row>
    <row r="17" spans="7:8">
      <c r="G17" s="41" t="s">
        <v>41</v>
      </c>
      <c r="H17" s="41">
        <v>33.799999999999997</v>
      </c>
    </row>
    <row r="18" spans="7:8">
      <c r="G18" s="41" t="s">
        <v>42</v>
      </c>
      <c r="H18" s="41">
        <v>38.299999999999997</v>
      </c>
    </row>
    <row r="19" spans="7:8">
      <c r="G19" s="41" t="s">
        <v>43</v>
      </c>
      <c r="H19" s="41">
        <v>39.5</v>
      </c>
    </row>
    <row r="20" spans="7:8">
      <c r="G20" s="41" t="s">
        <v>44</v>
      </c>
      <c r="H20" s="41">
        <v>27</v>
      </c>
    </row>
    <row r="21" spans="7:8">
      <c r="G21" s="41" t="s">
        <v>45</v>
      </c>
      <c r="H21" s="41">
        <v>20</v>
      </c>
    </row>
  </sheetData>
  <sheetProtection selectLockedCells="1" selectUnlockedCells="1"/>
  <sortState xmlns:xlrd2="http://schemas.microsoft.com/office/spreadsheetml/2017/richdata2" ref="G5:H11">
    <sortCondition ref="G5"/>
  </sortState>
  <mergeCells count="2">
    <mergeCell ref="B5:D5"/>
    <mergeCell ref="P1:W1"/>
  </mergeCells>
  <phoneticPr fontId="4" type="noConversion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F376"/>
  <sheetViews>
    <sheetView workbookViewId="0">
      <selection activeCell="J8" sqref="J8"/>
    </sheetView>
  </sheetViews>
  <sheetFormatPr defaultColWidth="8.85546875" defaultRowHeight="13.15"/>
  <cols>
    <col min="1" max="1" width="2.5703125" style="2" customWidth="1"/>
    <col min="2" max="2" width="30.42578125" style="2" bestFit="1" customWidth="1"/>
    <col min="3" max="3" width="19.42578125" style="2" bestFit="1" customWidth="1"/>
    <col min="4" max="9" width="8.85546875" style="2"/>
    <col min="10" max="10" width="21.28515625" style="2" customWidth="1"/>
    <col min="11" max="19" width="8.85546875" style="2"/>
    <col min="20" max="20" width="8.85546875" style="2" customWidth="1"/>
    <col min="21" max="21" width="5.85546875" style="2" customWidth="1"/>
    <col min="22" max="16384" width="8.85546875" style="2"/>
  </cols>
  <sheetData>
    <row r="1" spans="1:58" ht="31.5" customHeight="1" thickBot="1">
      <c r="A1" s="15"/>
      <c r="B1" s="16" t="s">
        <v>4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49"/>
      <c r="N1" s="149"/>
      <c r="O1" s="149"/>
      <c r="P1" s="149"/>
      <c r="Q1" s="149"/>
      <c r="R1" s="149"/>
      <c r="S1" s="149"/>
      <c r="T1" s="149"/>
      <c r="U1" s="149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</row>
    <row r="2" spans="1:58">
      <c r="A2" s="4"/>
      <c r="B2" s="4" t="s">
        <v>46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</row>
    <row r="3" spans="1:58">
      <c r="A3" s="4"/>
      <c r="B3" s="4" t="s">
        <v>47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</row>
    <row r="4" spans="1:58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</row>
    <row r="5" spans="1:5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</row>
    <row r="6" spans="1:58">
      <c r="A6" s="4"/>
      <c r="B6" s="100" t="s">
        <v>48</v>
      </c>
      <c r="C6" s="100" t="s">
        <v>49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</row>
    <row r="7" spans="1:58" ht="12.75" customHeight="1">
      <c r="A7" s="4"/>
      <c r="B7" s="41" t="s">
        <v>50</v>
      </c>
      <c r="C7" s="41">
        <v>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</row>
    <row r="8" spans="1:58">
      <c r="A8" s="4"/>
      <c r="B8" s="41" t="s">
        <v>51</v>
      </c>
      <c r="C8" s="41">
        <v>4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</row>
    <row r="9" spans="1:58">
      <c r="A9" s="4"/>
      <c r="B9" s="41" t="s">
        <v>52</v>
      </c>
      <c r="C9" s="41">
        <v>6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</row>
    <row r="10" spans="1:58">
      <c r="A10" s="4"/>
      <c r="B10" s="41" t="s">
        <v>53</v>
      </c>
      <c r="C10" s="41">
        <v>16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</row>
    <row r="11" spans="1:58">
      <c r="A11" s="4"/>
      <c r="B11" s="41" t="s">
        <v>54</v>
      </c>
      <c r="C11" s="41">
        <v>18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</row>
    <row r="12" spans="1:58">
      <c r="A12" s="4"/>
      <c r="B12" s="41" t="s">
        <v>55</v>
      </c>
      <c r="C12" s="41">
        <v>27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</row>
    <row r="13" spans="1:58">
      <c r="A13" s="4"/>
      <c r="B13" s="41" t="s">
        <v>56</v>
      </c>
      <c r="C13" s="41">
        <v>30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</row>
    <row r="14" spans="1:58">
      <c r="A14" s="4"/>
      <c r="B14" s="41" t="s">
        <v>57</v>
      </c>
      <c r="C14" s="41">
        <v>33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</row>
    <row r="15" spans="1:58">
      <c r="A15" s="4"/>
      <c r="B15" s="41" t="s">
        <v>58</v>
      </c>
      <c r="C15" s="41">
        <v>36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</row>
    <row r="16" spans="1:58">
      <c r="A16" s="4"/>
      <c r="B16" s="41" t="s">
        <v>59</v>
      </c>
      <c r="C16" s="41">
        <v>50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</row>
    <row r="17" spans="1:58">
      <c r="A17" s="4"/>
      <c r="B17" s="41" t="s">
        <v>60</v>
      </c>
      <c r="C17" s="41">
        <v>116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</row>
    <row r="18" spans="1:5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</row>
    <row r="19" spans="1:58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</row>
    <row r="20" spans="1:58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</row>
    <row r="21" spans="1:58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</row>
    <row r="22" spans="1:58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</row>
    <row r="23" spans="1:58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</row>
    <row r="24" spans="1:58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</row>
    <row r="25" spans="1:58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</row>
    <row r="26" spans="1:58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</row>
    <row r="27" spans="1:58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</row>
    <row r="28" spans="1:5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</row>
    <row r="29" spans="1:58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</row>
    <row r="30" spans="1:58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</row>
    <row r="31" spans="1:58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</row>
    <row r="32" spans="1:58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</row>
    <row r="33" spans="1:58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</row>
    <row r="34" spans="1:58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</row>
    <row r="35" spans="1:58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</row>
    <row r="36" spans="1:58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</row>
    <row r="37" spans="1:58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</row>
    <row r="38" spans="1:5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</row>
    <row r="39" spans="1:58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</row>
    <row r="40" spans="1:58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</row>
    <row r="41" spans="1:58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</row>
    <row r="42" spans="1:58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</row>
    <row r="43" spans="1:58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</row>
    <row r="44" spans="1:58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</row>
    <row r="45" spans="1:58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</row>
    <row r="46" spans="1:58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</row>
    <row r="47" spans="1:58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</row>
    <row r="48" spans="1:5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</row>
    <row r="49" spans="1:58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</row>
    <row r="50" spans="1:58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</row>
    <row r="51" spans="1:58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</row>
    <row r="52" spans="1:58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</row>
    <row r="53" spans="1:58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</row>
    <row r="54" spans="1:58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</row>
    <row r="55" spans="1:58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</row>
    <row r="56" spans="1:58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</row>
    <row r="57" spans="1:58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</row>
    <row r="58" spans="1: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</row>
    <row r="59" spans="1:58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</row>
    <row r="60" spans="1:58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</row>
    <row r="61" spans="1:58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</row>
    <row r="62" spans="1:58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</row>
    <row r="63" spans="1:58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</row>
    <row r="64" spans="1:58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</row>
    <row r="65" spans="1:58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</row>
    <row r="66" spans="1:58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</row>
    <row r="67" spans="1:58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</row>
    <row r="68" spans="1:5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</row>
    <row r="69" spans="1:58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</row>
    <row r="70" spans="1:58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</row>
    <row r="71" spans="1:58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</row>
    <row r="72" spans="1:58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</row>
    <row r="73" spans="1:58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</row>
    <row r="74" spans="1:58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</row>
    <row r="75" spans="1:58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</row>
    <row r="76" spans="1:58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</row>
    <row r="77" spans="1:58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</row>
    <row r="78" spans="1:5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</row>
    <row r="79" spans="1:58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</row>
    <row r="80" spans="1:58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</row>
    <row r="81" spans="1:58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</row>
    <row r="82" spans="1:58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</row>
    <row r="83" spans="1:58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</row>
    <row r="84" spans="1:58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</row>
    <row r="85" spans="1:58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</row>
    <row r="86" spans="1:58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</row>
    <row r="87" spans="1:58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</row>
    <row r="88" spans="1:5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</row>
    <row r="89" spans="1:58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</row>
    <row r="90" spans="1:58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</row>
    <row r="91" spans="1:58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</row>
    <row r="92" spans="1:58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</row>
    <row r="93" spans="1:58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</row>
    <row r="94" spans="1:58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</row>
    <row r="95" spans="1:58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</row>
    <row r="96" spans="1:58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</row>
    <row r="97" spans="1:58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</row>
    <row r="98" spans="1:5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</row>
    <row r="99" spans="1:58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</row>
    <row r="100" spans="1:58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</row>
    <row r="101" spans="1:58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</row>
    <row r="102" spans="1:58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</row>
    <row r="103" spans="1:58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</row>
    <row r="104" spans="1:58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</row>
    <row r="105" spans="1:58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</row>
    <row r="106" spans="1:58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</row>
    <row r="107" spans="1:58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</row>
    <row r="108" spans="1:5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</row>
    <row r="109" spans="1:58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</row>
    <row r="110" spans="1:58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</row>
    <row r="111" spans="1:58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</row>
    <row r="112" spans="1:58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</row>
    <row r="113" spans="1:58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</row>
    <row r="114" spans="1:58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</row>
    <row r="115" spans="1:58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</row>
    <row r="116" spans="1:58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</row>
    <row r="117" spans="1:58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</row>
    <row r="118" spans="1:5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</row>
    <row r="119" spans="1:58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</row>
    <row r="120" spans="1:58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</row>
    <row r="121" spans="1:58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</row>
    <row r="122" spans="1:58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</row>
    <row r="123" spans="1:58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</row>
    <row r="124" spans="1:58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</row>
    <row r="125" spans="1:58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</row>
    <row r="126" spans="1:58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</row>
    <row r="127" spans="1:58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</row>
    <row r="128" spans="1:5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</row>
    <row r="129" spans="1:58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</row>
    <row r="130" spans="1:58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</row>
    <row r="131" spans="1:58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</row>
    <row r="132" spans="1:58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</row>
    <row r="133" spans="1:58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</row>
    <row r="134" spans="1:58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</row>
    <row r="135" spans="1:58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</row>
    <row r="136" spans="1:58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</row>
    <row r="137" spans="1:58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</row>
    <row r="138" spans="1:5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</row>
    <row r="139" spans="1:58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</row>
    <row r="140" spans="1:58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</row>
    <row r="141" spans="1:58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</row>
    <row r="142" spans="1:58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</row>
    <row r="143" spans="1:58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</row>
    <row r="144" spans="1:58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</row>
    <row r="145" spans="1:58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</row>
    <row r="146" spans="1:58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</row>
    <row r="147" spans="1:58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</row>
    <row r="148" spans="1:5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</row>
    <row r="149" spans="1:58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</row>
    <row r="150" spans="1:58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</row>
    <row r="151" spans="1:58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</row>
    <row r="152" spans="1:58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</row>
    <row r="153" spans="1:58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</row>
    <row r="154" spans="1:58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</row>
    <row r="155" spans="1:58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</row>
    <row r="156" spans="1:58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</row>
    <row r="157" spans="1:58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</row>
    <row r="158" spans="1: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</row>
    <row r="159" spans="1:58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</row>
    <row r="160" spans="1:58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</row>
    <row r="161" spans="1:58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</row>
    <row r="162" spans="1:58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</row>
    <row r="163" spans="1:58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</row>
    <row r="164" spans="1:58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</row>
    <row r="165" spans="1:58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</row>
    <row r="166" spans="1:58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</row>
    <row r="167" spans="1:58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</row>
    <row r="168" spans="1:5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</row>
    <row r="169" spans="1:58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</row>
    <row r="170" spans="1:58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</row>
    <row r="171" spans="1:58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</row>
    <row r="172" spans="1:58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</row>
    <row r="173" spans="1:58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</row>
    <row r="174" spans="1:58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</row>
    <row r="175" spans="1:58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</row>
    <row r="176" spans="1:58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</row>
    <row r="177" spans="1:58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</row>
    <row r="178" spans="1:5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</row>
    <row r="179" spans="1:58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</row>
    <row r="180" spans="1:58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</row>
    <row r="181" spans="1:58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</row>
    <row r="182" spans="1:58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</row>
    <row r="183" spans="1:58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</row>
    <row r="184" spans="1:58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</row>
    <row r="185" spans="1:58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</row>
    <row r="186" spans="1:58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</row>
    <row r="187" spans="1:58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</row>
    <row r="188" spans="1:5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</row>
    <row r="189" spans="1:58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</row>
    <row r="190" spans="1:58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</row>
    <row r="191" spans="1:58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</row>
    <row r="192" spans="1:58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</row>
    <row r="193" spans="1:58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</row>
    <row r="194" spans="1:58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</row>
    <row r="195" spans="1:58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</row>
    <row r="196" spans="1:58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</row>
    <row r="197" spans="1:58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</row>
    <row r="198" spans="1:5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</row>
    <row r="199" spans="1:58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</row>
    <row r="200" spans="1:58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</row>
    <row r="201" spans="1:58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</row>
    <row r="202" spans="1:58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</row>
    <row r="203" spans="1:58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</row>
    <row r="204" spans="1:58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</row>
    <row r="205" spans="1:58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</row>
    <row r="206" spans="1:58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</row>
    <row r="207" spans="1:58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</row>
    <row r="208" spans="1:5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</row>
    <row r="209" spans="1:58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</row>
    <row r="210" spans="1:58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</row>
    <row r="211" spans="1:58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</row>
    <row r="212" spans="1:58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</row>
    <row r="213" spans="1:58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</row>
    <row r="214" spans="1:58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</row>
    <row r="215" spans="1:58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</row>
    <row r="216" spans="1:58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</row>
    <row r="217" spans="1:58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</row>
    <row r="218" spans="1:5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</row>
    <row r="219" spans="1:58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</row>
    <row r="220" spans="1:58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</row>
    <row r="221" spans="1:58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</row>
    <row r="222" spans="1:58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</row>
    <row r="223" spans="1:58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</row>
    <row r="224" spans="1:58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</row>
    <row r="225" spans="1:58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</row>
    <row r="226" spans="1:58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</row>
    <row r="227" spans="1:58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</row>
    <row r="228" spans="1:5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</row>
    <row r="229" spans="1:58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</row>
    <row r="230" spans="1:58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</row>
    <row r="231" spans="1:58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</row>
    <row r="232" spans="1:58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</row>
    <row r="233" spans="1:58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</row>
    <row r="234" spans="1:58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</row>
    <row r="235" spans="1:58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</row>
    <row r="236" spans="1:58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</row>
    <row r="237" spans="1:58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</row>
    <row r="238" spans="1:5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</row>
    <row r="239" spans="1:58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</row>
    <row r="240" spans="1:58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</row>
    <row r="241" spans="1:58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</row>
    <row r="242" spans="1:58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</row>
    <row r="243" spans="1:58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</row>
    <row r="244" spans="1:58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</row>
    <row r="245" spans="1:58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</row>
    <row r="246" spans="1:58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</row>
    <row r="247" spans="1:58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</row>
    <row r="248" spans="1:5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</row>
    <row r="249" spans="1:58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</row>
    <row r="250" spans="1:58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</row>
    <row r="251" spans="1:58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</row>
    <row r="252" spans="1:58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</row>
    <row r="253" spans="1:58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</row>
    <row r="254" spans="1:58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</row>
    <row r="255" spans="1:58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</row>
    <row r="256" spans="1:58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</row>
    <row r="257" spans="1:58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</row>
    <row r="258" spans="1: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</row>
    <row r="259" spans="1:58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</row>
    <row r="260" spans="1:58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</row>
    <row r="261" spans="1:58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</row>
    <row r="262" spans="1:58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</row>
    <row r="263" spans="1:58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</row>
    <row r="264" spans="1:58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</row>
    <row r="265" spans="1:58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</row>
    <row r="266" spans="1:58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</row>
    <row r="267" spans="1:58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</row>
    <row r="268" spans="1:5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</row>
    <row r="269" spans="1:58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</row>
    <row r="270" spans="1:58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</row>
    <row r="271" spans="1:58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</row>
    <row r="272" spans="1:58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</row>
    <row r="273" spans="1:58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</row>
    <row r="274" spans="1:58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</row>
    <row r="275" spans="1:58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</row>
    <row r="276" spans="1:58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</row>
    <row r="277" spans="1:58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</row>
    <row r="278" spans="1:5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</row>
    <row r="279" spans="1:58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</row>
    <row r="280" spans="1:58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</row>
    <row r="281" spans="1:58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</row>
    <row r="282" spans="1:58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</row>
    <row r="283" spans="1:58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</row>
    <row r="284" spans="1:58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</row>
    <row r="285" spans="1:58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</row>
    <row r="286" spans="1:58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</row>
    <row r="287" spans="1:58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</row>
    <row r="288" spans="1:5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</row>
    <row r="289" spans="1:58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</row>
    <row r="290" spans="1:58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</row>
    <row r="291" spans="1:58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</row>
    <row r="292" spans="1:58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</row>
    <row r="293" spans="1:58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</row>
    <row r="294" spans="1:58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</row>
    <row r="295" spans="1:58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</row>
    <row r="296" spans="1:58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</row>
    <row r="297" spans="1:58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</row>
    <row r="298" spans="1:5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</row>
    <row r="299" spans="1:58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</row>
    <row r="300" spans="1:58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</row>
    <row r="301" spans="1:58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</row>
    <row r="302" spans="1:58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</row>
    <row r="303" spans="1:58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1:58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</row>
    <row r="305" spans="1:58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</row>
    <row r="306" spans="1:58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1:58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</row>
    <row r="308" spans="1:5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</row>
    <row r="309" spans="1:58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1:58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</row>
    <row r="311" spans="1:58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</row>
    <row r="312" spans="1:58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1:58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</row>
    <row r="314" spans="1:58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</row>
    <row r="315" spans="1:58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1:5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</row>
    <row r="317" spans="1:5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</row>
    <row r="318" spans="1:5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</row>
    <row r="319" spans="1:5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</row>
    <row r="320" spans="1:5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</row>
    <row r="321" spans="1:5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</row>
    <row r="322" spans="1:5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</row>
    <row r="323" spans="1:5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</row>
    <row r="324" spans="1:5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</row>
    <row r="325" spans="1:5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</row>
    <row r="326" spans="1:5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</row>
    <row r="327" spans="1:5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</row>
    <row r="328" spans="1:5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</row>
    <row r="329" spans="1:5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</row>
    <row r="330" spans="1:5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</row>
    <row r="331" spans="1:5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</row>
    <row r="332" spans="1:5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</row>
    <row r="333" spans="1:5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</row>
    <row r="334" spans="1:5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</row>
    <row r="335" spans="1:5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</row>
    <row r="336" spans="1:5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</row>
    <row r="337" spans="1:5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</row>
    <row r="338" spans="1:5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</row>
    <row r="339" spans="1:5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</row>
    <row r="340" spans="1:5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</row>
    <row r="341" spans="1:5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</row>
    <row r="342" spans="1:5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</row>
    <row r="343" spans="1:5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</row>
    <row r="344" spans="1:5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</row>
    <row r="345" spans="1:5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</row>
    <row r="346" spans="1:5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</row>
    <row r="347" spans="1:5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</row>
    <row r="348" spans="1:5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</row>
    <row r="349" spans="1:5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</row>
    <row r="350" spans="1:5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</row>
    <row r="351" spans="1:5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</row>
    <row r="352" spans="1:5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</row>
    <row r="353" spans="1:5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</row>
    <row r="354" spans="1:5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</row>
    <row r="355" spans="1:5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</row>
    <row r="356" spans="1:5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</row>
    <row r="357" spans="1:5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</row>
    <row r="358" spans="1: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</row>
    <row r="359" spans="1:5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</row>
    <row r="360" spans="1:5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</row>
    <row r="361" spans="1:5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</row>
    <row r="362" spans="1:5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</row>
    <row r="363" spans="1:5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</row>
    <row r="364" spans="1:5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</row>
    <row r="365" spans="1:5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</row>
    <row r="366" spans="1:5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</row>
    <row r="367" spans="1:5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</row>
    <row r="368" spans="1:5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</row>
    <row r="369" spans="1:5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</row>
    <row r="370" spans="1:5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</row>
    <row r="371" spans="1:5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</row>
    <row r="372" spans="1:5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</row>
    <row r="373" spans="1:5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</row>
    <row r="374" spans="1:5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</row>
    <row r="375" spans="1:5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</row>
    <row r="376" spans="1:5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</row>
  </sheetData>
  <sheetProtection selectLockedCells="1" selectUnlockedCells="1"/>
  <autoFilter ref="B6:C17" xr:uid="{00000000-0001-0000-0300-000000000000}"/>
  <sortState xmlns:xlrd2="http://schemas.microsoft.com/office/spreadsheetml/2017/richdata2" ref="B7:C17">
    <sortCondition ref="C7"/>
  </sortState>
  <mergeCells count="1">
    <mergeCell ref="M1:U1"/>
  </mergeCells>
  <phoneticPr fontId="0" type="noConversion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28"/>
  <sheetViews>
    <sheetView zoomScaleNormal="100" workbookViewId="0">
      <selection activeCell="E12" sqref="E12"/>
    </sheetView>
  </sheetViews>
  <sheetFormatPr defaultRowHeight="13.15"/>
  <cols>
    <col min="1" max="1" width="2.5703125" style="12" customWidth="1"/>
    <col min="2" max="2" width="6.7109375" style="12" customWidth="1"/>
    <col min="3" max="3" width="30.7109375" style="12" customWidth="1"/>
    <col min="4" max="5" width="9.140625" style="12"/>
    <col min="6" max="6" width="15" style="12" customWidth="1"/>
    <col min="7" max="7" width="9.140625" style="12"/>
    <col min="8" max="8" width="26.85546875" style="12" customWidth="1"/>
    <col min="9" max="9" width="13.28515625" style="12" customWidth="1"/>
    <col min="10" max="11" width="4.85546875" style="12" customWidth="1"/>
    <col min="12" max="19" width="9.140625" style="12"/>
    <col min="20" max="20" width="16.28515625" style="12" customWidth="1"/>
    <col min="21" max="21" width="18.42578125" style="12" customWidth="1"/>
    <col min="22" max="257" width="9.140625" style="12"/>
    <col min="258" max="258" width="6.7109375" style="12" customWidth="1"/>
    <col min="259" max="259" width="17.28515625" style="12" customWidth="1"/>
    <col min="260" max="261" width="9.140625" style="12"/>
    <col min="262" max="262" width="15" style="12" customWidth="1"/>
    <col min="263" max="263" width="9.140625" style="12"/>
    <col min="264" max="264" width="16.140625" style="12" customWidth="1"/>
    <col min="265" max="265" width="13.28515625" style="12" customWidth="1"/>
    <col min="266" max="513" width="9.140625" style="12"/>
    <col min="514" max="514" width="6.7109375" style="12" customWidth="1"/>
    <col min="515" max="515" width="17.28515625" style="12" customWidth="1"/>
    <col min="516" max="517" width="9.140625" style="12"/>
    <col min="518" max="518" width="15" style="12" customWidth="1"/>
    <col min="519" max="519" width="9.140625" style="12"/>
    <col min="520" max="520" width="16.140625" style="12" customWidth="1"/>
    <col min="521" max="521" width="13.28515625" style="12" customWidth="1"/>
    <col min="522" max="769" width="9.140625" style="12"/>
    <col min="770" max="770" width="6.7109375" style="12" customWidth="1"/>
    <col min="771" max="771" width="17.28515625" style="12" customWidth="1"/>
    <col min="772" max="773" width="9.140625" style="12"/>
    <col min="774" max="774" width="15" style="12" customWidth="1"/>
    <col min="775" max="775" width="9.140625" style="12"/>
    <col min="776" max="776" width="16.140625" style="12" customWidth="1"/>
    <col min="777" max="777" width="13.28515625" style="12" customWidth="1"/>
    <col min="778" max="1025" width="9.140625" style="12"/>
    <col min="1026" max="1026" width="6.7109375" style="12" customWidth="1"/>
    <col min="1027" max="1027" width="17.28515625" style="12" customWidth="1"/>
    <col min="1028" max="1029" width="9.140625" style="12"/>
    <col min="1030" max="1030" width="15" style="12" customWidth="1"/>
    <col min="1031" max="1031" width="9.140625" style="12"/>
    <col min="1032" max="1032" width="16.140625" style="12" customWidth="1"/>
    <col min="1033" max="1033" width="13.28515625" style="12" customWidth="1"/>
    <col min="1034" max="1281" width="9.140625" style="12"/>
    <col min="1282" max="1282" width="6.7109375" style="12" customWidth="1"/>
    <col min="1283" max="1283" width="17.28515625" style="12" customWidth="1"/>
    <col min="1284" max="1285" width="9.140625" style="12"/>
    <col min="1286" max="1286" width="15" style="12" customWidth="1"/>
    <col min="1287" max="1287" width="9.140625" style="12"/>
    <col min="1288" max="1288" width="16.140625" style="12" customWidth="1"/>
    <col min="1289" max="1289" width="13.28515625" style="12" customWidth="1"/>
    <col min="1290" max="1537" width="9.140625" style="12"/>
    <col min="1538" max="1538" width="6.7109375" style="12" customWidth="1"/>
    <col min="1539" max="1539" width="17.28515625" style="12" customWidth="1"/>
    <col min="1540" max="1541" width="9.140625" style="12"/>
    <col min="1542" max="1542" width="15" style="12" customWidth="1"/>
    <col min="1543" max="1543" width="9.140625" style="12"/>
    <col min="1544" max="1544" width="16.140625" style="12" customWidth="1"/>
    <col min="1545" max="1545" width="13.28515625" style="12" customWidth="1"/>
    <col min="1546" max="1793" width="9.140625" style="12"/>
    <col min="1794" max="1794" width="6.7109375" style="12" customWidth="1"/>
    <col min="1795" max="1795" width="17.28515625" style="12" customWidth="1"/>
    <col min="1796" max="1797" width="9.140625" style="12"/>
    <col min="1798" max="1798" width="15" style="12" customWidth="1"/>
    <col min="1799" max="1799" width="9.140625" style="12"/>
    <col min="1800" max="1800" width="16.140625" style="12" customWidth="1"/>
    <col min="1801" max="1801" width="13.28515625" style="12" customWidth="1"/>
    <col min="1802" max="2049" width="9.140625" style="12"/>
    <col min="2050" max="2050" width="6.7109375" style="12" customWidth="1"/>
    <col min="2051" max="2051" width="17.28515625" style="12" customWidth="1"/>
    <col min="2052" max="2053" width="9.140625" style="12"/>
    <col min="2054" max="2054" width="15" style="12" customWidth="1"/>
    <col min="2055" max="2055" width="9.140625" style="12"/>
    <col min="2056" max="2056" width="16.140625" style="12" customWidth="1"/>
    <col min="2057" max="2057" width="13.28515625" style="12" customWidth="1"/>
    <col min="2058" max="2305" width="9.140625" style="12"/>
    <col min="2306" max="2306" width="6.7109375" style="12" customWidth="1"/>
    <col min="2307" max="2307" width="17.28515625" style="12" customWidth="1"/>
    <col min="2308" max="2309" width="9.140625" style="12"/>
    <col min="2310" max="2310" width="15" style="12" customWidth="1"/>
    <col min="2311" max="2311" width="9.140625" style="12"/>
    <col min="2312" max="2312" width="16.140625" style="12" customWidth="1"/>
    <col min="2313" max="2313" width="13.28515625" style="12" customWidth="1"/>
    <col min="2314" max="2561" width="9.140625" style="12"/>
    <col min="2562" max="2562" width="6.7109375" style="12" customWidth="1"/>
    <col min="2563" max="2563" width="17.28515625" style="12" customWidth="1"/>
    <col min="2564" max="2565" width="9.140625" style="12"/>
    <col min="2566" max="2566" width="15" style="12" customWidth="1"/>
    <col min="2567" max="2567" width="9.140625" style="12"/>
    <col min="2568" max="2568" width="16.140625" style="12" customWidth="1"/>
    <col min="2569" max="2569" width="13.28515625" style="12" customWidth="1"/>
    <col min="2570" max="2817" width="9.140625" style="12"/>
    <col min="2818" max="2818" width="6.7109375" style="12" customWidth="1"/>
    <col min="2819" max="2819" width="17.28515625" style="12" customWidth="1"/>
    <col min="2820" max="2821" width="9.140625" style="12"/>
    <col min="2822" max="2822" width="15" style="12" customWidth="1"/>
    <col min="2823" max="2823" width="9.140625" style="12"/>
    <col min="2824" max="2824" width="16.140625" style="12" customWidth="1"/>
    <col min="2825" max="2825" width="13.28515625" style="12" customWidth="1"/>
    <col min="2826" max="3073" width="9.140625" style="12"/>
    <col min="3074" max="3074" width="6.7109375" style="12" customWidth="1"/>
    <col min="3075" max="3075" width="17.28515625" style="12" customWidth="1"/>
    <col min="3076" max="3077" width="9.140625" style="12"/>
    <col min="3078" max="3078" width="15" style="12" customWidth="1"/>
    <col min="3079" max="3079" width="9.140625" style="12"/>
    <col min="3080" max="3080" width="16.140625" style="12" customWidth="1"/>
    <col min="3081" max="3081" width="13.28515625" style="12" customWidth="1"/>
    <col min="3082" max="3329" width="9.140625" style="12"/>
    <col min="3330" max="3330" width="6.7109375" style="12" customWidth="1"/>
    <col min="3331" max="3331" width="17.28515625" style="12" customWidth="1"/>
    <col min="3332" max="3333" width="9.140625" style="12"/>
    <col min="3334" max="3334" width="15" style="12" customWidth="1"/>
    <col min="3335" max="3335" width="9.140625" style="12"/>
    <col min="3336" max="3336" width="16.140625" style="12" customWidth="1"/>
    <col min="3337" max="3337" width="13.28515625" style="12" customWidth="1"/>
    <col min="3338" max="3585" width="9.140625" style="12"/>
    <col min="3586" max="3586" width="6.7109375" style="12" customWidth="1"/>
    <col min="3587" max="3587" width="17.28515625" style="12" customWidth="1"/>
    <col min="3588" max="3589" width="9.140625" style="12"/>
    <col min="3590" max="3590" width="15" style="12" customWidth="1"/>
    <col min="3591" max="3591" width="9.140625" style="12"/>
    <col min="3592" max="3592" width="16.140625" style="12" customWidth="1"/>
    <col min="3593" max="3593" width="13.28515625" style="12" customWidth="1"/>
    <col min="3594" max="3841" width="9.140625" style="12"/>
    <col min="3842" max="3842" width="6.7109375" style="12" customWidth="1"/>
    <col min="3843" max="3843" width="17.28515625" style="12" customWidth="1"/>
    <col min="3844" max="3845" width="9.140625" style="12"/>
    <col min="3846" max="3846" width="15" style="12" customWidth="1"/>
    <col min="3847" max="3847" width="9.140625" style="12"/>
    <col min="3848" max="3848" width="16.140625" style="12" customWidth="1"/>
    <col min="3849" max="3849" width="13.28515625" style="12" customWidth="1"/>
    <col min="3850" max="4097" width="9.140625" style="12"/>
    <col min="4098" max="4098" width="6.7109375" style="12" customWidth="1"/>
    <col min="4099" max="4099" width="17.28515625" style="12" customWidth="1"/>
    <col min="4100" max="4101" width="9.140625" style="12"/>
    <col min="4102" max="4102" width="15" style="12" customWidth="1"/>
    <col min="4103" max="4103" width="9.140625" style="12"/>
    <col min="4104" max="4104" width="16.140625" style="12" customWidth="1"/>
    <col min="4105" max="4105" width="13.28515625" style="12" customWidth="1"/>
    <col min="4106" max="4353" width="9.140625" style="12"/>
    <col min="4354" max="4354" width="6.7109375" style="12" customWidth="1"/>
    <col min="4355" max="4355" width="17.28515625" style="12" customWidth="1"/>
    <col min="4356" max="4357" width="9.140625" style="12"/>
    <col min="4358" max="4358" width="15" style="12" customWidth="1"/>
    <col min="4359" max="4359" width="9.140625" style="12"/>
    <col min="4360" max="4360" width="16.140625" style="12" customWidth="1"/>
    <col min="4361" max="4361" width="13.28515625" style="12" customWidth="1"/>
    <col min="4362" max="4609" width="9.140625" style="12"/>
    <col min="4610" max="4610" width="6.7109375" style="12" customWidth="1"/>
    <col min="4611" max="4611" width="17.28515625" style="12" customWidth="1"/>
    <col min="4612" max="4613" width="9.140625" style="12"/>
    <col min="4614" max="4614" width="15" style="12" customWidth="1"/>
    <col min="4615" max="4615" width="9.140625" style="12"/>
    <col min="4616" max="4616" width="16.140625" style="12" customWidth="1"/>
    <col min="4617" max="4617" width="13.28515625" style="12" customWidth="1"/>
    <col min="4618" max="4865" width="9.140625" style="12"/>
    <col min="4866" max="4866" width="6.7109375" style="12" customWidth="1"/>
    <col min="4867" max="4867" width="17.28515625" style="12" customWidth="1"/>
    <col min="4868" max="4869" width="9.140625" style="12"/>
    <col min="4870" max="4870" width="15" style="12" customWidth="1"/>
    <col min="4871" max="4871" width="9.140625" style="12"/>
    <col min="4872" max="4872" width="16.140625" style="12" customWidth="1"/>
    <col min="4873" max="4873" width="13.28515625" style="12" customWidth="1"/>
    <col min="4874" max="5121" width="9.140625" style="12"/>
    <col min="5122" max="5122" width="6.7109375" style="12" customWidth="1"/>
    <col min="5123" max="5123" width="17.28515625" style="12" customWidth="1"/>
    <col min="5124" max="5125" width="9.140625" style="12"/>
    <col min="5126" max="5126" width="15" style="12" customWidth="1"/>
    <col min="5127" max="5127" width="9.140625" style="12"/>
    <col min="5128" max="5128" width="16.140625" style="12" customWidth="1"/>
    <col min="5129" max="5129" width="13.28515625" style="12" customWidth="1"/>
    <col min="5130" max="5377" width="9.140625" style="12"/>
    <col min="5378" max="5378" width="6.7109375" style="12" customWidth="1"/>
    <col min="5379" max="5379" width="17.28515625" style="12" customWidth="1"/>
    <col min="5380" max="5381" width="9.140625" style="12"/>
    <col min="5382" max="5382" width="15" style="12" customWidth="1"/>
    <col min="5383" max="5383" width="9.140625" style="12"/>
    <col min="5384" max="5384" width="16.140625" style="12" customWidth="1"/>
    <col min="5385" max="5385" width="13.28515625" style="12" customWidth="1"/>
    <col min="5386" max="5633" width="9.140625" style="12"/>
    <col min="5634" max="5634" width="6.7109375" style="12" customWidth="1"/>
    <col min="5635" max="5635" width="17.28515625" style="12" customWidth="1"/>
    <col min="5636" max="5637" width="9.140625" style="12"/>
    <col min="5638" max="5638" width="15" style="12" customWidth="1"/>
    <col min="5639" max="5639" width="9.140625" style="12"/>
    <col min="5640" max="5640" width="16.140625" style="12" customWidth="1"/>
    <col min="5641" max="5641" width="13.28515625" style="12" customWidth="1"/>
    <col min="5642" max="5889" width="9.140625" style="12"/>
    <col min="5890" max="5890" width="6.7109375" style="12" customWidth="1"/>
    <col min="5891" max="5891" width="17.28515625" style="12" customWidth="1"/>
    <col min="5892" max="5893" width="9.140625" style="12"/>
    <col min="5894" max="5894" width="15" style="12" customWidth="1"/>
    <col min="5895" max="5895" width="9.140625" style="12"/>
    <col min="5896" max="5896" width="16.140625" style="12" customWidth="1"/>
    <col min="5897" max="5897" width="13.28515625" style="12" customWidth="1"/>
    <col min="5898" max="6145" width="9.140625" style="12"/>
    <col min="6146" max="6146" width="6.7109375" style="12" customWidth="1"/>
    <col min="6147" max="6147" width="17.28515625" style="12" customWidth="1"/>
    <col min="6148" max="6149" width="9.140625" style="12"/>
    <col min="6150" max="6150" width="15" style="12" customWidth="1"/>
    <col min="6151" max="6151" width="9.140625" style="12"/>
    <col min="6152" max="6152" width="16.140625" style="12" customWidth="1"/>
    <col min="6153" max="6153" width="13.28515625" style="12" customWidth="1"/>
    <col min="6154" max="6401" width="9.140625" style="12"/>
    <col min="6402" max="6402" width="6.7109375" style="12" customWidth="1"/>
    <col min="6403" max="6403" width="17.28515625" style="12" customWidth="1"/>
    <col min="6404" max="6405" width="9.140625" style="12"/>
    <col min="6406" max="6406" width="15" style="12" customWidth="1"/>
    <col min="6407" max="6407" width="9.140625" style="12"/>
    <col min="6408" max="6408" width="16.140625" style="12" customWidth="1"/>
    <col min="6409" max="6409" width="13.28515625" style="12" customWidth="1"/>
    <col min="6410" max="6657" width="9.140625" style="12"/>
    <col min="6658" max="6658" width="6.7109375" style="12" customWidth="1"/>
    <col min="6659" max="6659" width="17.28515625" style="12" customWidth="1"/>
    <col min="6660" max="6661" width="9.140625" style="12"/>
    <col min="6662" max="6662" width="15" style="12" customWidth="1"/>
    <col min="6663" max="6663" width="9.140625" style="12"/>
    <col min="6664" max="6664" width="16.140625" style="12" customWidth="1"/>
    <col min="6665" max="6665" width="13.28515625" style="12" customWidth="1"/>
    <col min="6666" max="6913" width="9.140625" style="12"/>
    <col min="6914" max="6914" width="6.7109375" style="12" customWidth="1"/>
    <col min="6915" max="6915" width="17.28515625" style="12" customWidth="1"/>
    <col min="6916" max="6917" width="9.140625" style="12"/>
    <col min="6918" max="6918" width="15" style="12" customWidth="1"/>
    <col min="6919" max="6919" width="9.140625" style="12"/>
    <col min="6920" max="6920" width="16.140625" style="12" customWidth="1"/>
    <col min="6921" max="6921" width="13.28515625" style="12" customWidth="1"/>
    <col min="6922" max="7169" width="9.140625" style="12"/>
    <col min="7170" max="7170" width="6.7109375" style="12" customWidth="1"/>
    <col min="7171" max="7171" width="17.28515625" style="12" customWidth="1"/>
    <col min="7172" max="7173" width="9.140625" style="12"/>
    <col min="7174" max="7174" width="15" style="12" customWidth="1"/>
    <col min="7175" max="7175" width="9.140625" style="12"/>
    <col min="7176" max="7176" width="16.140625" style="12" customWidth="1"/>
    <col min="7177" max="7177" width="13.28515625" style="12" customWidth="1"/>
    <col min="7178" max="7425" width="9.140625" style="12"/>
    <col min="7426" max="7426" width="6.7109375" style="12" customWidth="1"/>
    <col min="7427" max="7427" width="17.28515625" style="12" customWidth="1"/>
    <col min="7428" max="7429" width="9.140625" style="12"/>
    <col min="7430" max="7430" width="15" style="12" customWidth="1"/>
    <col min="7431" max="7431" width="9.140625" style="12"/>
    <col min="7432" max="7432" width="16.140625" style="12" customWidth="1"/>
    <col min="7433" max="7433" width="13.28515625" style="12" customWidth="1"/>
    <col min="7434" max="7681" width="9.140625" style="12"/>
    <col min="7682" max="7682" width="6.7109375" style="12" customWidth="1"/>
    <col min="7683" max="7683" width="17.28515625" style="12" customWidth="1"/>
    <col min="7684" max="7685" width="9.140625" style="12"/>
    <col min="7686" max="7686" width="15" style="12" customWidth="1"/>
    <col min="7687" max="7687" width="9.140625" style="12"/>
    <col min="7688" max="7688" width="16.140625" style="12" customWidth="1"/>
    <col min="7689" max="7689" width="13.28515625" style="12" customWidth="1"/>
    <col min="7690" max="7937" width="9.140625" style="12"/>
    <col min="7938" max="7938" width="6.7109375" style="12" customWidth="1"/>
    <col min="7939" max="7939" width="17.28515625" style="12" customWidth="1"/>
    <col min="7940" max="7941" width="9.140625" style="12"/>
    <col min="7942" max="7942" width="15" style="12" customWidth="1"/>
    <col min="7943" max="7943" width="9.140625" style="12"/>
    <col min="7944" max="7944" width="16.140625" style="12" customWidth="1"/>
    <col min="7945" max="7945" width="13.28515625" style="12" customWidth="1"/>
    <col min="7946" max="8193" width="9.140625" style="12"/>
    <col min="8194" max="8194" width="6.7109375" style="12" customWidth="1"/>
    <col min="8195" max="8195" width="17.28515625" style="12" customWidth="1"/>
    <col min="8196" max="8197" width="9.140625" style="12"/>
    <col min="8198" max="8198" width="15" style="12" customWidth="1"/>
    <col min="8199" max="8199" width="9.140625" style="12"/>
    <col min="8200" max="8200" width="16.140625" style="12" customWidth="1"/>
    <col min="8201" max="8201" width="13.28515625" style="12" customWidth="1"/>
    <col min="8202" max="8449" width="9.140625" style="12"/>
    <col min="8450" max="8450" width="6.7109375" style="12" customWidth="1"/>
    <col min="8451" max="8451" width="17.28515625" style="12" customWidth="1"/>
    <col min="8452" max="8453" width="9.140625" style="12"/>
    <col min="8454" max="8454" width="15" style="12" customWidth="1"/>
    <col min="8455" max="8455" width="9.140625" style="12"/>
    <col min="8456" max="8456" width="16.140625" style="12" customWidth="1"/>
    <col min="8457" max="8457" width="13.28515625" style="12" customWidth="1"/>
    <col min="8458" max="8705" width="9.140625" style="12"/>
    <col min="8706" max="8706" width="6.7109375" style="12" customWidth="1"/>
    <col min="8707" max="8707" width="17.28515625" style="12" customWidth="1"/>
    <col min="8708" max="8709" width="9.140625" style="12"/>
    <col min="8710" max="8710" width="15" style="12" customWidth="1"/>
    <col min="8711" max="8711" width="9.140625" style="12"/>
    <col min="8712" max="8712" width="16.140625" style="12" customWidth="1"/>
    <col min="8713" max="8713" width="13.28515625" style="12" customWidth="1"/>
    <col min="8714" max="8961" width="9.140625" style="12"/>
    <col min="8962" max="8962" width="6.7109375" style="12" customWidth="1"/>
    <col min="8963" max="8963" width="17.28515625" style="12" customWidth="1"/>
    <col min="8964" max="8965" width="9.140625" style="12"/>
    <col min="8966" max="8966" width="15" style="12" customWidth="1"/>
    <col min="8967" max="8967" width="9.140625" style="12"/>
    <col min="8968" max="8968" width="16.140625" style="12" customWidth="1"/>
    <col min="8969" max="8969" width="13.28515625" style="12" customWidth="1"/>
    <col min="8970" max="9217" width="9.140625" style="12"/>
    <col min="9218" max="9218" width="6.7109375" style="12" customWidth="1"/>
    <col min="9219" max="9219" width="17.28515625" style="12" customWidth="1"/>
    <col min="9220" max="9221" width="9.140625" style="12"/>
    <col min="9222" max="9222" width="15" style="12" customWidth="1"/>
    <col min="9223" max="9223" width="9.140625" style="12"/>
    <col min="9224" max="9224" width="16.140625" style="12" customWidth="1"/>
    <col min="9225" max="9225" width="13.28515625" style="12" customWidth="1"/>
    <col min="9226" max="9473" width="9.140625" style="12"/>
    <col min="9474" max="9474" width="6.7109375" style="12" customWidth="1"/>
    <col min="9475" max="9475" width="17.28515625" style="12" customWidth="1"/>
    <col min="9476" max="9477" width="9.140625" style="12"/>
    <col min="9478" max="9478" width="15" style="12" customWidth="1"/>
    <col min="9479" max="9479" width="9.140625" style="12"/>
    <col min="9480" max="9480" width="16.140625" style="12" customWidth="1"/>
    <col min="9481" max="9481" width="13.28515625" style="12" customWidth="1"/>
    <col min="9482" max="9729" width="9.140625" style="12"/>
    <col min="9730" max="9730" width="6.7109375" style="12" customWidth="1"/>
    <col min="9731" max="9731" width="17.28515625" style="12" customWidth="1"/>
    <col min="9732" max="9733" width="9.140625" style="12"/>
    <col min="9734" max="9734" width="15" style="12" customWidth="1"/>
    <col min="9735" max="9735" width="9.140625" style="12"/>
    <col min="9736" max="9736" width="16.140625" style="12" customWidth="1"/>
    <col min="9737" max="9737" width="13.28515625" style="12" customWidth="1"/>
    <col min="9738" max="9985" width="9.140625" style="12"/>
    <col min="9986" max="9986" width="6.7109375" style="12" customWidth="1"/>
    <col min="9987" max="9987" width="17.28515625" style="12" customWidth="1"/>
    <col min="9988" max="9989" width="9.140625" style="12"/>
    <col min="9990" max="9990" width="15" style="12" customWidth="1"/>
    <col min="9991" max="9991" width="9.140625" style="12"/>
    <col min="9992" max="9992" width="16.140625" style="12" customWidth="1"/>
    <col min="9993" max="9993" width="13.28515625" style="12" customWidth="1"/>
    <col min="9994" max="10241" width="9.140625" style="12"/>
    <col min="10242" max="10242" width="6.7109375" style="12" customWidth="1"/>
    <col min="10243" max="10243" width="17.28515625" style="12" customWidth="1"/>
    <col min="10244" max="10245" width="9.140625" style="12"/>
    <col min="10246" max="10246" width="15" style="12" customWidth="1"/>
    <col min="10247" max="10247" width="9.140625" style="12"/>
    <col min="10248" max="10248" width="16.140625" style="12" customWidth="1"/>
    <col min="10249" max="10249" width="13.28515625" style="12" customWidth="1"/>
    <col min="10250" max="10497" width="9.140625" style="12"/>
    <col min="10498" max="10498" width="6.7109375" style="12" customWidth="1"/>
    <col min="10499" max="10499" width="17.28515625" style="12" customWidth="1"/>
    <col min="10500" max="10501" width="9.140625" style="12"/>
    <col min="10502" max="10502" width="15" style="12" customWidth="1"/>
    <col min="10503" max="10503" width="9.140625" style="12"/>
    <col min="10504" max="10504" width="16.140625" style="12" customWidth="1"/>
    <col min="10505" max="10505" width="13.28515625" style="12" customWidth="1"/>
    <col min="10506" max="10753" width="9.140625" style="12"/>
    <col min="10754" max="10754" width="6.7109375" style="12" customWidth="1"/>
    <col min="10755" max="10755" width="17.28515625" style="12" customWidth="1"/>
    <col min="10756" max="10757" width="9.140625" style="12"/>
    <col min="10758" max="10758" width="15" style="12" customWidth="1"/>
    <col min="10759" max="10759" width="9.140625" style="12"/>
    <col min="10760" max="10760" width="16.140625" style="12" customWidth="1"/>
    <col min="10761" max="10761" width="13.28515625" style="12" customWidth="1"/>
    <col min="10762" max="11009" width="9.140625" style="12"/>
    <col min="11010" max="11010" width="6.7109375" style="12" customWidth="1"/>
    <col min="11011" max="11011" width="17.28515625" style="12" customWidth="1"/>
    <col min="11012" max="11013" width="9.140625" style="12"/>
    <col min="11014" max="11014" width="15" style="12" customWidth="1"/>
    <col min="11015" max="11015" width="9.140625" style="12"/>
    <col min="11016" max="11016" width="16.140625" style="12" customWidth="1"/>
    <col min="11017" max="11017" width="13.28515625" style="12" customWidth="1"/>
    <col min="11018" max="11265" width="9.140625" style="12"/>
    <col min="11266" max="11266" width="6.7109375" style="12" customWidth="1"/>
    <col min="11267" max="11267" width="17.28515625" style="12" customWidth="1"/>
    <col min="11268" max="11269" width="9.140625" style="12"/>
    <col min="11270" max="11270" width="15" style="12" customWidth="1"/>
    <col min="11271" max="11271" width="9.140625" style="12"/>
    <col min="11272" max="11272" width="16.140625" style="12" customWidth="1"/>
    <col min="11273" max="11273" width="13.28515625" style="12" customWidth="1"/>
    <col min="11274" max="11521" width="9.140625" style="12"/>
    <col min="11522" max="11522" width="6.7109375" style="12" customWidth="1"/>
    <col min="11523" max="11523" width="17.28515625" style="12" customWidth="1"/>
    <col min="11524" max="11525" width="9.140625" style="12"/>
    <col min="11526" max="11526" width="15" style="12" customWidth="1"/>
    <col min="11527" max="11527" width="9.140625" style="12"/>
    <col min="11528" max="11528" width="16.140625" style="12" customWidth="1"/>
    <col min="11529" max="11529" width="13.28515625" style="12" customWidth="1"/>
    <col min="11530" max="11777" width="9.140625" style="12"/>
    <col min="11778" max="11778" width="6.7109375" style="12" customWidth="1"/>
    <col min="11779" max="11779" width="17.28515625" style="12" customWidth="1"/>
    <col min="11780" max="11781" width="9.140625" style="12"/>
    <col min="11782" max="11782" width="15" style="12" customWidth="1"/>
    <col min="11783" max="11783" width="9.140625" style="12"/>
    <col min="11784" max="11784" width="16.140625" style="12" customWidth="1"/>
    <col min="11785" max="11785" width="13.28515625" style="12" customWidth="1"/>
    <col min="11786" max="12033" width="9.140625" style="12"/>
    <col min="12034" max="12034" width="6.7109375" style="12" customWidth="1"/>
    <col min="12035" max="12035" width="17.28515625" style="12" customWidth="1"/>
    <col min="12036" max="12037" width="9.140625" style="12"/>
    <col min="12038" max="12038" width="15" style="12" customWidth="1"/>
    <col min="12039" max="12039" width="9.140625" style="12"/>
    <col min="12040" max="12040" width="16.140625" style="12" customWidth="1"/>
    <col min="12041" max="12041" width="13.28515625" style="12" customWidth="1"/>
    <col min="12042" max="12289" width="9.140625" style="12"/>
    <col min="12290" max="12290" width="6.7109375" style="12" customWidth="1"/>
    <col min="12291" max="12291" width="17.28515625" style="12" customWidth="1"/>
    <col min="12292" max="12293" width="9.140625" style="12"/>
    <col min="12294" max="12294" width="15" style="12" customWidth="1"/>
    <col min="12295" max="12295" width="9.140625" style="12"/>
    <col min="12296" max="12296" width="16.140625" style="12" customWidth="1"/>
    <col min="12297" max="12297" width="13.28515625" style="12" customWidth="1"/>
    <col min="12298" max="12545" width="9.140625" style="12"/>
    <col min="12546" max="12546" width="6.7109375" style="12" customWidth="1"/>
    <col min="12547" max="12547" width="17.28515625" style="12" customWidth="1"/>
    <col min="12548" max="12549" width="9.140625" style="12"/>
    <col min="12550" max="12550" width="15" style="12" customWidth="1"/>
    <col min="12551" max="12551" width="9.140625" style="12"/>
    <col min="12552" max="12552" width="16.140625" style="12" customWidth="1"/>
    <col min="12553" max="12553" width="13.28515625" style="12" customWidth="1"/>
    <col min="12554" max="12801" width="9.140625" style="12"/>
    <col min="12802" max="12802" width="6.7109375" style="12" customWidth="1"/>
    <col min="12803" max="12803" width="17.28515625" style="12" customWidth="1"/>
    <col min="12804" max="12805" width="9.140625" style="12"/>
    <col min="12806" max="12806" width="15" style="12" customWidth="1"/>
    <col min="12807" max="12807" width="9.140625" style="12"/>
    <col min="12808" max="12808" width="16.140625" style="12" customWidth="1"/>
    <col min="12809" max="12809" width="13.28515625" style="12" customWidth="1"/>
    <col min="12810" max="13057" width="9.140625" style="12"/>
    <col min="13058" max="13058" width="6.7109375" style="12" customWidth="1"/>
    <col min="13059" max="13059" width="17.28515625" style="12" customWidth="1"/>
    <col min="13060" max="13061" width="9.140625" style="12"/>
    <col min="13062" max="13062" width="15" style="12" customWidth="1"/>
    <col min="13063" max="13063" width="9.140625" style="12"/>
    <col min="13064" max="13064" width="16.140625" style="12" customWidth="1"/>
    <col min="13065" max="13065" width="13.28515625" style="12" customWidth="1"/>
    <col min="13066" max="13313" width="9.140625" style="12"/>
    <col min="13314" max="13314" width="6.7109375" style="12" customWidth="1"/>
    <col min="13315" max="13315" width="17.28515625" style="12" customWidth="1"/>
    <col min="13316" max="13317" width="9.140625" style="12"/>
    <col min="13318" max="13318" width="15" style="12" customWidth="1"/>
    <col min="13319" max="13319" width="9.140625" style="12"/>
    <col min="13320" max="13320" width="16.140625" style="12" customWidth="1"/>
    <col min="13321" max="13321" width="13.28515625" style="12" customWidth="1"/>
    <col min="13322" max="13569" width="9.140625" style="12"/>
    <col min="13570" max="13570" width="6.7109375" style="12" customWidth="1"/>
    <col min="13571" max="13571" width="17.28515625" style="12" customWidth="1"/>
    <col min="13572" max="13573" width="9.140625" style="12"/>
    <col min="13574" max="13574" width="15" style="12" customWidth="1"/>
    <col min="13575" max="13575" width="9.140625" style="12"/>
    <col min="13576" max="13576" width="16.140625" style="12" customWidth="1"/>
    <col min="13577" max="13577" width="13.28515625" style="12" customWidth="1"/>
    <col min="13578" max="13825" width="9.140625" style="12"/>
    <col min="13826" max="13826" width="6.7109375" style="12" customWidth="1"/>
    <col min="13827" max="13827" width="17.28515625" style="12" customWidth="1"/>
    <col min="13828" max="13829" width="9.140625" style="12"/>
    <col min="13830" max="13830" width="15" style="12" customWidth="1"/>
    <col min="13831" max="13831" width="9.140625" style="12"/>
    <col min="13832" max="13832" width="16.140625" style="12" customWidth="1"/>
    <col min="13833" max="13833" width="13.28515625" style="12" customWidth="1"/>
    <col min="13834" max="14081" width="9.140625" style="12"/>
    <col min="14082" max="14082" width="6.7109375" style="12" customWidth="1"/>
    <col min="14083" max="14083" width="17.28515625" style="12" customWidth="1"/>
    <col min="14084" max="14085" width="9.140625" style="12"/>
    <col min="14086" max="14086" width="15" style="12" customWidth="1"/>
    <col min="14087" max="14087" width="9.140625" style="12"/>
    <col min="14088" max="14088" width="16.140625" style="12" customWidth="1"/>
    <col min="14089" max="14089" width="13.28515625" style="12" customWidth="1"/>
    <col min="14090" max="14337" width="9.140625" style="12"/>
    <col min="14338" max="14338" width="6.7109375" style="12" customWidth="1"/>
    <col min="14339" max="14339" width="17.28515625" style="12" customWidth="1"/>
    <col min="14340" max="14341" width="9.140625" style="12"/>
    <col min="14342" max="14342" width="15" style="12" customWidth="1"/>
    <col min="14343" max="14343" width="9.140625" style="12"/>
    <col min="14344" max="14344" width="16.140625" style="12" customWidth="1"/>
    <col min="14345" max="14345" width="13.28515625" style="12" customWidth="1"/>
    <col min="14346" max="14593" width="9.140625" style="12"/>
    <col min="14594" max="14594" width="6.7109375" style="12" customWidth="1"/>
    <col min="14595" max="14595" width="17.28515625" style="12" customWidth="1"/>
    <col min="14596" max="14597" width="9.140625" style="12"/>
    <col min="14598" max="14598" width="15" style="12" customWidth="1"/>
    <col min="14599" max="14599" width="9.140625" style="12"/>
    <col min="14600" max="14600" width="16.140625" style="12" customWidth="1"/>
    <col min="14601" max="14601" width="13.28515625" style="12" customWidth="1"/>
    <col min="14602" max="14849" width="9.140625" style="12"/>
    <col min="14850" max="14850" width="6.7109375" style="12" customWidth="1"/>
    <col min="14851" max="14851" width="17.28515625" style="12" customWidth="1"/>
    <col min="14852" max="14853" width="9.140625" style="12"/>
    <col min="14854" max="14854" width="15" style="12" customWidth="1"/>
    <col min="14855" max="14855" width="9.140625" style="12"/>
    <col min="14856" max="14856" width="16.140625" style="12" customWidth="1"/>
    <col min="14857" max="14857" width="13.28515625" style="12" customWidth="1"/>
    <col min="14858" max="15105" width="9.140625" style="12"/>
    <col min="15106" max="15106" width="6.7109375" style="12" customWidth="1"/>
    <col min="15107" max="15107" width="17.28515625" style="12" customWidth="1"/>
    <col min="15108" max="15109" width="9.140625" style="12"/>
    <col min="15110" max="15110" width="15" style="12" customWidth="1"/>
    <col min="15111" max="15111" width="9.140625" style="12"/>
    <col min="15112" max="15112" width="16.140625" style="12" customWidth="1"/>
    <col min="15113" max="15113" width="13.28515625" style="12" customWidth="1"/>
    <col min="15114" max="15361" width="9.140625" style="12"/>
    <col min="15362" max="15362" width="6.7109375" style="12" customWidth="1"/>
    <col min="15363" max="15363" width="17.28515625" style="12" customWidth="1"/>
    <col min="15364" max="15365" width="9.140625" style="12"/>
    <col min="15366" max="15366" width="15" style="12" customWidth="1"/>
    <col min="15367" max="15367" width="9.140625" style="12"/>
    <col min="15368" max="15368" width="16.140625" style="12" customWidth="1"/>
    <col min="15369" max="15369" width="13.28515625" style="12" customWidth="1"/>
    <col min="15370" max="15617" width="9.140625" style="12"/>
    <col min="15618" max="15618" width="6.7109375" style="12" customWidth="1"/>
    <col min="15619" max="15619" width="17.28515625" style="12" customWidth="1"/>
    <col min="15620" max="15621" width="9.140625" style="12"/>
    <col min="15622" max="15622" width="15" style="12" customWidth="1"/>
    <col min="15623" max="15623" width="9.140625" style="12"/>
    <col min="15624" max="15624" width="16.140625" style="12" customWidth="1"/>
    <col min="15625" max="15625" width="13.28515625" style="12" customWidth="1"/>
    <col min="15626" max="15873" width="9.140625" style="12"/>
    <col min="15874" max="15874" width="6.7109375" style="12" customWidth="1"/>
    <col min="15875" max="15875" width="17.28515625" style="12" customWidth="1"/>
    <col min="15876" max="15877" width="9.140625" style="12"/>
    <col min="15878" max="15878" width="15" style="12" customWidth="1"/>
    <col min="15879" max="15879" width="9.140625" style="12"/>
    <col min="15880" max="15880" width="16.140625" style="12" customWidth="1"/>
    <col min="15881" max="15881" width="13.28515625" style="12" customWidth="1"/>
    <col min="15882" max="16129" width="9.140625" style="12"/>
    <col min="16130" max="16130" width="6.7109375" style="12" customWidth="1"/>
    <col min="16131" max="16131" width="17.28515625" style="12" customWidth="1"/>
    <col min="16132" max="16133" width="9.140625" style="12"/>
    <col min="16134" max="16134" width="15" style="12" customWidth="1"/>
    <col min="16135" max="16135" width="9.140625" style="12"/>
    <col min="16136" max="16136" width="16.140625" style="12" customWidth="1"/>
    <col min="16137" max="16137" width="13.28515625" style="12" customWidth="1"/>
    <col min="16138" max="16384" width="9.140625" style="12"/>
  </cols>
  <sheetData>
    <row r="1" spans="1:60" ht="31.5" customHeight="1">
      <c r="A1" s="7"/>
      <c r="B1" s="8" t="s">
        <v>5</v>
      </c>
      <c r="C1" s="7"/>
      <c r="D1" s="7"/>
      <c r="E1" s="7"/>
      <c r="F1" s="7"/>
      <c r="G1" s="7"/>
      <c r="H1" s="7"/>
      <c r="I1" s="7"/>
      <c r="J1" s="7"/>
      <c r="K1" s="7"/>
      <c r="L1" s="7"/>
      <c r="M1" s="147" t="s">
        <v>61</v>
      </c>
      <c r="N1" s="147"/>
      <c r="O1" s="147"/>
      <c r="P1" s="147"/>
      <c r="Q1" s="147"/>
      <c r="R1" s="147"/>
      <c r="S1" s="147"/>
      <c r="T1" s="147"/>
      <c r="U1" s="11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18" customHeight="1">
      <c r="A2" s="17"/>
      <c r="B2" s="18"/>
      <c r="C2" s="19"/>
      <c r="D2" s="19"/>
      <c r="E2" s="19"/>
      <c r="F2" s="19"/>
      <c r="G2" s="17"/>
      <c r="H2" s="20"/>
      <c r="I2" s="17"/>
      <c r="J2" s="17"/>
      <c r="K2" s="23"/>
      <c r="L2" s="17"/>
      <c r="M2" s="18"/>
      <c r="N2" s="19"/>
      <c r="O2" s="19"/>
      <c r="P2" s="19"/>
      <c r="Q2" s="19"/>
      <c r="R2" s="17"/>
      <c r="S2" s="20"/>
      <c r="T2" s="17"/>
      <c r="U2" s="24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</row>
    <row r="3" spans="1:60" ht="18" customHeight="1">
      <c r="A3" s="17"/>
      <c r="B3" s="21"/>
      <c r="C3" s="21"/>
      <c r="D3" s="21"/>
      <c r="E3" s="21"/>
      <c r="F3" s="21"/>
      <c r="G3" s="21"/>
      <c r="H3" s="21"/>
      <c r="I3" s="21"/>
      <c r="J3" s="21"/>
      <c r="K3" s="23"/>
      <c r="L3" s="160" t="s">
        <v>62</v>
      </c>
      <c r="M3" s="160"/>
      <c r="N3" s="160"/>
      <c r="O3" s="160"/>
      <c r="P3" s="160"/>
      <c r="Q3" s="160"/>
      <c r="R3" s="160"/>
      <c r="S3" s="160"/>
      <c r="T3" s="160"/>
      <c r="U3" s="24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</row>
    <row r="4" spans="1:60" ht="18" customHeight="1">
      <c r="A4" s="17"/>
      <c r="B4" s="22" t="s">
        <v>63</v>
      </c>
      <c r="C4" s="17"/>
      <c r="D4" s="17"/>
      <c r="E4" s="17"/>
      <c r="F4" s="17"/>
      <c r="G4" s="17"/>
      <c r="H4" s="20"/>
      <c r="I4" s="17"/>
      <c r="J4" s="17"/>
      <c r="K4" s="23"/>
      <c r="L4" s="18"/>
      <c r="M4" s="19"/>
      <c r="N4" s="19"/>
      <c r="O4" s="19"/>
      <c r="P4" s="19"/>
      <c r="Q4" s="17"/>
      <c r="R4" s="20"/>
      <c r="S4" s="17"/>
      <c r="T4" s="17"/>
      <c r="U4" s="24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</row>
    <row r="5" spans="1:60" ht="18" customHeight="1">
      <c r="A5" s="17"/>
      <c r="B5" s="22"/>
      <c r="C5" s="17"/>
      <c r="D5" s="17"/>
      <c r="E5" s="17"/>
      <c r="F5" s="17"/>
      <c r="G5" s="17"/>
      <c r="H5" s="20"/>
      <c r="I5" s="17"/>
      <c r="J5" s="17"/>
      <c r="K5" s="23"/>
      <c r="L5" s="161" t="s">
        <v>64</v>
      </c>
      <c r="M5" s="161"/>
      <c r="N5" s="161"/>
      <c r="O5" s="161"/>
      <c r="P5" s="161"/>
      <c r="Q5" s="161"/>
      <c r="R5" s="161"/>
      <c r="S5" s="161"/>
      <c r="T5" s="161"/>
      <c r="U5" s="24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</row>
    <row r="6" spans="1:60" ht="18" customHeight="1">
      <c r="A6" s="17"/>
      <c r="B6" s="162" t="s">
        <v>65</v>
      </c>
      <c r="C6" s="162"/>
      <c r="D6" s="162"/>
      <c r="E6" s="162"/>
      <c r="F6" s="162"/>
      <c r="G6" s="162"/>
      <c r="H6" s="162"/>
      <c r="I6" s="17"/>
      <c r="J6" s="17"/>
      <c r="K6" s="23"/>
      <c r="L6" s="161"/>
      <c r="M6" s="161"/>
      <c r="N6" s="161"/>
      <c r="O6" s="161"/>
      <c r="P6" s="161"/>
      <c r="Q6" s="161"/>
      <c r="R6" s="161"/>
      <c r="S6" s="161"/>
      <c r="T6" s="161"/>
      <c r="U6" s="24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ht="15" customHeight="1">
      <c r="A7" s="17"/>
      <c r="B7" s="162"/>
      <c r="C7" s="162"/>
      <c r="D7" s="162"/>
      <c r="E7" s="162"/>
      <c r="F7" s="162"/>
      <c r="G7" s="162"/>
      <c r="H7" s="162"/>
      <c r="I7" s="17"/>
      <c r="J7" s="17"/>
      <c r="K7" s="23"/>
      <c r="L7" s="111" t="s">
        <v>66</v>
      </c>
      <c r="M7" s="113" t="s">
        <v>67</v>
      </c>
      <c r="N7" s="112"/>
      <c r="O7" s="112"/>
      <c r="P7" s="112"/>
      <c r="Q7" s="112"/>
      <c r="R7" s="112"/>
      <c r="S7" s="112"/>
      <c r="T7" s="17"/>
      <c r="U7" s="24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ht="15" customHeight="1">
      <c r="A8" s="17"/>
      <c r="B8" s="131"/>
      <c r="C8" s="131"/>
      <c r="D8" s="131"/>
      <c r="E8" s="131"/>
      <c r="F8" s="131"/>
      <c r="G8" s="131"/>
      <c r="H8" s="131"/>
      <c r="I8" s="17"/>
      <c r="J8" s="17"/>
      <c r="K8" s="23"/>
      <c r="L8" s="111" t="s">
        <v>68</v>
      </c>
      <c r="M8" s="163" t="s">
        <v>69</v>
      </c>
      <c r="N8" s="164"/>
      <c r="O8" s="164"/>
      <c r="P8" s="164"/>
      <c r="Q8" s="164"/>
      <c r="R8" s="164"/>
      <c r="S8" s="165"/>
      <c r="T8" s="17"/>
      <c r="U8" s="24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ht="18" customHeight="1" thickBot="1">
      <c r="A9" s="17"/>
      <c r="B9" s="131"/>
      <c r="C9" s="131"/>
      <c r="D9" s="131"/>
      <c r="E9" s="131"/>
      <c r="F9" s="131"/>
      <c r="G9" s="131"/>
      <c r="H9" s="131"/>
      <c r="I9" s="17"/>
      <c r="J9" s="17"/>
      <c r="K9" s="23"/>
      <c r="L9" s="22"/>
      <c r="M9" s="17"/>
      <c r="N9" s="17"/>
      <c r="O9" s="17"/>
      <c r="P9" s="17"/>
      <c r="Q9" s="17"/>
      <c r="R9" s="20"/>
      <c r="S9" s="17"/>
      <c r="T9" s="17"/>
      <c r="U9" s="24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ht="18" customHeight="1" thickBot="1">
      <c r="A10" s="17"/>
      <c r="B10" s="18"/>
      <c r="C10" s="19"/>
      <c r="D10" s="19"/>
      <c r="E10" s="19"/>
      <c r="F10" s="19"/>
      <c r="G10" s="17"/>
      <c r="H10" s="166" t="s">
        <v>70</v>
      </c>
      <c r="I10" s="167"/>
      <c r="J10" s="17"/>
      <c r="K10" s="23"/>
      <c r="L10" s="168" t="s">
        <v>71</v>
      </c>
      <c r="M10" s="169"/>
      <c r="N10" s="169"/>
      <c r="O10" s="169"/>
      <c r="P10" s="169"/>
      <c r="Q10" s="169"/>
      <c r="R10" s="169"/>
      <c r="S10" s="169"/>
      <c r="T10" s="170"/>
      <c r="U10" s="24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ht="26.45">
      <c r="A11" s="17"/>
      <c r="B11" s="94" t="s">
        <v>72</v>
      </c>
      <c r="C11" s="95" t="s">
        <v>73</v>
      </c>
      <c r="D11" s="96" t="s">
        <v>74</v>
      </c>
      <c r="E11" s="96" t="s">
        <v>75</v>
      </c>
      <c r="F11" s="97" t="s">
        <v>76</v>
      </c>
      <c r="G11" s="17"/>
      <c r="H11" s="98" t="s">
        <v>73</v>
      </c>
      <c r="I11" s="99" t="s">
        <v>77</v>
      </c>
      <c r="J11" s="17"/>
      <c r="K11" s="23"/>
      <c r="L11" s="171"/>
      <c r="M11" s="172"/>
      <c r="N11" s="172"/>
      <c r="O11" s="172"/>
      <c r="P11" s="172"/>
      <c r="Q11" s="172"/>
      <c r="R11" s="172"/>
      <c r="S11" s="172"/>
      <c r="T11" s="173"/>
      <c r="U11" s="24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ht="18" customHeight="1">
      <c r="A12" s="17"/>
      <c r="B12" s="73">
        <v>1</v>
      </c>
      <c r="C12" s="74" t="s">
        <v>78</v>
      </c>
      <c r="D12" s="76">
        <v>60</v>
      </c>
      <c r="E12" s="14">
        <f>VLOOKUP(C12,$H$12:$I$20,2,0)</f>
        <v>27300</v>
      </c>
      <c r="F12" s="68">
        <f>D12*E12</f>
        <v>1638000</v>
      </c>
      <c r="G12" s="17"/>
      <c r="H12" s="75" t="s">
        <v>79</v>
      </c>
      <c r="I12" s="77">
        <v>69000</v>
      </c>
      <c r="J12" s="17"/>
      <c r="K12" s="23"/>
      <c r="L12" s="171"/>
      <c r="M12" s="172"/>
      <c r="N12" s="172"/>
      <c r="O12" s="172"/>
      <c r="P12" s="172"/>
      <c r="Q12" s="172"/>
      <c r="R12" s="172"/>
      <c r="S12" s="172"/>
      <c r="T12" s="173"/>
      <c r="U12" s="24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ht="18" customHeight="1">
      <c r="A13" s="17"/>
      <c r="B13" s="73">
        <v>2</v>
      </c>
      <c r="C13" s="75" t="s">
        <v>80</v>
      </c>
      <c r="D13" s="76">
        <v>40</v>
      </c>
      <c r="E13" s="14"/>
      <c r="F13" s="68">
        <f t="shared" ref="F13:F30" si="0">D13*E13</f>
        <v>0</v>
      </c>
      <c r="G13" s="17"/>
      <c r="H13" s="75" t="s">
        <v>81</v>
      </c>
      <c r="I13" s="77">
        <v>16200</v>
      </c>
      <c r="J13" s="17"/>
      <c r="K13" s="23"/>
      <c r="L13" s="171"/>
      <c r="M13" s="172"/>
      <c r="N13" s="172"/>
      <c r="O13" s="172"/>
      <c r="P13" s="172"/>
      <c r="Q13" s="172"/>
      <c r="R13" s="172"/>
      <c r="S13" s="172"/>
      <c r="T13" s="173"/>
      <c r="U13" s="24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ht="18" customHeight="1">
      <c r="A14" s="17"/>
      <c r="B14" s="73">
        <v>3</v>
      </c>
      <c r="C14" s="75" t="s">
        <v>81</v>
      </c>
      <c r="D14" s="76">
        <v>35</v>
      </c>
      <c r="E14" s="14"/>
      <c r="F14" s="68">
        <f t="shared" si="0"/>
        <v>0</v>
      </c>
      <c r="G14" s="17"/>
      <c r="H14" s="75" t="s">
        <v>82</v>
      </c>
      <c r="I14" s="77">
        <v>39360</v>
      </c>
      <c r="J14" s="17"/>
      <c r="K14" s="23"/>
      <c r="L14" s="171"/>
      <c r="M14" s="172"/>
      <c r="N14" s="172"/>
      <c r="O14" s="172"/>
      <c r="P14" s="172"/>
      <c r="Q14" s="172"/>
      <c r="R14" s="172"/>
      <c r="S14" s="172"/>
      <c r="T14" s="173"/>
      <c r="U14" s="24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ht="18" customHeight="1">
      <c r="A15" s="17"/>
      <c r="B15" s="73">
        <v>4</v>
      </c>
      <c r="C15" s="75" t="s">
        <v>83</v>
      </c>
      <c r="D15" s="76">
        <v>45</v>
      </c>
      <c r="E15" s="14"/>
      <c r="F15" s="68">
        <f t="shared" si="0"/>
        <v>0</v>
      </c>
      <c r="G15" s="17"/>
      <c r="H15" s="75" t="s">
        <v>80</v>
      </c>
      <c r="I15" s="77">
        <v>13200</v>
      </c>
      <c r="J15" s="17"/>
      <c r="K15" s="23"/>
      <c r="L15" s="171"/>
      <c r="M15" s="172"/>
      <c r="N15" s="172"/>
      <c r="O15" s="172"/>
      <c r="P15" s="172"/>
      <c r="Q15" s="172"/>
      <c r="R15" s="172"/>
      <c r="S15" s="172"/>
      <c r="T15" s="173"/>
      <c r="U15" s="24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ht="18" customHeight="1">
      <c r="A16" s="17"/>
      <c r="B16" s="73">
        <v>5</v>
      </c>
      <c r="C16" s="75" t="s">
        <v>84</v>
      </c>
      <c r="D16" s="76">
        <v>23</v>
      </c>
      <c r="E16" s="14"/>
      <c r="F16" s="68">
        <f t="shared" si="0"/>
        <v>0</v>
      </c>
      <c r="G16" s="17"/>
      <c r="H16" s="75" t="s">
        <v>85</v>
      </c>
      <c r="I16" s="77">
        <v>10500</v>
      </c>
      <c r="J16" s="17"/>
      <c r="K16" s="23"/>
      <c r="L16" s="171"/>
      <c r="M16" s="172"/>
      <c r="N16" s="172"/>
      <c r="O16" s="172"/>
      <c r="P16" s="172"/>
      <c r="Q16" s="172"/>
      <c r="R16" s="172"/>
      <c r="S16" s="172"/>
      <c r="T16" s="173"/>
      <c r="U16" s="24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ht="18" customHeight="1">
      <c r="A17" s="17"/>
      <c r="B17" s="73">
        <v>6</v>
      </c>
      <c r="C17" s="75" t="s">
        <v>80</v>
      </c>
      <c r="D17" s="76">
        <v>36</v>
      </c>
      <c r="E17" s="14"/>
      <c r="F17" s="68">
        <f t="shared" si="0"/>
        <v>0</v>
      </c>
      <c r="G17" s="17"/>
      <c r="H17" s="75" t="s">
        <v>83</v>
      </c>
      <c r="I17" s="77">
        <v>8300</v>
      </c>
      <c r="J17" s="17"/>
      <c r="K17" s="23"/>
      <c r="L17" s="171"/>
      <c r="M17" s="172"/>
      <c r="N17" s="172"/>
      <c r="O17" s="172"/>
      <c r="P17" s="172"/>
      <c r="Q17" s="172"/>
      <c r="R17" s="172"/>
      <c r="S17" s="172"/>
      <c r="T17" s="173"/>
      <c r="U17" s="24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ht="18" customHeight="1">
      <c r="A18" s="17"/>
      <c r="B18" s="73">
        <v>7</v>
      </c>
      <c r="C18" s="75" t="s">
        <v>79</v>
      </c>
      <c r="D18" s="76">
        <v>60</v>
      </c>
      <c r="E18" s="14"/>
      <c r="F18" s="68">
        <f t="shared" si="0"/>
        <v>0</v>
      </c>
      <c r="G18" s="17"/>
      <c r="H18" s="75" t="s">
        <v>84</v>
      </c>
      <c r="I18" s="77">
        <v>17100</v>
      </c>
      <c r="J18" s="17"/>
      <c r="K18" s="23"/>
      <c r="L18" s="171"/>
      <c r="M18" s="172"/>
      <c r="N18" s="172"/>
      <c r="O18" s="172"/>
      <c r="P18" s="172"/>
      <c r="Q18" s="172"/>
      <c r="R18" s="172"/>
      <c r="S18" s="172"/>
      <c r="T18" s="173"/>
      <c r="U18" s="24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ht="18" customHeight="1">
      <c r="A19" s="17"/>
      <c r="B19" s="73">
        <v>8</v>
      </c>
      <c r="C19" s="75" t="s">
        <v>82</v>
      </c>
      <c r="D19" s="76">
        <v>10</v>
      </c>
      <c r="E19" s="14"/>
      <c r="F19" s="68">
        <f t="shared" si="0"/>
        <v>0</v>
      </c>
      <c r="G19" s="17"/>
      <c r="H19" s="75" t="s">
        <v>85</v>
      </c>
      <c r="I19" s="77">
        <v>14000</v>
      </c>
      <c r="J19" s="17"/>
      <c r="K19" s="23"/>
      <c r="L19" s="171"/>
      <c r="M19" s="172"/>
      <c r="N19" s="172"/>
      <c r="O19" s="172"/>
      <c r="P19" s="172"/>
      <c r="Q19" s="172"/>
      <c r="R19" s="172"/>
      <c r="S19" s="172"/>
      <c r="T19" s="173"/>
      <c r="U19" s="24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ht="18" customHeight="1">
      <c r="A20" s="17"/>
      <c r="B20" s="73">
        <v>9</v>
      </c>
      <c r="C20" s="75" t="s">
        <v>81</v>
      </c>
      <c r="D20" s="76">
        <v>5</v>
      </c>
      <c r="E20" s="14"/>
      <c r="F20" s="68">
        <f t="shared" si="0"/>
        <v>0</v>
      </c>
      <c r="G20" s="17"/>
      <c r="H20" s="74" t="s">
        <v>78</v>
      </c>
      <c r="I20" s="77">
        <v>27300</v>
      </c>
      <c r="J20" s="17"/>
      <c r="K20" s="23"/>
      <c r="L20" s="171"/>
      <c r="M20" s="172"/>
      <c r="N20" s="172"/>
      <c r="O20" s="172"/>
      <c r="P20" s="172"/>
      <c r="Q20" s="172"/>
      <c r="R20" s="172"/>
      <c r="S20" s="172"/>
      <c r="T20" s="173"/>
      <c r="U20" s="24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ht="18" customHeight="1">
      <c r="A21" s="17"/>
      <c r="B21" s="73">
        <v>10</v>
      </c>
      <c r="C21" s="75" t="s">
        <v>83</v>
      </c>
      <c r="D21" s="76">
        <v>15</v>
      </c>
      <c r="E21" s="14"/>
      <c r="F21" s="68">
        <f t="shared" si="0"/>
        <v>0</v>
      </c>
      <c r="G21" s="17"/>
      <c r="H21" s="17"/>
      <c r="I21" s="17"/>
      <c r="J21" s="17"/>
      <c r="K21" s="23"/>
      <c r="L21" s="171"/>
      <c r="M21" s="172"/>
      <c r="N21" s="172"/>
      <c r="O21" s="172"/>
      <c r="P21" s="172"/>
      <c r="Q21" s="172"/>
      <c r="R21" s="172"/>
      <c r="S21" s="172"/>
      <c r="T21" s="173"/>
      <c r="U21" s="24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ht="18" customHeight="1" thickBot="1">
      <c r="A22" s="17"/>
      <c r="B22" s="73">
        <v>11</v>
      </c>
      <c r="C22" s="75" t="s">
        <v>80</v>
      </c>
      <c r="D22" s="76">
        <v>14</v>
      </c>
      <c r="E22" s="14"/>
      <c r="F22" s="68">
        <f t="shared" si="0"/>
        <v>0</v>
      </c>
      <c r="G22" s="17"/>
      <c r="H22" s="17"/>
      <c r="I22" s="17"/>
      <c r="J22" s="17"/>
      <c r="K22" s="23"/>
      <c r="L22" s="174"/>
      <c r="M22" s="175"/>
      <c r="N22" s="175"/>
      <c r="O22" s="175"/>
      <c r="P22" s="175"/>
      <c r="Q22" s="175"/>
      <c r="R22" s="175"/>
      <c r="S22" s="175"/>
      <c r="T22" s="176"/>
      <c r="U22" s="24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ht="18" customHeight="1" thickBot="1">
      <c r="A23" s="17"/>
      <c r="B23" s="68">
        <v>12</v>
      </c>
      <c r="C23" s="69" t="s">
        <v>85</v>
      </c>
      <c r="D23" s="13">
        <v>48</v>
      </c>
      <c r="E23" s="14"/>
      <c r="F23" s="68">
        <f t="shared" si="0"/>
        <v>0</v>
      </c>
      <c r="G23" s="17"/>
      <c r="H23" s="17"/>
      <c r="I23" s="17"/>
      <c r="J23" s="17"/>
      <c r="K23" s="26"/>
      <c r="L23" s="27"/>
      <c r="M23" s="27"/>
      <c r="N23" s="27"/>
      <c r="O23" s="27"/>
      <c r="P23" s="27"/>
      <c r="Q23" s="27"/>
      <c r="R23" s="27"/>
      <c r="S23" s="27"/>
      <c r="T23" s="27"/>
      <c r="U23" s="28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ht="18" customHeight="1">
      <c r="A24" s="17"/>
      <c r="B24" s="68">
        <v>13</v>
      </c>
      <c r="C24" s="69" t="s">
        <v>80</v>
      </c>
      <c r="D24" s="13">
        <v>15</v>
      </c>
      <c r="E24" s="14"/>
      <c r="F24" s="68">
        <f t="shared" si="0"/>
        <v>0</v>
      </c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ht="18" customHeight="1">
      <c r="A25" s="17"/>
      <c r="B25" s="68">
        <v>14</v>
      </c>
      <c r="C25" s="69" t="s">
        <v>79</v>
      </c>
      <c r="D25" s="13">
        <v>42</v>
      </c>
      <c r="E25" s="14"/>
      <c r="F25" s="68">
        <f t="shared" si="0"/>
        <v>0</v>
      </c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ht="18" customHeight="1">
      <c r="A26" s="17"/>
      <c r="B26" s="68">
        <v>15</v>
      </c>
      <c r="C26" s="69" t="s">
        <v>80</v>
      </c>
      <c r="D26" s="13">
        <v>26</v>
      </c>
      <c r="E26" s="14"/>
      <c r="F26" s="68">
        <f t="shared" si="0"/>
        <v>0</v>
      </c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ht="18" customHeight="1">
      <c r="A27" s="17"/>
      <c r="B27" s="68">
        <v>16</v>
      </c>
      <c r="C27" s="69" t="s">
        <v>83</v>
      </c>
      <c r="D27" s="13">
        <v>14</v>
      </c>
      <c r="E27" s="14"/>
      <c r="F27" s="68">
        <f t="shared" si="0"/>
        <v>0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ht="18" customHeight="1">
      <c r="A28" s="17"/>
      <c r="B28" s="68">
        <v>17</v>
      </c>
      <c r="C28" s="69" t="s">
        <v>79</v>
      </c>
      <c r="D28" s="13">
        <v>80</v>
      </c>
      <c r="E28" s="14"/>
      <c r="F28" s="68">
        <f t="shared" si="0"/>
        <v>0</v>
      </c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ht="18" customHeight="1">
      <c r="A29" s="17"/>
      <c r="B29" s="68">
        <v>18</v>
      </c>
      <c r="C29" s="69" t="s">
        <v>82</v>
      </c>
      <c r="D29" s="13">
        <v>25</v>
      </c>
      <c r="E29" s="14"/>
      <c r="F29" s="68">
        <f t="shared" si="0"/>
        <v>0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ht="18" customHeight="1">
      <c r="A30" s="17"/>
      <c r="B30" s="68">
        <v>19</v>
      </c>
      <c r="C30" s="69" t="s">
        <v>81</v>
      </c>
      <c r="D30" s="13">
        <v>20</v>
      </c>
      <c r="E30" s="14"/>
      <c r="F30" s="68">
        <f t="shared" si="0"/>
        <v>0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ht="18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ht="18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ht="18" customHeight="1">
      <c r="A33" s="17"/>
      <c r="B33" s="40" t="s">
        <v>86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ht="18" customHeight="1" thickBo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ht="18" customHeight="1">
      <c r="A35" s="17"/>
      <c r="B35" s="150" t="s">
        <v>87</v>
      </c>
      <c r="C35" s="151"/>
      <c r="D35" s="151"/>
      <c r="E35" s="151"/>
      <c r="F35" s="151"/>
      <c r="G35" s="151"/>
      <c r="H35" s="151"/>
      <c r="I35" s="151"/>
      <c r="J35" s="151"/>
      <c r="K35" s="151"/>
      <c r="L35" s="152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ht="18" customHeight="1">
      <c r="A36" s="17"/>
      <c r="B36" s="153"/>
      <c r="C36" s="154"/>
      <c r="D36" s="154"/>
      <c r="E36" s="154"/>
      <c r="F36" s="154"/>
      <c r="G36" s="154"/>
      <c r="H36" s="154"/>
      <c r="I36" s="154"/>
      <c r="J36" s="154"/>
      <c r="K36" s="154"/>
      <c r="L36" s="155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ht="18" customHeight="1">
      <c r="A37" s="17"/>
      <c r="B37" s="153"/>
      <c r="C37" s="154"/>
      <c r="D37" s="154"/>
      <c r="E37" s="154"/>
      <c r="F37" s="154"/>
      <c r="G37" s="154"/>
      <c r="H37" s="154"/>
      <c r="I37" s="154"/>
      <c r="J37" s="154"/>
      <c r="K37" s="154"/>
      <c r="L37" s="155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</row>
    <row r="38" spans="1:60" ht="18" customHeight="1" thickBot="1">
      <c r="A38" s="17"/>
      <c r="B38" s="156"/>
      <c r="C38" s="157"/>
      <c r="D38" s="157"/>
      <c r="E38" s="157"/>
      <c r="F38" s="157"/>
      <c r="G38" s="157"/>
      <c r="H38" s="157"/>
      <c r="I38" s="157"/>
      <c r="J38" s="157"/>
      <c r="K38" s="157"/>
      <c r="L38" s="158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</row>
    <row r="39" spans="1:60" ht="18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</row>
    <row r="40" spans="1:60" ht="18" customHeight="1">
      <c r="A40" s="17"/>
      <c r="B40" s="159" t="s">
        <v>88</v>
      </c>
      <c r="C40" s="159"/>
      <c r="D40" s="30" t="s">
        <v>89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</row>
    <row r="41" spans="1:60" ht="18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</row>
    <row r="42" spans="1:60" ht="18" customHeight="1" thickBo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</row>
    <row r="43" spans="1:60" ht="26.45">
      <c r="A43" s="17"/>
      <c r="B43" s="94" t="s">
        <v>72</v>
      </c>
      <c r="C43" s="95" t="s">
        <v>73</v>
      </c>
      <c r="D43" s="96" t="s">
        <v>74</v>
      </c>
      <c r="E43" s="96" t="s">
        <v>75</v>
      </c>
      <c r="F43" s="97" t="s">
        <v>76</v>
      </c>
      <c r="G43" s="17"/>
      <c r="H43" s="98" t="s">
        <v>73</v>
      </c>
      <c r="I43" s="99" t="s">
        <v>77</v>
      </c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</row>
    <row r="44" spans="1:60" ht="18" customHeight="1">
      <c r="A44" s="17"/>
      <c r="B44" s="73">
        <v>1</v>
      </c>
      <c r="C44" s="74" t="s">
        <v>78</v>
      </c>
      <c r="D44" s="76">
        <v>60</v>
      </c>
      <c r="E44" s="14">
        <f>VLOOKUP(C44,$H$12:$I$20,2,0)</f>
        <v>27300</v>
      </c>
      <c r="F44" s="68">
        <f>D44*E44</f>
        <v>1638000</v>
      </c>
      <c r="G44" s="17"/>
      <c r="H44" s="75" t="s">
        <v>79</v>
      </c>
      <c r="I44" s="77">
        <v>69000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</row>
    <row r="45" spans="1:60" ht="18" customHeight="1">
      <c r="A45" s="17"/>
      <c r="B45" s="73">
        <v>2</v>
      </c>
      <c r="C45" s="75" t="s">
        <v>80</v>
      </c>
      <c r="D45" s="76">
        <v>40</v>
      </c>
      <c r="E45" s="14"/>
      <c r="F45" s="68">
        <f t="shared" ref="F45:F62" si="1">D45*E45</f>
        <v>0</v>
      </c>
      <c r="G45" s="17"/>
      <c r="H45" s="75" t="s">
        <v>81</v>
      </c>
      <c r="I45" s="77">
        <v>16200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</row>
    <row r="46" spans="1:60" ht="18" customHeight="1">
      <c r="A46" s="17"/>
      <c r="B46" s="73">
        <v>3</v>
      </c>
      <c r="C46" s="75" t="s">
        <v>81</v>
      </c>
      <c r="D46" s="76">
        <v>35</v>
      </c>
      <c r="E46" s="14"/>
      <c r="F46" s="68">
        <f t="shared" si="1"/>
        <v>0</v>
      </c>
      <c r="G46" s="17"/>
      <c r="H46" s="75" t="s">
        <v>82</v>
      </c>
      <c r="I46" s="77">
        <v>39360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</row>
    <row r="47" spans="1:60" ht="18" customHeight="1">
      <c r="A47" s="17"/>
      <c r="B47" s="73">
        <v>4</v>
      </c>
      <c r="C47" s="75" t="s">
        <v>83</v>
      </c>
      <c r="D47" s="76">
        <v>45</v>
      </c>
      <c r="E47" s="14"/>
      <c r="F47" s="68">
        <f t="shared" si="1"/>
        <v>0</v>
      </c>
      <c r="G47" s="17"/>
      <c r="H47" s="75" t="s">
        <v>80</v>
      </c>
      <c r="I47" s="77">
        <v>13200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</row>
    <row r="48" spans="1:60" ht="18" customHeight="1">
      <c r="A48" s="17"/>
      <c r="B48" s="73">
        <v>5</v>
      </c>
      <c r="C48" s="75" t="s">
        <v>84</v>
      </c>
      <c r="D48" s="76">
        <v>23</v>
      </c>
      <c r="E48" s="14"/>
      <c r="F48" s="68">
        <f t="shared" si="1"/>
        <v>0</v>
      </c>
      <c r="G48" s="17"/>
      <c r="H48" s="75" t="s">
        <v>85</v>
      </c>
      <c r="I48" s="77">
        <v>10500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</row>
    <row r="49" spans="1:60" ht="18" customHeight="1">
      <c r="A49" s="17"/>
      <c r="B49" s="73">
        <v>6</v>
      </c>
      <c r="C49" s="75" t="s">
        <v>80</v>
      </c>
      <c r="D49" s="76">
        <v>36</v>
      </c>
      <c r="E49" s="14"/>
      <c r="F49" s="68">
        <f t="shared" si="1"/>
        <v>0</v>
      </c>
      <c r="G49" s="17"/>
      <c r="H49" s="75" t="s">
        <v>83</v>
      </c>
      <c r="I49" s="77">
        <v>8300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</row>
    <row r="50" spans="1:60" ht="18" customHeight="1">
      <c r="A50" s="17"/>
      <c r="B50" s="73">
        <v>7</v>
      </c>
      <c r="C50" s="75" t="s">
        <v>79</v>
      </c>
      <c r="D50" s="76">
        <v>60</v>
      </c>
      <c r="E50" s="14"/>
      <c r="F50" s="68">
        <f t="shared" si="1"/>
        <v>0</v>
      </c>
      <c r="G50" s="17"/>
      <c r="H50" s="75" t="s">
        <v>84</v>
      </c>
      <c r="I50" s="77">
        <v>17100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</row>
    <row r="51" spans="1:60" ht="18" customHeight="1">
      <c r="A51" s="17"/>
      <c r="B51" s="73">
        <v>8</v>
      </c>
      <c r="C51" s="75" t="s">
        <v>82</v>
      </c>
      <c r="D51" s="76">
        <v>10</v>
      </c>
      <c r="E51" s="14"/>
      <c r="F51" s="68">
        <f t="shared" si="1"/>
        <v>0</v>
      </c>
      <c r="G51" s="17"/>
      <c r="H51" s="75" t="s">
        <v>85</v>
      </c>
      <c r="I51" s="77">
        <v>14000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</row>
    <row r="52" spans="1:60" ht="18" customHeight="1">
      <c r="A52" s="17"/>
      <c r="B52" s="73">
        <v>9</v>
      </c>
      <c r="C52" s="75" t="s">
        <v>81</v>
      </c>
      <c r="D52" s="76">
        <v>5</v>
      </c>
      <c r="E52" s="14"/>
      <c r="F52" s="68">
        <f t="shared" si="1"/>
        <v>0</v>
      </c>
      <c r="G52" s="17"/>
      <c r="H52" s="74" t="s">
        <v>78</v>
      </c>
      <c r="I52" s="77">
        <v>27300</v>
      </c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</row>
    <row r="53" spans="1:60" ht="18" customHeight="1">
      <c r="A53" s="17"/>
      <c r="B53" s="73">
        <v>10</v>
      </c>
      <c r="C53" s="75" t="s">
        <v>83</v>
      </c>
      <c r="D53" s="76">
        <v>15</v>
      </c>
      <c r="E53" s="14"/>
      <c r="F53" s="68">
        <f t="shared" si="1"/>
        <v>0</v>
      </c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</row>
    <row r="54" spans="1:60" ht="18" customHeight="1">
      <c r="A54" s="17"/>
      <c r="B54" s="73">
        <v>11</v>
      </c>
      <c r="C54" s="75" t="s">
        <v>80</v>
      </c>
      <c r="D54" s="76">
        <v>14</v>
      </c>
      <c r="E54" s="14"/>
      <c r="F54" s="68">
        <f t="shared" si="1"/>
        <v>0</v>
      </c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</row>
    <row r="55" spans="1:60" ht="18" customHeight="1">
      <c r="A55" s="17"/>
      <c r="B55" s="68">
        <v>12</v>
      </c>
      <c r="C55" s="69" t="s">
        <v>85</v>
      </c>
      <c r="D55" s="13">
        <v>48</v>
      </c>
      <c r="E55" s="14"/>
      <c r="F55" s="68">
        <f t="shared" si="1"/>
        <v>0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</row>
    <row r="56" spans="1:60" ht="18" customHeight="1">
      <c r="A56" s="17"/>
      <c r="B56" s="68">
        <v>13</v>
      </c>
      <c r="C56" s="69" t="s">
        <v>80</v>
      </c>
      <c r="D56" s="13">
        <v>15</v>
      </c>
      <c r="E56" s="14"/>
      <c r="F56" s="68">
        <f t="shared" si="1"/>
        <v>0</v>
      </c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</row>
    <row r="57" spans="1:60" ht="18" customHeight="1">
      <c r="A57" s="17"/>
      <c r="B57" s="68">
        <v>14</v>
      </c>
      <c r="C57" s="69" t="s">
        <v>79</v>
      </c>
      <c r="D57" s="13">
        <v>42</v>
      </c>
      <c r="E57" s="14"/>
      <c r="F57" s="68">
        <f t="shared" si="1"/>
        <v>0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</row>
    <row r="58" spans="1:60" ht="18" customHeight="1">
      <c r="A58" s="17"/>
      <c r="B58" s="68">
        <v>15</v>
      </c>
      <c r="C58" s="69" t="s">
        <v>80</v>
      </c>
      <c r="D58" s="13">
        <v>26</v>
      </c>
      <c r="E58" s="14"/>
      <c r="F58" s="68">
        <f t="shared" si="1"/>
        <v>0</v>
      </c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</row>
    <row r="59" spans="1:60" ht="18" customHeight="1">
      <c r="A59" s="17"/>
      <c r="B59" s="68">
        <v>16</v>
      </c>
      <c r="C59" s="69" t="s">
        <v>83</v>
      </c>
      <c r="D59" s="13">
        <v>14</v>
      </c>
      <c r="E59" s="14"/>
      <c r="F59" s="68">
        <f t="shared" si="1"/>
        <v>0</v>
      </c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</row>
    <row r="60" spans="1:60" ht="18" customHeight="1">
      <c r="A60" s="17"/>
      <c r="B60" s="68">
        <v>17</v>
      </c>
      <c r="C60" s="69" t="s">
        <v>79</v>
      </c>
      <c r="D60" s="13">
        <v>80</v>
      </c>
      <c r="E60" s="14"/>
      <c r="F60" s="68">
        <f t="shared" si="1"/>
        <v>0</v>
      </c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</row>
    <row r="61" spans="1:60" ht="18" customHeight="1">
      <c r="A61" s="17"/>
      <c r="B61" s="68">
        <v>18</v>
      </c>
      <c r="C61" s="69" t="s">
        <v>82</v>
      </c>
      <c r="D61" s="13">
        <v>25</v>
      </c>
      <c r="E61" s="14"/>
      <c r="F61" s="68">
        <f t="shared" si="1"/>
        <v>0</v>
      </c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</row>
    <row r="62" spans="1:60" ht="18" customHeight="1">
      <c r="A62" s="17"/>
      <c r="B62" s="68">
        <v>19</v>
      </c>
      <c r="C62" s="69" t="s">
        <v>81</v>
      </c>
      <c r="D62" s="13">
        <v>20</v>
      </c>
      <c r="E62" s="14"/>
      <c r="F62" s="68">
        <f t="shared" si="1"/>
        <v>0</v>
      </c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</row>
    <row r="63" spans="1:60" ht="18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</row>
    <row r="64" spans="1:60" ht="18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</row>
    <row r="65" spans="1:60" ht="18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</row>
    <row r="66" spans="1:60" ht="18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</row>
    <row r="67" spans="1:60" ht="18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</row>
    <row r="68" spans="1:60" ht="18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</row>
    <row r="69" spans="1:60" ht="18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</row>
    <row r="70" spans="1:60" ht="18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</row>
    <row r="71" spans="1:60" ht="18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</row>
    <row r="72" spans="1:60" ht="18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</row>
    <row r="73" spans="1:60" ht="18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</row>
    <row r="74" spans="1:60" ht="18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</row>
    <row r="75" spans="1:60" ht="18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</row>
    <row r="76" spans="1:60" ht="18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</row>
    <row r="77" spans="1:60" ht="18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</row>
    <row r="78" spans="1:60" ht="18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</row>
    <row r="79" spans="1:60" ht="18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</row>
    <row r="80" spans="1:60" ht="18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</row>
    <row r="81" spans="1:60" ht="18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</row>
    <row r="82" spans="1:60" ht="18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</row>
    <row r="83" spans="1:60" ht="18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</row>
    <row r="84" spans="1:60" ht="18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</row>
    <row r="85" spans="1:60" ht="18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</row>
    <row r="86" spans="1:60" ht="18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</row>
    <row r="87" spans="1:60" ht="18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</row>
    <row r="88" spans="1:60" ht="18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</row>
    <row r="89" spans="1:60" ht="18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</row>
    <row r="90" spans="1:60" ht="18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</row>
    <row r="91" spans="1:60" ht="18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</row>
    <row r="92" spans="1:60" ht="18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</row>
    <row r="93" spans="1:60" ht="18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</row>
    <row r="94" spans="1:60" ht="18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</row>
    <row r="95" spans="1:60" ht="18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</row>
    <row r="96" spans="1:60" ht="18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</row>
    <row r="97" spans="1:60" ht="18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</row>
    <row r="98" spans="1:60" ht="18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</row>
    <row r="99" spans="1:60" ht="18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</row>
    <row r="100" spans="1:60" ht="18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</row>
    <row r="101" spans="1:60" ht="18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</row>
    <row r="102" spans="1:60" ht="18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</row>
    <row r="103" spans="1:60" ht="18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</row>
    <row r="104" spans="1:60" ht="18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</row>
    <row r="105" spans="1:60" ht="18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</row>
    <row r="106" spans="1:60" ht="18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</row>
    <row r="107" spans="1:60" ht="18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</row>
    <row r="108" spans="1:60" ht="18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</row>
    <row r="109" spans="1:60" ht="18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</row>
    <row r="110" spans="1:60" ht="18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</row>
    <row r="111" spans="1:60" ht="18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</row>
    <row r="112" spans="1:60" ht="18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</row>
    <row r="113" spans="1:60" ht="18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</row>
    <row r="114" spans="1:60" ht="18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</row>
    <row r="115" spans="1:60" ht="18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</row>
    <row r="116" spans="1:60" ht="18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</row>
    <row r="117" spans="1:60" ht="18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</row>
    <row r="118" spans="1:60" ht="18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</row>
    <row r="119" spans="1:60" ht="18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</row>
    <row r="120" spans="1:60" ht="18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</row>
    <row r="121" spans="1:60" ht="18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</row>
    <row r="122" spans="1:60" ht="18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</row>
    <row r="123" spans="1:60" ht="18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</row>
    <row r="124" spans="1:60" ht="18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</row>
    <row r="125" spans="1:60" ht="18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</row>
    <row r="126" spans="1:60" ht="18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</row>
    <row r="127" spans="1:60" ht="18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</row>
    <row r="128" spans="1:60" ht="18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</row>
  </sheetData>
  <mergeCells count="9">
    <mergeCell ref="B35:L38"/>
    <mergeCell ref="B40:C40"/>
    <mergeCell ref="M1:T1"/>
    <mergeCell ref="L3:T3"/>
    <mergeCell ref="L5:T6"/>
    <mergeCell ref="B6:H7"/>
    <mergeCell ref="M8:S8"/>
    <mergeCell ref="H10:I10"/>
    <mergeCell ref="L10:T22"/>
  </mergeCells>
  <hyperlinks>
    <hyperlink ref="M1:T1" location="'Главная страница'!A1" display="Вернутся на Главную Страницу" xr:uid="{00000000-0004-0000-0400-000000000000}"/>
  </hyperlink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BH73"/>
  <sheetViews>
    <sheetView topLeftCell="A9" zoomScaleNormal="100" workbookViewId="0">
      <selection activeCell="E29" sqref="E29"/>
    </sheetView>
  </sheetViews>
  <sheetFormatPr defaultRowHeight="13.15"/>
  <cols>
    <col min="1" max="1" width="2.5703125" style="12" customWidth="1"/>
    <col min="2" max="2" width="6.7109375" style="12" customWidth="1"/>
    <col min="3" max="3" width="30.7109375" style="12" customWidth="1"/>
    <col min="4" max="5" width="9.140625" style="12"/>
    <col min="6" max="6" width="15" style="12" customWidth="1"/>
    <col min="7" max="7" width="9.140625" style="12"/>
    <col min="8" max="8" width="26.85546875" style="12" customWidth="1"/>
    <col min="9" max="9" width="13.28515625" style="12" customWidth="1"/>
    <col min="10" max="11" width="4.85546875" style="12" customWidth="1"/>
    <col min="12" max="19" width="9.140625" style="12"/>
    <col min="20" max="20" width="16.28515625" style="12" customWidth="1"/>
    <col min="21" max="21" width="18.42578125" style="12" customWidth="1"/>
    <col min="22" max="257" width="9.140625" style="12"/>
    <col min="258" max="258" width="6.7109375" style="12" customWidth="1"/>
    <col min="259" max="259" width="17.28515625" style="12" customWidth="1"/>
    <col min="260" max="261" width="9.140625" style="12"/>
    <col min="262" max="262" width="15" style="12" customWidth="1"/>
    <col min="263" max="263" width="9.140625" style="12"/>
    <col min="264" max="264" width="16.140625" style="12" customWidth="1"/>
    <col min="265" max="265" width="13.28515625" style="12" customWidth="1"/>
    <col min="266" max="513" width="9.140625" style="12"/>
    <col min="514" max="514" width="6.7109375" style="12" customWidth="1"/>
    <col min="515" max="515" width="17.28515625" style="12" customWidth="1"/>
    <col min="516" max="517" width="9.140625" style="12"/>
    <col min="518" max="518" width="15" style="12" customWidth="1"/>
    <col min="519" max="519" width="9.140625" style="12"/>
    <col min="520" max="520" width="16.140625" style="12" customWidth="1"/>
    <col min="521" max="521" width="13.28515625" style="12" customWidth="1"/>
    <col min="522" max="769" width="9.140625" style="12"/>
    <col min="770" max="770" width="6.7109375" style="12" customWidth="1"/>
    <col min="771" max="771" width="17.28515625" style="12" customWidth="1"/>
    <col min="772" max="773" width="9.140625" style="12"/>
    <col min="774" max="774" width="15" style="12" customWidth="1"/>
    <col min="775" max="775" width="9.140625" style="12"/>
    <col min="776" max="776" width="16.140625" style="12" customWidth="1"/>
    <col min="777" max="777" width="13.28515625" style="12" customWidth="1"/>
    <col min="778" max="1025" width="9.140625" style="12"/>
    <col min="1026" max="1026" width="6.7109375" style="12" customWidth="1"/>
    <col min="1027" max="1027" width="17.28515625" style="12" customWidth="1"/>
    <col min="1028" max="1029" width="9.140625" style="12"/>
    <col min="1030" max="1030" width="15" style="12" customWidth="1"/>
    <col min="1031" max="1031" width="9.140625" style="12"/>
    <col min="1032" max="1032" width="16.140625" style="12" customWidth="1"/>
    <col min="1033" max="1033" width="13.28515625" style="12" customWidth="1"/>
    <col min="1034" max="1281" width="9.140625" style="12"/>
    <col min="1282" max="1282" width="6.7109375" style="12" customWidth="1"/>
    <col min="1283" max="1283" width="17.28515625" style="12" customWidth="1"/>
    <col min="1284" max="1285" width="9.140625" style="12"/>
    <col min="1286" max="1286" width="15" style="12" customWidth="1"/>
    <col min="1287" max="1287" width="9.140625" style="12"/>
    <col min="1288" max="1288" width="16.140625" style="12" customWidth="1"/>
    <col min="1289" max="1289" width="13.28515625" style="12" customWidth="1"/>
    <col min="1290" max="1537" width="9.140625" style="12"/>
    <col min="1538" max="1538" width="6.7109375" style="12" customWidth="1"/>
    <col min="1539" max="1539" width="17.28515625" style="12" customWidth="1"/>
    <col min="1540" max="1541" width="9.140625" style="12"/>
    <col min="1542" max="1542" width="15" style="12" customWidth="1"/>
    <col min="1543" max="1543" width="9.140625" style="12"/>
    <col min="1544" max="1544" width="16.140625" style="12" customWidth="1"/>
    <col min="1545" max="1545" width="13.28515625" style="12" customWidth="1"/>
    <col min="1546" max="1793" width="9.140625" style="12"/>
    <col min="1794" max="1794" width="6.7109375" style="12" customWidth="1"/>
    <col min="1795" max="1795" width="17.28515625" style="12" customWidth="1"/>
    <col min="1796" max="1797" width="9.140625" style="12"/>
    <col min="1798" max="1798" width="15" style="12" customWidth="1"/>
    <col min="1799" max="1799" width="9.140625" style="12"/>
    <col min="1800" max="1800" width="16.140625" style="12" customWidth="1"/>
    <col min="1801" max="1801" width="13.28515625" style="12" customWidth="1"/>
    <col min="1802" max="2049" width="9.140625" style="12"/>
    <col min="2050" max="2050" width="6.7109375" style="12" customWidth="1"/>
    <col min="2051" max="2051" width="17.28515625" style="12" customWidth="1"/>
    <col min="2052" max="2053" width="9.140625" style="12"/>
    <col min="2054" max="2054" width="15" style="12" customWidth="1"/>
    <col min="2055" max="2055" width="9.140625" style="12"/>
    <col min="2056" max="2056" width="16.140625" style="12" customWidth="1"/>
    <col min="2057" max="2057" width="13.28515625" style="12" customWidth="1"/>
    <col min="2058" max="2305" width="9.140625" style="12"/>
    <col min="2306" max="2306" width="6.7109375" style="12" customWidth="1"/>
    <col min="2307" max="2307" width="17.28515625" style="12" customWidth="1"/>
    <col min="2308" max="2309" width="9.140625" style="12"/>
    <col min="2310" max="2310" width="15" style="12" customWidth="1"/>
    <col min="2311" max="2311" width="9.140625" style="12"/>
    <col min="2312" max="2312" width="16.140625" style="12" customWidth="1"/>
    <col min="2313" max="2313" width="13.28515625" style="12" customWidth="1"/>
    <col min="2314" max="2561" width="9.140625" style="12"/>
    <col min="2562" max="2562" width="6.7109375" style="12" customWidth="1"/>
    <col min="2563" max="2563" width="17.28515625" style="12" customWidth="1"/>
    <col min="2564" max="2565" width="9.140625" style="12"/>
    <col min="2566" max="2566" width="15" style="12" customWidth="1"/>
    <col min="2567" max="2567" width="9.140625" style="12"/>
    <col min="2568" max="2568" width="16.140625" style="12" customWidth="1"/>
    <col min="2569" max="2569" width="13.28515625" style="12" customWidth="1"/>
    <col min="2570" max="2817" width="9.140625" style="12"/>
    <col min="2818" max="2818" width="6.7109375" style="12" customWidth="1"/>
    <col min="2819" max="2819" width="17.28515625" style="12" customWidth="1"/>
    <col min="2820" max="2821" width="9.140625" style="12"/>
    <col min="2822" max="2822" width="15" style="12" customWidth="1"/>
    <col min="2823" max="2823" width="9.140625" style="12"/>
    <col min="2824" max="2824" width="16.140625" style="12" customWidth="1"/>
    <col min="2825" max="2825" width="13.28515625" style="12" customWidth="1"/>
    <col min="2826" max="3073" width="9.140625" style="12"/>
    <col min="3074" max="3074" width="6.7109375" style="12" customWidth="1"/>
    <col min="3075" max="3075" width="17.28515625" style="12" customWidth="1"/>
    <col min="3076" max="3077" width="9.140625" style="12"/>
    <col min="3078" max="3078" width="15" style="12" customWidth="1"/>
    <col min="3079" max="3079" width="9.140625" style="12"/>
    <col min="3080" max="3080" width="16.140625" style="12" customWidth="1"/>
    <col min="3081" max="3081" width="13.28515625" style="12" customWidth="1"/>
    <col min="3082" max="3329" width="9.140625" style="12"/>
    <col min="3330" max="3330" width="6.7109375" style="12" customWidth="1"/>
    <col min="3331" max="3331" width="17.28515625" style="12" customWidth="1"/>
    <col min="3332" max="3333" width="9.140625" style="12"/>
    <col min="3334" max="3334" width="15" style="12" customWidth="1"/>
    <col min="3335" max="3335" width="9.140625" style="12"/>
    <col min="3336" max="3336" width="16.140625" style="12" customWidth="1"/>
    <col min="3337" max="3337" width="13.28515625" style="12" customWidth="1"/>
    <col min="3338" max="3585" width="9.140625" style="12"/>
    <col min="3586" max="3586" width="6.7109375" style="12" customWidth="1"/>
    <col min="3587" max="3587" width="17.28515625" style="12" customWidth="1"/>
    <col min="3588" max="3589" width="9.140625" style="12"/>
    <col min="3590" max="3590" width="15" style="12" customWidth="1"/>
    <col min="3591" max="3591" width="9.140625" style="12"/>
    <col min="3592" max="3592" width="16.140625" style="12" customWidth="1"/>
    <col min="3593" max="3593" width="13.28515625" style="12" customWidth="1"/>
    <col min="3594" max="3841" width="9.140625" style="12"/>
    <col min="3842" max="3842" width="6.7109375" style="12" customWidth="1"/>
    <col min="3843" max="3843" width="17.28515625" style="12" customWidth="1"/>
    <col min="3844" max="3845" width="9.140625" style="12"/>
    <col min="3846" max="3846" width="15" style="12" customWidth="1"/>
    <col min="3847" max="3847" width="9.140625" style="12"/>
    <col min="3848" max="3848" width="16.140625" style="12" customWidth="1"/>
    <col min="3849" max="3849" width="13.28515625" style="12" customWidth="1"/>
    <col min="3850" max="4097" width="9.140625" style="12"/>
    <col min="4098" max="4098" width="6.7109375" style="12" customWidth="1"/>
    <col min="4099" max="4099" width="17.28515625" style="12" customWidth="1"/>
    <col min="4100" max="4101" width="9.140625" style="12"/>
    <col min="4102" max="4102" width="15" style="12" customWidth="1"/>
    <col min="4103" max="4103" width="9.140625" style="12"/>
    <col min="4104" max="4104" width="16.140625" style="12" customWidth="1"/>
    <col min="4105" max="4105" width="13.28515625" style="12" customWidth="1"/>
    <col min="4106" max="4353" width="9.140625" style="12"/>
    <col min="4354" max="4354" width="6.7109375" style="12" customWidth="1"/>
    <col min="4355" max="4355" width="17.28515625" style="12" customWidth="1"/>
    <col min="4356" max="4357" width="9.140625" style="12"/>
    <col min="4358" max="4358" width="15" style="12" customWidth="1"/>
    <col min="4359" max="4359" width="9.140625" style="12"/>
    <col min="4360" max="4360" width="16.140625" style="12" customWidth="1"/>
    <col min="4361" max="4361" width="13.28515625" style="12" customWidth="1"/>
    <col min="4362" max="4609" width="9.140625" style="12"/>
    <col min="4610" max="4610" width="6.7109375" style="12" customWidth="1"/>
    <col min="4611" max="4611" width="17.28515625" style="12" customWidth="1"/>
    <col min="4612" max="4613" width="9.140625" style="12"/>
    <col min="4614" max="4614" width="15" style="12" customWidth="1"/>
    <col min="4615" max="4615" width="9.140625" style="12"/>
    <col min="4616" max="4616" width="16.140625" style="12" customWidth="1"/>
    <col min="4617" max="4617" width="13.28515625" style="12" customWidth="1"/>
    <col min="4618" max="4865" width="9.140625" style="12"/>
    <col min="4866" max="4866" width="6.7109375" style="12" customWidth="1"/>
    <col min="4867" max="4867" width="17.28515625" style="12" customWidth="1"/>
    <col min="4868" max="4869" width="9.140625" style="12"/>
    <col min="4870" max="4870" width="15" style="12" customWidth="1"/>
    <col min="4871" max="4871" width="9.140625" style="12"/>
    <col min="4872" max="4872" width="16.140625" style="12" customWidth="1"/>
    <col min="4873" max="4873" width="13.28515625" style="12" customWidth="1"/>
    <col min="4874" max="5121" width="9.140625" style="12"/>
    <col min="5122" max="5122" width="6.7109375" style="12" customWidth="1"/>
    <col min="5123" max="5123" width="17.28515625" style="12" customWidth="1"/>
    <col min="5124" max="5125" width="9.140625" style="12"/>
    <col min="5126" max="5126" width="15" style="12" customWidth="1"/>
    <col min="5127" max="5127" width="9.140625" style="12"/>
    <col min="5128" max="5128" width="16.140625" style="12" customWidth="1"/>
    <col min="5129" max="5129" width="13.28515625" style="12" customWidth="1"/>
    <col min="5130" max="5377" width="9.140625" style="12"/>
    <col min="5378" max="5378" width="6.7109375" style="12" customWidth="1"/>
    <col min="5379" max="5379" width="17.28515625" style="12" customWidth="1"/>
    <col min="5380" max="5381" width="9.140625" style="12"/>
    <col min="5382" max="5382" width="15" style="12" customWidth="1"/>
    <col min="5383" max="5383" width="9.140625" style="12"/>
    <col min="5384" max="5384" width="16.140625" style="12" customWidth="1"/>
    <col min="5385" max="5385" width="13.28515625" style="12" customWidth="1"/>
    <col min="5386" max="5633" width="9.140625" style="12"/>
    <col min="5634" max="5634" width="6.7109375" style="12" customWidth="1"/>
    <col min="5635" max="5635" width="17.28515625" style="12" customWidth="1"/>
    <col min="5636" max="5637" width="9.140625" style="12"/>
    <col min="5638" max="5638" width="15" style="12" customWidth="1"/>
    <col min="5639" max="5639" width="9.140625" style="12"/>
    <col min="5640" max="5640" width="16.140625" style="12" customWidth="1"/>
    <col min="5641" max="5641" width="13.28515625" style="12" customWidth="1"/>
    <col min="5642" max="5889" width="9.140625" style="12"/>
    <col min="5890" max="5890" width="6.7109375" style="12" customWidth="1"/>
    <col min="5891" max="5891" width="17.28515625" style="12" customWidth="1"/>
    <col min="5892" max="5893" width="9.140625" style="12"/>
    <col min="5894" max="5894" width="15" style="12" customWidth="1"/>
    <col min="5895" max="5895" width="9.140625" style="12"/>
    <col min="5896" max="5896" width="16.140625" style="12" customWidth="1"/>
    <col min="5897" max="5897" width="13.28515625" style="12" customWidth="1"/>
    <col min="5898" max="6145" width="9.140625" style="12"/>
    <col min="6146" max="6146" width="6.7109375" style="12" customWidth="1"/>
    <col min="6147" max="6147" width="17.28515625" style="12" customWidth="1"/>
    <col min="6148" max="6149" width="9.140625" style="12"/>
    <col min="6150" max="6150" width="15" style="12" customWidth="1"/>
    <col min="6151" max="6151" width="9.140625" style="12"/>
    <col min="6152" max="6152" width="16.140625" style="12" customWidth="1"/>
    <col min="6153" max="6153" width="13.28515625" style="12" customWidth="1"/>
    <col min="6154" max="6401" width="9.140625" style="12"/>
    <col min="6402" max="6402" width="6.7109375" style="12" customWidth="1"/>
    <col min="6403" max="6403" width="17.28515625" style="12" customWidth="1"/>
    <col min="6404" max="6405" width="9.140625" style="12"/>
    <col min="6406" max="6406" width="15" style="12" customWidth="1"/>
    <col min="6407" max="6407" width="9.140625" style="12"/>
    <col min="6408" max="6408" width="16.140625" style="12" customWidth="1"/>
    <col min="6409" max="6409" width="13.28515625" style="12" customWidth="1"/>
    <col min="6410" max="6657" width="9.140625" style="12"/>
    <col min="6658" max="6658" width="6.7109375" style="12" customWidth="1"/>
    <col min="6659" max="6659" width="17.28515625" style="12" customWidth="1"/>
    <col min="6660" max="6661" width="9.140625" style="12"/>
    <col min="6662" max="6662" width="15" style="12" customWidth="1"/>
    <col min="6663" max="6663" width="9.140625" style="12"/>
    <col min="6664" max="6664" width="16.140625" style="12" customWidth="1"/>
    <col min="6665" max="6665" width="13.28515625" style="12" customWidth="1"/>
    <col min="6666" max="6913" width="9.140625" style="12"/>
    <col min="6914" max="6914" width="6.7109375" style="12" customWidth="1"/>
    <col min="6915" max="6915" width="17.28515625" style="12" customWidth="1"/>
    <col min="6916" max="6917" width="9.140625" style="12"/>
    <col min="6918" max="6918" width="15" style="12" customWidth="1"/>
    <col min="6919" max="6919" width="9.140625" style="12"/>
    <col min="6920" max="6920" width="16.140625" style="12" customWidth="1"/>
    <col min="6921" max="6921" width="13.28515625" style="12" customWidth="1"/>
    <col min="6922" max="7169" width="9.140625" style="12"/>
    <col min="7170" max="7170" width="6.7109375" style="12" customWidth="1"/>
    <col min="7171" max="7171" width="17.28515625" style="12" customWidth="1"/>
    <col min="7172" max="7173" width="9.140625" style="12"/>
    <col min="7174" max="7174" width="15" style="12" customWidth="1"/>
    <col min="7175" max="7175" width="9.140625" style="12"/>
    <col min="7176" max="7176" width="16.140625" style="12" customWidth="1"/>
    <col min="7177" max="7177" width="13.28515625" style="12" customWidth="1"/>
    <col min="7178" max="7425" width="9.140625" style="12"/>
    <col min="7426" max="7426" width="6.7109375" style="12" customWidth="1"/>
    <col min="7427" max="7427" width="17.28515625" style="12" customWidth="1"/>
    <col min="7428" max="7429" width="9.140625" style="12"/>
    <col min="7430" max="7430" width="15" style="12" customWidth="1"/>
    <col min="7431" max="7431" width="9.140625" style="12"/>
    <col min="7432" max="7432" width="16.140625" style="12" customWidth="1"/>
    <col min="7433" max="7433" width="13.28515625" style="12" customWidth="1"/>
    <col min="7434" max="7681" width="9.140625" style="12"/>
    <col min="7682" max="7682" width="6.7109375" style="12" customWidth="1"/>
    <col min="7683" max="7683" width="17.28515625" style="12" customWidth="1"/>
    <col min="7684" max="7685" width="9.140625" style="12"/>
    <col min="7686" max="7686" width="15" style="12" customWidth="1"/>
    <col min="7687" max="7687" width="9.140625" style="12"/>
    <col min="7688" max="7688" width="16.140625" style="12" customWidth="1"/>
    <col min="7689" max="7689" width="13.28515625" style="12" customWidth="1"/>
    <col min="7690" max="7937" width="9.140625" style="12"/>
    <col min="7938" max="7938" width="6.7109375" style="12" customWidth="1"/>
    <col min="7939" max="7939" width="17.28515625" style="12" customWidth="1"/>
    <col min="7940" max="7941" width="9.140625" style="12"/>
    <col min="7942" max="7942" width="15" style="12" customWidth="1"/>
    <col min="7943" max="7943" width="9.140625" style="12"/>
    <col min="7944" max="7944" width="16.140625" style="12" customWidth="1"/>
    <col min="7945" max="7945" width="13.28515625" style="12" customWidth="1"/>
    <col min="7946" max="8193" width="9.140625" style="12"/>
    <col min="8194" max="8194" width="6.7109375" style="12" customWidth="1"/>
    <col min="8195" max="8195" width="17.28515625" style="12" customWidth="1"/>
    <col min="8196" max="8197" width="9.140625" style="12"/>
    <col min="8198" max="8198" width="15" style="12" customWidth="1"/>
    <col min="8199" max="8199" width="9.140625" style="12"/>
    <col min="8200" max="8200" width="16.140625" style="12" customWidth="1"/>
    <col min="8201" max="8201" width="13.28515625" style="12" customWidth="1"/>
    <col min="8202" max="8449" width="9.140625" style="12"/>
    <col min="8450" max="8450" width="6.7109375" style="12" customWidth="1"/>
    <col min="8451" max="8451" width="17.28515625" style="12" customWidth="1"/>
    <col min="8452" max="8453" width="9.140625" style="12"/>
    <col min="8454" max="8454" width="15" style="12" customWidth="1"/>
    <col min="8455" max="8455" width="9.140625" style="12"/>
    <col min="8456" max="8456" width="16.140625" style="12" customWidth="1"/>
    <col min="8457" max="8457" width="13.28515625" style="12" customWidth="1"/>
    <col min="8458" max="8705" width="9.140625" style="12"/>
    <col min="8706" max="8706" width="6.7109375" style="12" customWidth="1"/>
    <col min="8707" max="8707" width="17.28515625" style="12" customWidth="1"/>
    <col min="8708" max="8709" width="9.140625" style="12"/>
    <col min="8710" max="8710" width="15" style="12" customWidth="1"/>
    <col min="8711" max="8711" width="9.140625" style="12"/>
    <col min="8712" max="8712" width="16.140625" style="12" customWidth="1"/>
    <col min="8713" max="8713" width="13.28515625" style="12" customWidth="1"/>
    <col min="8714" max="8961" width="9.140625" style="12"/>
    <col min="8962" max="8962" width="6.7109375" style="12" customWidth="1"/>
    <col min="8963" max="8963" width="17.28515625" style="12" customWidth="1"/>
    <col min="8964" max="8965" width="9.140625" style="12"/>
    <col min="8966" max="8966" width="15" style="12" customWidth="1"/>
    <col min="8967" max="8967" width="9.140625" style="12"/>
    <col min="8968" max="8968" width="16.140625" style="12" customWidth="1"/>
    <col min="8969" max="8969" width="13.28515625" style="12" customWidth="1"/>
    <col min="8970" max="9217" width="9.140625" style="12"/>
    <col min="9218" max="9218" width="6.7109375" style="12" customWidth="1"/>
    <col min="9219" max="9219" width="17.28515625" style="12" customWidth="1"/>
    <col min="9220" max="9221" width="9.140625" style="12"/>
    <col min="9222" max="9222" width="15" style="12" customWidth="1"/>
    <col min="9223" max="9223" width="9.140625" style="12"/>
    <col min="9224" max="9224" width="16.140625" style="12" customWidth="1"/>
    <col min="9225" max="9225" width="13.28515625" style="12" customWidth="1"/>
    <col min="9226" max="9473" width="9.140625" style="12"/>
    <col min="9474" max="9474" width="6.7109375" style="12" customWidth="1"/>
    <col min="9475" max="9475" width="17.28515625" style="12" customWidth="1"/>
    <col min="9476" max="9477" width="9.140625" style="12"/>
    <col min="9478" max="9478" width="15" style="12" customWidth="1"/>
    <col min="9479" max="9479" width="9.140625" style="12"/>
    <col min="9480" max="9480" width="16.140625" style="12" customWidth="1"/>
    <col min="9481" max="9481" width="13.28515625" style="12" customWidth="1"/>
    <col min="9482" max="9729" width="9.140625" style="12"/>
    <col min="9730" max="9730" width="6.7109375" style="12" customWidth="1"/>
    <col min="9731" max="9731" width="17.28515625" style="12" customWidth="1"/>
    <col min="9732" max="9733" width="9.140625" style="12"/>
    <col min="9734" max="9734" width="15" style="12" customWidth="1"/>
    <col min="9735" max="9735" width="9.140625" style="12"/>
    <col min="9736" max="9736" width="16.140625" style="12" customWidth="1"/>
    <col min="9737" max="9737" width="13.28515625" style="12" customWidth="1"/>
    <col min="9738" max="9985" width="9.140625" style="12"/>
    <col min="9986" max="9986" width="6.7109375" style="12" customWidth="1"/>
    <col min="9987" max="9987" width="17.28515625" style="12" customWidth="1"/>
    <col min="9988" max="9989" width="9.140625" style="12"/>
    <col min="9990" max="9990" width="15" style="12" customWidth="1"/>
    <col min="9991" max="9991" width="9.140625" style="12"/>
    <col min="9992" max="9992" width="16.140625" style="12" customWidth="1"/>
    <col min="9993" max="9993" width="13.28515625" style="12" customWidth="1"/>
    <col min="9994" max="10241" width="9.140625" style="12"/>
    <col min="10242" max="10242" width="6.7109375" style="12" customWidth="1"/>
    <col min="10243" max="10243" width="17.28515625" style="12" customWidth="1"/>
    <col min="10244" max="10245" width="9.140625" style="12"/>
    <col min="10246" max="10246" width="15" style="12" customWidth="1"/>
    <col min="10247" max="10247" width="9.140625" style="12"/>
    <col min="10248" max="10248" width="16.140625" style="12" customWidth="1"/>
    <col min="10249" max="10249" width="13.28515625" style="12" customWidth="1"/>
    <col min="10250" max="10497" width="9.140625" style="12"/>
    <col min="10498" max="10498" width="6.7109375" style="12" customWidth="1"/>
    <col min="10499" max="10499" width="17.28515625" style="12" customWidth="1"/>
    <col min="10500" max="10501" width="9.140625" style="12"/>
    <col min="10502" max="10502" width="15" style="12" customWidth="1"/>
    <col min="10503" max="10503" width="9.140625" style="12"/>
    <col min="10504" max="10504" width="16.140625" style="12" customWidth="1"/>
    <col min="10505" max="10505" width="13.28515625" style="12" customWidth="1"/>
    <col min="10506" max="10753" width="9.140625" style="12"/>
    <col min="10754" max="10754" width="6.7109375" style="12" customWidth="1"/>
    <col min="10755" max="10755" width="17.28515625" style="12" customWidth="1"/>
    <col min="10756" max="10757" width="9.140625" style="12"/>
    <col min="10758" max="10758" width="15" style="12" customWidth="1"/>
    <col min="10759" max="10759" width="9.140625" style="12"/>
    <col min="10760" max="10760" width="16.140625" style="12" customWidth="1"/>
    <col min="10761" max="10761" width="13.28515625" style="12" customWidth="1"/>
    <col min="10762" max="11009" width="9.140625" style="12"/>
    <col min="11010" max="11010" width="6.7109375" style="12" customWidth="1"/>
    <col min="11011" max="11011" width="17.28515625" style="12" customWidth="1"/>
    <col min="11012" max="11013" width="9.140625" style="12"/>
    <col min="11014" max="11014" width="15" style="12" customWidth="1"/>
    <col min="11015" max="11015" width="9.140625" style="12"/>
    <col min="11016" max="11016" width="16.140625" style="12" customWidth="1"/>
    <col min="11017" max="11017" width="13.28515625" style="12" customWidth="1"/>
    <col min="11018" max="11265" width="9.140625" style="12"/>
    <col min="11266" max="11266" width="6.7109375" style="12" customWidth="1"/>
    <col min="11267" max="11267" width="17.28515625" style="12" customWidth="1"/>
    <col min="11268" max="11269" width="9.140625" style="12"/>
    <col min="11270" max="11270" width="15" style="12" customWidth="1"/>
    <col min="11271" max="11271" width="9.140625" style="12"/>
    <col min="11272" max="11272" width="16.140625" style="12" customWidth="1"/>
    <col min="11273" max="11273" width="13.28515625" style="12" customWidth="1"/>
    <col min="11274" max="11521" width="9.140625" style="12"/>
    <col min="11522" max="11522" width="6.7109375" style="12" customWidth="1"/>
    <col min="11523" max="11523" width="17.28515625" style="12" customWidth="1"/>
    <col min="11524" max="11525" width="9.140625" style="12"/>
    <col min="11526" max="11526" width="15" style="12" customWidth="1"/>
    <col min="11527" max="11527" width="9.140625" style="12"/>
    <col min="11528" max="11528" width="16.140625" style="12" customWidth="1"/>
    <col min="11529" max="11529" width="13.28515625" style="12" customWidth="1"/>
    <col min="11530" max="11777" width="9.140625" style="12"/>
    <col min="11778" max="11778" width="6.7109375" style="12" customWidth="1"/>
    <col min="11779" max="11779" width="17.28515625" style="12" customWidth="1"/>
    <col min="11780" max="11781" width="9.140625" style="12"/>
    <col min="11782" max="11782" width="15" style="12" customWidth="1"/>
    <col min="11783" max="11783" width="9.140625" style="12"/>
    <col min="11784" max="11784" width="16.140625" style="12" customWidth="1"/>
    <col min="11785" max="11785" width="13.28515625" style="12" customWidth="1"/>
    <col min="11786" max="12033" width="9.140625" style="12"/>
    <col min="12034" max="12034" width="6.7109375" style="12" customWidth="1"/>
    <col min="12035" max="12035" width="17.28515625" style="12" customWidth="1"/>
    <col min="12036" max="12037" width="9.140625" style="12"/>
    <col min="12038" max="12038" width="15" style="12" customWidth="1"/>
    <col min="12039" max="12039" width="9.140625" style="12"/>
    <col min="12040" max="12040" width="16.140625" style="12" customWidth="1"/>
    <col min="12041" max="12041" width="13.28515625" style="12" customWidth="1"/>
    <col min="12042" max="12289" width="9.140625" style="12"/>
    <col min="12290" max="12290" width="6.7109375" style="12" customWidth="1"/>
    <col min="12291" max="12291" width="17.28515625" style="12" customWidth="1"/>
    <col min="12292" max="12293" width="9.140625" style="12"/>
    <col min="12294" max="12294" width="15" style="12" customWidth="1"/>
    <col min="12295" max="12295" width="9.140625" style="12"/>
    <col min="12296" max="12296" width="16.140625" style="12" customWidth="1"/>
    <col min="12297" max="12297" width="13.28515625" style="12" customWidth="1"/>
    <col min="12298" max="12545" width="9.140625" style="12"/>
    <col min="12546" max="12546" width="6.7109375" style="12" customWidth="1"/>
    <col min="12547" max="12547" width="17.28515625" style="12" customWidth="1"/>
    <col min="12548" max="12549" width="9.140625" style="12"/>
    <col min="12550" max="12550" width="15" style="12" customWidth="1"/>
    <col min="12551" max="12551" width="9.140625" style="12"/>
    <col min="12552" max="12552" width="16.140625" style="12" customWidth="1"/>
    <col min="12553" max="12553" width="13.28515625" style="12" customWidth="1"/>
    <col min="12554" max="12801" width="9.140625" style="12"/>
    <col min="12802" max="12802" width="6.7109375" style="12" customWidth="1"/>
    <col min="12803" max="12803" width="17.28515625" style="12" customWidth="1"/>
    <col min="12804" max="12805" width="9.140625" style="12"/>
    <col min="12806" max="12806" width="15" style="12" customWidth="1"/>
    <col min="12807" max="12807" width="9.140625" style="12"/>
    <col min="12808" max="12808" width="16.140625" style="12" customWidth="1"/>
    <col min="12809" max="12809" width="13.28515625" style="12" customWidth="1"/>
    <col min="12810" max="13057" width="9.140625" style="12"/>
    <col min="13058" max="13058" width="6.7109375" style="12" customWidth="1"/>
    <col min="13059" max="13059" width="17.28515625" style="12" customWidth="1"/>
    <col min="13060" max="13061" width="9.140625" style="12"/>
    <col min="13062" max="13062" width="15" style="12" customWidth="1"/>
    <col min="13063" max="13063" width="9.140625" style="12"/>
    <col min="13064" max="13064" width="16.140625" style="12" customWidth="1"/>
    <col min="13065" max="13065" width="13.28515625" style="12" customWidth="1"/>
    <col min="13066" max="13313" width="9.140625" style="12"/>
    <col min="13314" max="13314" width="6.7109375" style="12" customWidth="1"/>
    <col min="13315" max="13315" width="17.28515625" style="12" customWidth="1"/>
    <col min="13316" max="13317" width="9.140625" style="12"/>
    <col min="13318" max="13318" width="15" style="12" customWidth="1"/>
    <col min="13319" max="13319" width="9.140625" style="12"/>
    <col min="13320" max="13320" width="16.140625" style="12" customWidth="1"/>
    <col min="13321" max="13321" width="13.28515625" style="12" customWidth="1"/>
    <col min="13322" max="13569" width="9.140625" style="12"/>
    <col min="13570" max="13570" width="6.7109375" style="12" customWidth="1"/>
    <col min="13571" max="13571" width="17.28515625" style="12" customWidth="1"/>
    <col min="13572" max="13573" width="9.140625" style="12"/>
    <col min="13574" max="13574" width="15" style="12" customWidth="1"/>
    <col min="13575" max="13575" width="9.140625" style="12"/>
    <col min="13576" max="13576" width="16.140625" style="12" customWidth="1"/>
    <col min="13577" max="13577" width="13.28515625" style="12" customWidth="1"/>
    <col min="13578" max="13825" width="9.140625" style="12"/>
    <col min="13826" max="13826" width="6.7109375" style="12" customWidth="1"/>
    <col min="13827" max="13827" width="17.28515625" style="12" customWidth="1"/>
    <col min="13828" max="13829" width="9.140625" style="12"/>
    <col min="13830" max="13830" width="15" style="12" customWidth="1"/>
    <col min="13831" max="13831" width="9.140625" style="12"/>
    <col min="13832" max="13832" width="16.140625" style="12" customWidth="1"/>
    <col min="13833" max="13833" width="13.28515625" style="12" customWidth="1"/>
    <col min="13834" max="14081" width="9.140625" style="12"/>
    <col min="14082" max="14082" width="6.7109375" style="12" customWidth="1"/>
    <col min="14083" max="14083" width="17.28515625" style="12" customWidth="1"/>
    <col min="14084" max="14085" width="9.140625" style="12"/>
    <col min="14086" max="14086" width="15" style="12" customWidth="1"/>
    <col min="14087" max="14087" width="9.140625" style="12"/>
    <col min="14088" max="14088" width="16.140625" style="12" customWidth="1"/>
    <col min="14089" max="14089" width="13.28515625" style="12" customWidth="1"/>
    <col min="14090" max="14337" width="9.140625" style="12"/>
    <col min="14338" max="14338" width="6.7109375" style="12" customWidth="1"/>
    <col min="14339" max="14339" width="17.28515625" style="12" customWidth="1"/>
    <col min="14340" max="14341" width="9.140625" style="12"/>
    <col min="14342" max="14342" width="15" style="12" customWidth="1"/>
    <col min="14343" max="14343" width="9.140625" style="12"/>
    <col min="14344" max="14344" width="16.140625" style="12" customWidth="1"/>
    <col min="14345" max="14345" width="13.28515625" style="12" customWidth="1"/>
    <col min="14346" max="14593" width="9.140625" style="12"/>
    <col min="14594" max="14594" width="6.7109375" style="12" customWidth="1"/>
    <col min="14595" max="14595" width="17.28515625" style="12" customWidth="1"/>
    <col min="14596" max="14597" width="9.140625" style="12"/>
    <col min="14598" max="14598" width="15" style="12" customWidth="1"/>
    <col min="14599" max="14599" width="9.140625" style="12"/>
    <col min="14600" max="14600" width="16.140625" style="12" customWidth="1"/>
    <col min="14601" max="14601" width="13.28515625" style="12" customWidth="1"/>
    <col min="14602" max="14849" width="9.140625" style="12"/>
    <col min="14850" max="14850" width="6.7109375" style="12" customWidth="1"/>
    <col min="14851" max="14851" width="17.28515625" style="12" customWidth="1"/>
    <col min="14852" max="14853" width="9.140625" style="12"/>
    <col min="14854" max="14854" width="15" style="12" customWidth="1"/>
    <col min="14855" max="14855" width="9.140625" style="12"/>
    <col min="14856" max="14856" width="16.140625" style="12" customWidth="1"/>
    <col min="14857" max="14857" width="13.28515625" style="12" customWidth="1"/>
    <col min="14858" max="15105" width="9.140625" style="12"/>
    <col min="15106" max="15106" width="6.7109375" style="12" customWidth="1"/>
    <col min="15107" max="15107" width="17.28515625" style="12" customWidth="1"/>
    <col min="15108" max="15109" width="9.140625" style="12"/>
    <col min="15110" max="15110" width="15" style="12" customWidth="1"/>
    <col min="15111" max="15111" width="9.140625" style="12"/>
    <col min="15112" max="15112" width="16.140625" style="12" customWidth="1"/>
    <col min="15113" max="15113" width="13.28515625" style="12" customWidth="1"/>
    <col min="15114" max="15361" width="9.140625" style="12"/>
    <col min="15362" max="15362" width="6.7109375" style="12" customWidth="1"/>
    <col min="15363" max="15363" width="17.28515625" style="12" customWidth="1"/>
    <col min="15364" max="15365" width="9.140625" style="12"/>
    <col min="15366" max="15366" width="15" style="12" customWidth="1"/>
    <col min="15367" max="15367" width="9.140625" style="12"/>
    <col min="15368" max="15368" width="16.140625" style="12" customWidth="1"/>
    <col min="15369" max="15369" width="13.28515625" style="12" customWidth="1"/>
    <col min="15370" max="15617" width="9.140625" style="12"/>
    <col min="15618" max="15618" width="6.7109375" style="12" customWidth="1"/>
    <col min="15619" max="15619" width="17.28515625" style="12" customWidth="1"/>
    <col min="15620" max="15621" width="9.140625" style="12"/>
    <col min="15622" max="15622" width="15" style="12" customWidth="1"/>
    <col min="15623" max="15623" width="9.140625" style="12"/>
    <col min="15624" max="15624" width="16.140625" style="12" customWidth="1"/>
    <col min="15625" max="15625" width="13.28515625" style="12" customWidth="1"/>
    <col min="15626" max="15873" width="9.140625" style="12"/>
    <col min="15874" max="15874" width="6.7109375" style="12" customWidth="1"/>
    <col min="15875" max="15875" width="17.28515625" style="12" customWidth="1"/>
    <col min="15876" max="15877" width="9.140625" style="12"/>
    <col min="15878" max="15878" width="15" style="12" customWidth="1"/>
    <col min="15879" max="15879" width="9.140625" style="12"/>
    <col min="15880" max="15880" width="16.140625" style="12" customWidth="1"/>
    <col min="15881" max="15881" width="13.28515625" style="12" customWidth="1"/>
    <col min="15882" max="16129" width="9.140625" style="12"/>
    <col min="16130" max="16130" width="6.7109375" style="12" customWidth="1"/>
    <col min="16131" max="16131" width="17.28515625" style="12" customWidth="1"/>
    <col min="16132" max="16133" width="9.140625" style="12"/>
    <col min="16134" max="16134" width="15" style="12" customWidth="1"/>
    <col min="16135" max="16135" width="9.140625" style="12"/>
    <col min="16136" max="16136" width="16.140625" style="12" customWidth="1"/>
    <col min="16137" max="16137" width="13.28515625" style="12" customWidth="1"/>
    <col min="16138" max="16384" width="9.140625" style="12"/>
  </cols>
  <sheetData>
    <row r="1" spans="1:60" ht="31.5" customHeight="1">
      <c r="A1" s="7"/>
      <c r="B1" s="8" t="s">
        <v>5</v>
      </c>
      <c r="C1" s="7"/>
      <c r="D1" s="7"/>
      <c r="E1" s="7"/>
      <c r="F1" s="7"/>
      <c r="G1" s="7"/>
      <c r="H1" s="7"/>
      <c r="I1" s="7"/>
      <c r="J1" s="7"/>
      <c r="K1" s="7"/>
      <c r="L1" s="7"/>
      <c r="M1" s="147"/>
      <c r="N1" s="147"/>
      <c r="O1" s="147"/>
      <c r="P1" s="147"/>
      <c r="Q1" s="147"/>
      <c r="R1" s="147"/>
      <c r="S1" s="147"/>
      <c r="T1" s="147"/>
      <c r="U1" s="11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18" customHeight="1">
      <c r="A2" s="17"/>
      <c r="B2" s="18"/>
      <c r="C2" s="19"/>
      <c r="D2" s="19"/>
      <c r="E2" s="19"/>
      <c r="F2" s="19"/>
      <c r="G2" s="17"/>
      <c r="H2" s="20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</row>
    <row r="3" spans="1:60" ht="18" customHeight="1">
      <c r="A3" s="17"/>
      <c r="B3" s="21"/>
      <c r="C3" s="21"/>
      <c r="D3" s="21"/>
      <c r="E3" s="21"/>
      <c r="F3" s="21"/>
      <c r="G3" s="21"/>
      <c r="H3" s="21"/>
      <c r="I3" s="21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</row>
    <row r="4" spans="1:60" ht="18" customHeight="1">
      <c r="A4" s="17"/>
      <c r="B4" s="22" t="s">
        <v>63</v>
      </c>
      <c r="C4" s="17"/>
      <c r="D4" s="17"/>
      <c r="E4" s="17"/>
      <c r="F4" s="17"/>
      <c r="G4" s="17"/>
      <c r="H4" s="20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</row>
    <row r="5" spans="1:60" ht="18" customHeight="1">
      <c r="A5" s="17"/>
      <c r="B5" s="22"/>
      <c r="C5" s="17"/>
      <c r="D5" s="17"/>
      <c r="E5" s="17"/>
      <c r="F5" s="17"/>
      <c r="G5" s="17"/>
      <c r="H5" s="20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</row>
    <row r="6" spans="1:60" ht="18" customHeight="1">
      <c r="A6" s="17"/>
      <c r="B6" s="162" t="s">
        <v>65</v>
      </c>
      <c r="C6" s="162"/>
      <c r="D6" s="162"/>
      <c r="E6" s="162"/>
      <c r="F6" s="162"/>
      <c r="G6" s="162"/>
      <c r="H6" s="162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ht="15" customHeight="1">
      <c r="A7" s="17"/>
      <c r="B7" s="162"/>
      <c r="C7" s="162"/>
      <c r="D7" s="162"/>
      <c r="E7" s="162"/>
      <c r="F7" s="162"/>
      <c r="G7" s="162"/>
      <c r="H7" s="162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ht="15" customHeight="1">
      <c r="A8" s="17"/>
      <c r="B8" s="131"/>
      <c r="C8" s="131"/>
      <c r="D8" s="131"/>
      <c r="E8" s="131"/>
      <c r="F8" s="131"/>
      <c r="G8" s="131"/>
      <c r="H8" s="131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ht="18" customHeight="1" thickBot="1">
      <c r="A9" s="17"/>
      <c r="B9" s="131"/>
      <c r="C9" s="131"/>
      <c r="D9" s="131"/>
      <c r="E9" s="131"/>
      <c r="F9" s="131"/>
      <c r="G9" s="131"/>
      <c r="H9" s="131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ht="18" customHeight="1" thickBot="1">
      <c r="A10" s="17"/>
      <c r="B10" s="18"/>
      <c r="C10" s="19"/>
      <c r="D10" s="19"/>
      <c r="E10" s="19"/>
      <c r="F10" s="19"/>
      <c r="G10" s="17"/>
      <c r="H10" s="166" t="s">
        <v>70</v>
      </c>
      <c r="I10" s="16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ht="26.45">
      <c r="A11" s="17"/>
      <c r="B11" s="94" t="s">
        <v>72</v>
      </c>
      <c r="C11" s="95" t="s">
        <v>73</v>
      </c>
      <c r="D11" s="96" t="s">
        <v>74</v>
      </c>
      <c r="E11" s="96" t="s">
        <v>75</v>
      </c>
      <c r="F11" s="97" t="s">
        <v>76</v>
      </c>
      <c r="G11" s="17"/>
      <c r="H11" s="98" t="s">
        <v>73</v>
      </c>
      <c r="I11" s="99" t="s">
        <v>77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ht="18" customHeight="1">
      <c r="A12" s="17"/>
      <c r="B12" s="73">
        <v>1</v>
      </c>
      <c r="C12" s="74" t="s">
        <v>78</v>
      </c>
      <c r="D12" s="76">
        <v>60</v>
      </c>
      <c r="E12" s="14" cm="1">
        <f t="array" ref="E12:E30">VLOOKUP(C12:C30,H12:I20,2,FALSE)</f>
        <v>27300</v>
      </c>
      <c r="F12" s="68"/>
      <c r="G12" s="17"/>
      <c r="H12" s="75" t="s">
        <v>79</v>
      </c>
      <c r="I12" s="77">
        <v>69000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ht="18" customHeight="1">
      <c r="A13" s="17"/>
      <c r="B13" s="73">
        <v>2</v>
      </c>
      <c r="C13" s="75" t="s">
        <v>80</v>
      </c>
      <c r="D13" s="76">
        <v>40</v>
      </c>
      <c r="E13" s="14">
        <v>13200</v>
      </c>
      <c r="F13" s="68"/>
      <c r="G13" s="17"/>
      <c r="H13" s="75" t="s">
        <v>81</v>
      </c>
      <c r="I13" s="77">
        <v>16200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ht="18" customHeight="1">
      <c r="A14" s="17"/>
      <c r="B14" s="73">
        <v>3</v>
      </c>
      <c r="C14" s="75" t="s">
        <v>81</v>
      </c>
      <c r="D14" s="76">
        <v>35</v>
      </c>
      <c r="E14" s="14">
        <v>16200</v>
      </c>
      <c r="F14" s="68"/>
      <c r="G14" s="17"/>
      <c r="H14" s="75" t="s">
        <v>82</v>
      </c>
      <c r="I14" s="77">
        <v>39360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ht="18" customHeight="1">
      <c r="A15" s="17"/>
      <c r="B15" s="73">
        <v>4</v>
      </c>
      <c r="C15" s="75" t="s">
        <v>83</v>
      </c>
      <c r="D15" s="76">
        <v>45</v>
      </c>
      <c r="E15" s="14">
        <v>8300</v>
      </c>
      <c r="F15" s="68"/>
      <c r="G15" s="17"/>
      <c r="H15" s="75" t="s">
        <v>80</v>
      </c>
      <c r="I15" s="77">
        <v>13200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ht="18" customHeight="1">
      <c r="A16" s="17"/>
      <c r="B16" s="73">
        <v>5</v>
      </c>
      <c r="C16" s="75" t="s">
        <v>84</v>
      </c>
      <c r="D16" s="76">
        <v>23</v>
      </c>
      <c r="E16" s="14">
        <v>17100</v>
      </c>
      <c r="F16" s="68"/>
      <c r="G16" s="17"/>
      <c r="H16" s="75" t="s">
        <v>85</v>
      </c>
      <c r="I16" s="77">
        <v>10500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ht="18" customHeight="1">
      <c r="A17" s="17"/>
      <c r="B17" s="73">
        <v>6</v>
      </c>
      <c r="C17" s="75" t="s">
        <v>80</v>
      </c>
      <c r="D17" s="76">
        <v>36</v>
      </c>
      <c r="E17" s="14">
        <v>13200</v>
      </c>
      <c r="F17" s="68"/>
      <c r="G17" s="17"/>
      <c r="H17" s="75" t="s">
        <v>83</v>
      </c>
      <c r="I17" s="77">
        <v>8300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ht="18" customHeight="1">
      <c r="A18" s="17"/>
      <c r="B18" s="73">
        <v>7</v>
      </c>
      <c r="C18" s="75" t="s">
        <v>79</v>
      </c>
      <c r="D18" s="76">
        <v>60</v>
      </c>
      <c r="E18" s="14">
        <v>69000</v>
      </c>
      <c r="F18" s="68"/>
      <c r="G18" s="17"/>
      <c r="H18" s="75" t="s">
        <v>84</v>
      </c>
      <c r="I18" s="77">
        <v>17100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ht="18" customHeight="1">
      <c r="A19" s="17"/>
      <c r="B19" s="73">
        <v>8</v>
      </c>
      <c r="C19" s="75" t="s">
        <v>82</v>
      </c>
      <c r="D19" s="76">
        <v>10</v>
      </c>
      <c r="E19" s="14">
        <v>39360</v>
      </c>
      <c r="F19" s="68"/>
      <c r="G19" s="17"/>
      <c r="H19" s="75" t="s">
        <v>85</v>
      </c>
      <c r="I19" s="77">
        <v>14000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ht="18" customHeight="1">
      <c r="A20" s="17"/>
      <c r="B20" s="73">
        <v>9</v>
      </c>
      <c r="C20" s="75" t="s">
        <v>81</v>
      </c>
      <c r="D20" s="76">
        <v>5</v>
      </c>
      <c r="E20" s="14">
        <v>16200</v>
      </c>
      <c r="F20" s="68"/>
      <c r="G20" s="17"/>
      <c r="H20" s="74" t="s">
        <v>78</v>
      </c>
      <c r="I20" s="77">
        <v>27300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ht="18" customHeight="1">
      <c r="A21" s="17"/>
      <c r="B21" s="73">
        <v>10</v>
      </c>
      <c r="C21" s="75" t="s">
        <v>83</v>
      </c>
      <c r="D21" s="76">
        <v>15</v>
      </c>
      <c r="E21" s="14">
        <v>8300</v>
      </c>
      <c r="F21" s="68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ht="18" customHeight="1">
      <c r="A22" s="17"/>
      <c r="B22" s="73">
        <v>11</v>
      </c>
      <c r="C22" s="75" t="s">
        <v>80</v>
      </c>
      <c r="D22" s="76">
        <v>14</v>
      </c>
      <c r="E22" s="14">
        <v>13200</v>
      </c>
      <c r="F22" s="68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ht="18" customHeight="1">
      <c r="A23" s="17"/>
      <c r="B23" s="68">
        <v>12</v>
      </c>
      <c r="C23" s="69" t="s">
        <v>85</v>
      </c>
      <c r="D23" s="13">
        <v>48</v>
      </c>
      <c r="E23" s="14">
        <v>10500</v>
      </c>
      <c r="F23" s="68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ht="18" customHeight="1">
      <c r="A24" s="17"/>
      <c r="B24" s="68">
        <v>13</v>
      </c>
      <c r="C24" s="69" t="s">
        <v>80</v>
      </c>
      <c r="D24" s="13">
        <v>15</v>
      </c>
      <c r="E24" s="14">
        <v>13200</v>
      </c>
      <c r="F24" s="68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ht="18" customHeight="1">
      <c r="A25" s="17"/>
      <c r="B25" s="68">
        <v>14</v>
      </c>
      <c r="C25" s="69" t="s">
        <v>79</v>
      </c>
      <c r="D25" s="13">
        <v>42</v>
      </c>
      <c r="E25" s="14">
        <v>69000</v>
      </c>
      <c r="F25" s="68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ht="18" customHeight="1">
      <c r="A26" s="17"/>
      <c r="B26" s="68">
        <v>15</v>
      </c>
      <c r="C26" s="69" t="s">
        <v>80</v>
      </c>
      <c r="D26" s="13">
        <v>26</v>
      </c>
      <c r="E26" s="14">
        <v>13200</v>
      </c>
      <c r="F26" s="68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ht="18" customHeight="1">
      <c r="A27" s="17"/>
      <c r="B27" s="68">
        <v>16</v>
      </c>
      <c r="C27" s="69" t="s">
        <v>83</v>
      </c>
      <c r="D27" s="13">
        <v>14</v>
      </c>
      <c r="E27" s="14">
        <v>8300</v>
      </c>
      <c r="F27" s="68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ht="18" customHeight="1">
      <c r="A28" s="17"/>
      <c r="B28" s="68">
        <v>17</v>
      </c>
      <c r="C28" s="69" t="s">
        <v>79</v>
      </c>
      <c r="D28" s="13">
        <v>80</v>
      </c>
      <c r="E28" s="14">
        <v>69000</v>
      </c>
      <c r="F28" s="68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ht="18" customHeight="1">
      <c r="A29" s="17"/>
      <c r="B29" s="68">
        <v>18</v>
      </c>
      <c r="C29" s="69" t="s">
        <v>82</v>
      </c>
      <c r="D29" s="13">
        <v>25</v>
      </c>
      <c r="E29" s="14">
        <v>39360</v>
      </c>
      <c r="F29" s="68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ht="18" customHeight="1">
      <c r="A30" s="17"/>
      <c r="B30" s="68">
        <v>19</v>
      </c>
      <c r="C30" s="69" t="s">
        <v>81</v>
      </c>
      <c r="D30" s="13">
        <v>20</v>
      </c>
      <c r="E30" s="14">
        <v>16200</v>
      </c>
      <c r="F30" s="68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ht="18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ht="18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ht="18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ht="18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ht="18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ht="18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ht="18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</row>
    <row r="38" spans="1:60" ht="18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</row>
    <row r="39" spans="1:60" ht="18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</row>
    <row r="40" spans="1:60" ht="18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</row>
    <row r="41" spans="1:60" ht="18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</row>
    <row r="42" spans="1:60" ht="18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</row>
    <row r="43" spans="1:60" ht="18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</row>
    <row r="44" spans="1:60" ht="18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</row>
    <row r="45" spans="1:60" ht="18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</row>
    <row r="46" spans="1:60" ht="18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</row>
    <row r="47" spans="1:60" ht="18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</row>
    <row r="48" spans="1:60" ht="18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</row>
    <row r="49" spans="1:60" ht="18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</row>
    <row r="50" spans="1:60" ht="18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</row>
    <row r="51" spans="1:60" ht="18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</row>
    <row r="52" spans="1:60" ht="18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</row>
    <row r="53" spans="1:60" ht="18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</row>
    <row r="54" spans="1:60" ht="18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</row>
    <row r="55" spans="1:60" ht="18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</row>
    <row r="56" spans="1:60" ht="18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</row>
    <row r="57" spans="1:60" ht="18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</row>
    <row r="58" spans="1:60" ht="18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</row>
    <row r="59" spans="1:60" ht="18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</row>
    <row r="60" spans="1:60" ht="18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</row>
    <row r="61" spans="1:60" ht="18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</row>
    <row r="62" spans="1:60" ht="18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</row>
    <row r="63" spans="1:60" ht="18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</row>
    <row r="64" spans="1:60" ht="18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</row>
    <row r="65" spans="1:60" ht="18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</row>
    <row r="66" spans="1:60" ht="18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</row>
    <row r="67" spans="1:60" ht="18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</row>
    <row r="68" spans="1:60" ht="18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</row>
    <row r="69" spans="1:60" ht="18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</row>
    <row r="70" spans="1:60" ht="18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</row>
    <row r="71" spans="1:60" ht="18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</row>
    <row r="72" spans="1:60" ht="18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</row>
    <row r="73" spans="1:60" ht="18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</row>
  </sheetData>
  <mergeCells count="3">
    <mergeCell ref="M1:T1"/>
    <mergeCell ref="H10:I10"/>
    <mergeCell ref="B6:H7"/>
  </mergeCell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132"/>
  <sheetViews>
    <sheetView zoomScaleNormal="100" workbookViewId="0">
      <selection activeCell="H13" sqref="H13:H20"/>
    </sheetView>
  </sheetViews>
  <sheetFormatPr defaultColWidth="9.140625" defaultRowHeight="13.15"/>
  <cols>
    <col min="1" max="1" width="2.5703125" style="12" customWidth="1"/>
    <col min="2" max="2" width="13.28515625" style="12" bestFit="1" customWidth="1"/>
    <col min="3" max="3" width="17.140625" style="12" customWidth="1"/>
    <col min="4" max="4" width="17.85546875" style="12" bestFit="1" customWidth="1"/>
    <col min="5" max="5" width="15.5703125" style="12" customWidth="1"/>
    <col min="6" max="6" width="12.85546875" style="12" customWidth="1"/>
    <col min="7" max="7" width="17.5703125" style="12" bestFit="1" customWidth="1"/>
    <col min="8" max="8" width="13.42578125" style="12" customWidth="1"/>
    <col min="9" max="9" width="15.5703125" style="12" customWidth="1"/>
    <col min="10" max="10" width="3" style="12" customWidth="1"/>
    <col min="11" max="18" width="9.140625" style="12"/>
    <col min="19" max="19" width="18" style="12" customWidth="1"/>
    <col min="20" max="16384" width="9.140625" style="12"/>
  </cols>
  <sheetData>
    <row r="1" spans="1:59" ht="31.5" customHeight="1">
      <c r="A1" s="7"/>
      <c r="B1" s="8" t="s">
        <v>6</v>
      </c>
      <c r="C1" s="7"/>
      <c r="D1" s="7"/>
      <c r="E1" s="7"/>
      <c r="F1" s="7"/>
      <c r="G1" s="7"/>
      <c r="H1" s="7"/>
      <c r="I1" s="7"/>
      <c r="J1" s="9"/>
      <c r="K1" s="10"/>
      <c r="L1" s="147" t="s">
        <v>61</v>
      </c>
      <c r="M1" s="147"/>
      <c r="N1" s="147"/>
      <c r="O1" s="147"/>
      <c r="P1" s="147"/>
      <c r="Q1" s="147"/>
      <c r="R1" s="147"/>
      <c r="S1" s="147"/>
      <c r="T1" s="11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</row>
    <row r="2" spans="1:59" ht="18" customHeight="1">
      <c r="A2" s="17"/>
      <c r="B2" s="17"/>
      <c r="C2" s="17"/>
      <c r="D2" s="17"/>
      <c r="E2" s="17"/>
      <c r="F2" s="17"/>
      <c r="G2" s="17"/>
      <c r="H2" s="17"/>
      <c r="I2" s="17"/>
      <c r="J2" s="23"/>
      <c r="K2" s="17"/>
      <c r="L2" s="18"/>
      <c r="M2" s="19"/>
      <c r="N2" s="19"/>
      <c r="O2" s="19"/>
      <c r="P2" s="19"/>
      <c r="Q2" s="17"/>
      <c r="R2" s="20"/>
      <c r="S2" s="17"/>
      <c r="T2" s="24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</row>
    <row r="3" spans="1:59" ht="18" customHeight="1">
      <c r="A3" s="17"/>
      <c r="B3" s="185" t="s">
        <v>90</v>
      </c>
      <c r="C3" s="185"/>
      <c r="D3" s="185"/>
      <c r="E3" s="17"/>
      <c r="F3" s="17"/>
      <c r="G3" s="17"/>
      <c r="H3" s="17"/>
      <c r="I3" s="17"/>
      <c r="J3" s="23"/>
      <c r="K3" s="25"/>
      <c r="L3" s="19"/>
      <c r="M3" s="19"/>
      <c r="N3" s="19"/>
      <c r="O3" s="19"/>
      <c r="P3" s="17"/>
      <c r="Q3" s="20"/>
      <c r="R3" s="17"/>
      <c r="S3" s="17"/>
      <c r="T3" s="24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</row>
    <row r="4" spans="1:59">
      <c r="A4" s="17"/>
      <c r="B4" s="29"/>
      <c r="C4" s="17"/>
      <c r="D4" s="17"/>
      <c r="E4" s="17"/>
      <c r="F4" s="17"/>
      <c r="G4" s="17"/>
      <c r="H4" s="17"/>
      <c r="I4" s="17"/>
      <c r="J4" s="23"/>
      <c r="K4" s="186" t="s">
        <v>91</v>
      </c>
      <c r="L4" s="186"/>
      <c r="M4" s="186"/>
      <c r="N4" s="186"/>
      <c r="O4" s="186"/>
      <c r="P4" s="186"/>
      <c r="Q4" s="186"/>
      <c r="R4" s="186"/>
      <c r="S4" s="186"/>
      <c r="T4" s="24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</row>
    <row r="5" spans="1:59" ht="15.6" customHeight="1">
      <c r="A5" s="17"/>
      <c r="B5" s="187" t="s">
        <v>92</v>
      </c>
      <c r="C5" s="187"/>
      <c r="D5" s="187"/>
      <c r="E5" s="187"/>
      <c r="F5" s="187"/>
      <c r="G5" s="17"/>
      <c r="H5" s="17"/>
      <c r="I5" s="17"/>
      <c r="J5" s="23"/>
      <c r="K5" s="186"/>
      <c r="L5" s="186"/>
      <c r="M5" s="186"/>
      <c r="N5" s="186"/>
      <c r="O5" s="186"/>
      <c r="P5" s="186"/>
      <c r="Q5" s="186"/>
      <c r="R5" s="186"/>
      <c r="S5" s="186"/>
      <c r="T5" s="24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</row>
    <row r="6" spans="1:59" ht="24.6" customHeight="1">
      <c r="A6" s="17"/>
      <c r="B6" s="187"/>
      <c r="C6" s="187"/>
      <c r="D6" s="187"/>
      <c r="E6" s="187"/>
      <c r="F6" s="187"/>
      <c r="G6" s="17"/>
      <c r="H6" s="17"/>
      <c r="I6" s="17"/>
      <c r="J6" s="23"/>
      <c r="K6" s="186"/>
      <c r="L6" s="186"/>
      <c r="M6" s="186"/>
      <c r="N6" s="186"/>
      <c r="O6" s="186"/>
      <c r="P6" s="186"/>
      <c r="Q6" s="186"/>
      <c r="R6" s="186"/>
      <c r="S6" s="186"/>
      <c r="T6" s="24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</row>
    <row r="7" spans="1:59" ht="15" customHeight="1">
      <c r="A7" s="17"/>
      <c r="B7" s="133"/>
      <c r="C7" s="133"/>
      <c r="D7" s="133"/>
      <c r="E7" s="133"/>
      <c r="F7" s="133"/>
      <c r="G7" s="17"/>
      <c r="H7" s="17"/>
      <c r="I7" s="17"/>
      <c r="J7" s="23"/>
      <c r="K7" s="111" t="s">
        <v>66</v>
      </c>
      <c r="L7" s="113" t="s">
        <v>93</v>
      </c>
      <c r="M7" s="112"/>
      <c r="N7" s="112"/>
      <c r="O7" s="112"/>
      <c r="P7" s="112"/>
      <c r="Q7" s="112"/>
      <c r="R7" s="112"/>
      <c r="S7" s="132"/>
      <c r="T7" s="24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</row>
    <row r="8" spans="1:59" ht="15" customHeight="1">
      <c r="A8" s="17"/>
      <c r="B8" s="133"/>
      <c r="C8" s="133"/>
      <c r="D8" s="133"/>
      <c r="E8" s="133"/>
      <c r="F8" s="133"/>
      <c r="G8" s="17"/>
      <c r="H8" s="17"/>
      <c r="I8" s="17"/>
      <c r="J8" s="23"/>
      <c r="K8" s="111" t="s">
        <v>68</v>
      </c>
      <c r="L8" s="163" t="s">
        <v>94</v>
      </c>
      <c r="M8" s="164"/>
      <c r="N8" s="164"/>
      <c r="O8" s="164"/>
      <c r="P8" s="164"/>
      <c r="Q8" s="164"/>
      <c r="R8" s="165"/>
      <c r="S8" s="132"/>
      <c r="T8" s="24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</row>
    <row r="9" spans="1:59" ht="24.6" customHeight="1" thickBot="1">
      <c r="A9" s="17"/>
      <c r="B9" s="133"/>
      <c r="C9" s="133"/>
      <c r="D9" s="133"/>
      <c r="E9" s="133"/>
      <c r="F9" s="133"/>
      <c r="G9" s="17"/>
      <c r="H9" s="17"/>
      <c r="I9" s="17"/>
      <c r="J9" s="23"/>
      <c r="K9" s="132"/>
      <c r="L9" s="132"/>
      <c r="M9" s="132"/>
      <c r="N9" s="132"/>
      <c r="O9" s="132"/>
      <c r="P9" s="132"/>
      <c r="Q9" s="132"/>
      <c r="R9" s="132"/>
      <c r="S9" s="132"/>
      <c r="T9" s="24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</row>
    <row r="10" spans="1:59" ht="18" customHeight="1" thickBot="1">
      <c r="A10" s="17"/>
      <c r="B10" s="71"/>
      <c r="C10" s="71"/>
      <c r="D10" s="71"/>
      <c r="E10" s="71"/>
      <c r="F10" s="17"/>
      <c r="G10" s="17"/>
      <c r="H10" s="17"/>
      <c r="I10" s="17"/>
      <c r="J10" s="23"/>
      <c r="K10" s="168" t="s">
        <v>95</v>
      </c>
      <c r="L10" s="169"/>
      <c r="M10" s="169"/>
      <c r="N10" s="169"/>
      <c r="O10" s="169"/>
      <c r="P10" s="169"/>
      <c r="Q10" s="169"/>
      <c r="R10" s="169"/>
      <c r="S10" s="170"/>
      <c r="T10" s="24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</row>
    <row r="11" spans="1:59" ht="18" customHeight="1">
      <c r="A11" s="17"/>
      <c r="B11" s="177" t="s">
        <v>96</v>
      </c>
      <c r="C11" s="183" t="s">
        <v>97</v>
      </c>
      <c r="D11" s="177" t="s">
        <v>98</v>
      </c>
      <c r="E11" s="177" t="s">
        <v>99</v>
      </c>
      <c r="F11" s="70"/>
      <c r="G11" s="177" t="s">
        <v>98</v>
      </c>
      <c r="H11" s="177" t="s">
        <v>99</v>
      </c>
      <c r="I11" s="17"/>
      <c r="J11" s="23"/>
      <c r="K11" s="171"/>
      <c r="L11" s="172"/>
      <c r="M11" s="172"/>
      <c r="N11" s="172"/>
      <c r="O11" s="172"/>
      <c r="P11" s="172"/>
      <c r="Q11" s="172"/>
      <c r="R11" s="172"/>
      <c r="S11" s="173"/>
      <c r="T11" s="24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</row>
    <row r="12" spans="1:59" ht="18" customHeight="1" thickBot="1">
      <c r="A12" s="17"/>
      <c r="B12" s="178"/>
      <c r="C12" s="184"/>
      <c r="D12" s="178"/>
      <c r="E12" s="178"/>
      <c r="F12" s="70"/>
      <c r="G12" s="178"/>
      <c r="H12" s="178"/>
      <c r="I12" s="31"/>
      <c r="J12" s="23"/>
      <c r="K12" s="171"/>
      <c r="L12" s="172"/>
      <c r="M12" s="172"/>
      <c r="N12" s="172"/>
      <c r="O12" s="172"/>
      <c r="P12" s="172"/>
      <c r="Q12" s="172"/>
      <c r="R12" s="172"/>
      <c r="S12" s="173"/>
      <c r="T12" s="24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</row>
    <row r="13" spans="1:59" ht="18" customHeight="1" thickBot="1">
      <c r="A13" s="17"/>
      <c r="B13" s="84">
        <v>1</v>
      </c>
      <c r="C13" s="80" t="s">
        <v>100</v>
      </c>
      <c r="D13" s="82" t="s">
        <v>101</v>
      </c>
      <c r="E13" s="80">
        <v>2</v>
      </c>
      <c r="F13" s="70"/>
      <c r="G13" s="82" t="s">
        <v>101</v>
      </c>
      <c r="H13" s="80"/>
      <c r="I13" s="17"/>
      <c r="J13" s="23"/>
      <c r="K13" s="171"/>
      <c r="L13" s="172"/>
      <c r="M13" s="172"/>
      <c r="N13" s="172"/>
      <c r="O13" s="172"/>
      <c r="P13" s="172"/>
      <c r="Q13" s="172"/>
      <c r="R13" s="172"/>
      <c r="S13" s="173"/>
      <c r="T13" s="24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</row>
    <row r="14" spans="1:59" ht="18" customHeight="1" thickBot="1">
      <c r="A14" s="17"/>
      <c r="B14" s="85">
        <v>2</v>
      </c>
      <c r="C14" s="81" t="s">
        <v>102</v>
      </c>
      <c r="D14" s="83" t="s">
        <v>103</v>
      </c>
      <c r="E14" s="81">
        <v>4</v>
      </c>
      <c r="F14" s="70"/>
      <c r="G14" s="83" t="s">
        <v>103</v>
      </c>
      <c r="H14" s="80"/>
      <c r="I14" s="70"/>
      <c r="J14" s="23"/>
      <c r="K14" s="171"/>
      <c r="L14" s="172"/>
      <c r="M14" s="172"/>
      <c r="N14" s="172"/>
      <c r="O14" s="172"/>
      <c r="P14" s="172"/>
      <c r="Q14" s="172"/>
      <c r="R14" s="172"/>
      <c r="S14" s="173"/>
      <c r="T14" s="24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</row>
    <row r="15" spans="1:59" ht="18" customHeight="1" thickBot="1">
      <c r="A15" s="17"/>
      <c r="B15" s="85">
        <v>3</v>
      </c>
      <c r="C15" s="81" t="s">
        <v>104</v>
      </c>
      <c r="D15" s="83" t="s">
        <v>101</v>
      </c>
      <c r="E15" s="81">
        <v>1</v>
      </c>
      <c r="F15" s="70"/>
      <c r="G15" s="83" t="s">
        <v>105</v>
      </c>
      <c r="H15" s="80"/>
      <c r="I15" s="70"/>
      <c r="J15" s="23"/>
      <c r="K15" s="171"/>
      <c r="L15" s="172"/>
      <c r="M15" s="172"/>
      <c r="N15" s="172"/>
      <c r="O15" s="172"/>
      <c r="P15" s="172"/>
      <c r="Q15" s="172"/>
      <c r="R15" s="172"/>
      <c r="S15" s="173"/>
      <c r="T15" s="24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</row>
    <row r="16" spans="1:59" ht="18" customHeight="1" thickBot="1">
      <c r="A16" s="17"/>
      <c r="B16" s="85">
        <v>4</v>
      </c>
      <c r="C16" s="81" t="s">
        <v>106</v>
      </c>
      <c r="D16" s="83" t="s">
        <v>105</v>
      </c>
      <c r="E16" s="81">
        <v>5</v>
      </c>
      <c r="F16" s="70"/>
      <c r="G16" s="83" t="s">
        <v>107</v>
      </c>
      <c r="H16" s="80"/>
      <c r="I16" s="70"/>
      <c r="J16" s="23"/>
      <c r="K16" s="171"/>
      <c r="L16" s="172"/>
      <c r="M16" s="172"/>
      <c r="N16" s="172"/>
      <c r="O16" s="172"/>
      <c r="P16" s="172"/>
      <c r="Q16" s="172"/>
      <c r="R16" s="172"/>
      <c r="S16" s="173"/>
      <c r="T16" s="24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</row>
    <row r="17" spans="1:59" ht="18" customHeight="1" thickBot="1">
      <c r="A17" s="17"/>
      <c r="B17" s="85">
        <v>5</v>
      </c>
      <c r="C17" s="81" t="s">
        <v>108</v>
      </c>
      <c r="D17" s="83" t="s">
        <v>107</v>
      </c>
      <c r="E17" s="81">
        <v>6</v>
      </c>
      <c r="F17" s="70"/>
      <c r="G17" s="83" t="s">
        <v>109</v>
      </c>
      <c r="H17" s="80"/>
      <c r="I17" s="17"/>
      <c r="J17" s="23"/>
      <c r="K17" s="171"/>
      <c r="L17" s="172"/>
      <c r="M17" s="172"/>
      <c r="N17" s="172"/>
      <c r="O17" s="172"/>
      <c r="P17" s="172"/>
      <c r="Q17" s="172"/>
      <c r="R17" s="172"/>
      <c r="S17" s="173"/>
      <c r="T17" s="24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</row>
    <row r="18" spans="1:59" ht="18" customHeight="1" thickBot="1">
      <c r="A18" s="17"/>
      <c r="B18" s="85">
        <v>6</v>
      </c>
      <c r="C18" s="81" t="s">
        <v>110</v>
      </c>
      <c r="D18" s="83" t="s">
        <v>109</v>
      </c>
      <c r="E18" s="81">
        <v>-5</v>
      </c>
      <c r="F18" s="70"/>
      <c r="G18" s="83" t="s">
        <v>111</v>
      </c>
      <c r="H18" s="80"/>
      <c r="I18" s="70"/>
      <c r="J18" s="23"/>
      <c r="K18" s="171"/>
      <c r="L18" s="172"/>
      <c r="M18" s="172"/>
      <c r="N18" s="172"/>
      <c r="O18" s="172"/>
      <c r="P18" s="172"/>
      <c r="Q18" s="172"/>
      <c r="R18" s="172"/>
      <c r="S18" s="173"/>
      <c r="T18" s="24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</row>
    <row r="19" spans="1:59" ht="18" customHeight="1" thickBot="1">
      <c r="A19" s="17"/>
      <c r="B19" s="85">
        <v>7</v>
      </c>
      <c r="C19" s="81" t="s">
        <v>112</v>
      </c>
      <c r="D19" s="83" t="s">
        <v>109</v>
      </c>
      <c r="E19" s="81">
        <v>3</v>
      </c>
      <c r="F19" s="70"/>
      <c r="G19" s="83" t="s">
        <v>113</v>
      </c>
      <c r="H19" s="80"/>
      <c r="I19" s="17"/>
      <c r="J19" s="23"/>
      <c r="K19" s="171"/>
      <c r="L19" s="172"/>
      <c r="M19" s="172"/>
      <c r="N19" s="172"/>
      <c r="O19" s="172"/>
      <c r="P19" s="172"/>
      <c r="Q19" s="172"/>
      <c r="R19" s="172"/>
      <c r="S19" s="173"/>
      <c r="T19" s="24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</row>
    <row r="20" spans="1:59" ht="18" customHeight="1" thickBot="1">
      <c r="A20" s="17"/>
      <c r="B20" s="85">
        <v>8</v>
      </c>
      <c r="C20" s="81" t="s">
        <v>114</v>
      </c>
      <c r="D20" s="83" t="s">
        <v>111</v>
      </c>
      <c r="E20" s="81">
        <v>5</v>
      </c>
      <c r="F20" s="70"/>
      <c r="G20" s="83" t="s">
        <v>115</v>
      </c>
      <c r="H20" s="80"/>
      <c r="I20" s="17"/>
      <c r="J20" s="23"/>
      <c r="K20" s="171"/>
      <c r="L20" s="172"/>
      <c r="M20" s="172"/>
      <c r="N20" s="172"/>
      <c r="O20" s="172"/>
      <c r="P20" s="172"/>
      <c r="Q20" s="172"/>
      <c r="R20" s="172"/>
      <c r="S20" s="173"/>
      <c r="T20" s="24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</row>
    <row r="21" spans="1:59" ht="18" customHeight="1" thickBot="1">
      <c r="A21" s="17"/>
      <c r="B21" s="85">
        <v>9</v>
      </c>
      <c r="C21" s="81" t="s">
        <v>116</v>
      </c>
      <c r="D21" s="83" t="s">
        <v>113</v>
      </c>
      <c r="E21" s="81">
        <v>1</v>
      </c>
      <c r="F21" s="70"/>
      <c r="G21" s="17"/>
      <c r="H21" s="17"/>
      <c r="I21" s="17"/>
      <c r="J21" s="23"/>
      <c r="K21" s="171"/>
      <c r="L21" s="172"/>
      <c r="M21" s="172"/>
      <c r="N21" s="172"/>
      <c r="O21" s="172"/>
      <c r="P21" s="172"/>
      <c r="Q21" s="172"/>
      <c r="R21" s="172"/>
      <c r="S21" s="173"/>
      <c r="T21" s="24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</row>
    <row r="22" spans="1:59" ht="18" customHeight="1" thickBot="1">
      <c r="A22" s="17"/>
      <c r="B22" s="85">
        <v>10</v>
      </c>
      <c r="C22" s="81" t="s">
        <v>117</v>
      </c>
      <c r="D22" s="83" t="s">
        <v>115</v>
      </c>
      <c r="E22" s="81">
        <v>5</v>
      </c>
      <c r="F22" s="70"/>
      <c r="G22" s="17"/>
      <c r="H22" s="17"/>
      <c r="I22" s="17"/>
      <c r="J22" s="23"/>
      <c r="K22" s="174"/>
      <c r="L22" s="175"/>
      <c r="M22" s="175"/>
      <c r="N22" s="175"/>
      <c r="O22" s="175"/>
      <c r="P22" s="175"/>
      <c r="Q22" s="175"/>
      <c r="R22" s="175"/>
      <c r="S22" s="176"/>
      <c r="T22" s="24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</row>
    <row r="23" spans="1:59" ht="18" customHeight="1" thickBot="1">
      <c r="A23" s="17"/>
      <c r="B23" s="85">
        <v>11</v>
      </c>
      <c r="C23" s="81" t="s">
        <v>118</v>
      </c>
      <c r="D23" s="83" t="s">
        <v>107</v>
      </c>
      <c r="E23" s="81">
        <v>6</v>
      </c>
      <c r="F23" s="70"/>
      <c r="G23" s="17"/>
      <c r="H23" s="17"/>
      <c r="I23" s="17"/>
      <c r="J23" s="26"/>
      <c r="K23" s="27"/>
      <c r="L23" s="27"/>
      <c r="M23" s="27"/>
      <c r="N23" s="27"/>
      <c r="O23" s="27"/>
      <c r="P23" s="27"/>
      <c r="Q23" s="27"/>
      <c r="R23" s="27"/>
      <c r="S23" s="27"/>
      <c r="T23" s="28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</row>
    <row r="24" spans="1:59" ht="18" customHeight="1" thickBot="1">
      <c r="A24" s="17"/>
      <c r="B24" s="85">
        <v>12</v>
      </c>
      <c r="C24" s="81" t="s">
        <v>119</v>
      </c>
      <c r="D24" s="83" t="s">
        <v>105</v>
      </c>
      <c r="E24" s="81">
        <v>8</v>
      </c>
      <c r="F24" s="70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</row>
    <row r="25" spans="1:59" ht="18" customHeight="1" thickBot="1">
      <c r="A25" s="17"/>
      <c r="B25" s="85">
        <v>13</v>
      </c>
      <c r="C25" s="81" t="s">
        <v>120</v>
      </c>
      <c r="D25" s="83" t="s">
        <v>111</v>
      </c>
      <c r="E25" s="81">
        <v>9</v>
      </c>
      <c r="F25" s="70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</row>
    <row r="26" spans="1:59" ht="18" customHeight="1" thickBot="1">
      <c r="A26" s="17"/>
      <c r="B26" s="85">
        <v>14</v>
      </c>
      <c r="C26" s="81" t="s">
        <v>121</v>
      </c>
      <c r="D26" s="83" t="s">
        <v>109</v>
      </c>
      <c r="E26" s="81">
        <v>12</v>
      </c>
      <c r="F26" s="70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</row>
    <row r="27" spans="1:59" ht="18" customHeight="1" thickBot="1">
      <c r="A27" s="17"/>
      <c r="B27" s="85">
        <v>15</v>
      </c>
      <c r="C27" s="81" t="s">
        <v>122</v>
      </c>
      <c r="D27" s="83" t="s">
        <v>109</v>
      </c>
      <c r="E27" s="81">
        <v>5</v>
      </c>
      <c r="F27" s="70"/>
      <c r="G27" s="17"/>
      <c r="H27" s="17"/>
      <c r="I27" s="17"/>
      <c r="J27" s="17"/>
      <c r="K27" s="17"/>
      <c r="L27" s="17"/>
      <c r="M27" s="17"/>
      <c r="N27" s="31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</row>
    <row r="28" spans="1:59" ht="18" customHeight="1">
      <c r="A28" s="17"/>
      <c r="B28" s="17"/>
      <c r="C28" s="17"/>
      <c r="D28" s="17"/>
      <c r="E28" s="17"/>
      <c r="F28" s="70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</row>
    <row r="29" spans="1:59" ht="18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</row>
    <row r="30" spans="1:59" ht="18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</row>
    <row r="31" spans="1:59" ht="18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</row>
    <row r="32" spans="1:59" ht="18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</row>
    <row r="33" spans="1:59" ht="18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</row>
    <row r="34" spans="1:59" ht="18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</row>
    <row r="35" spans="1:59" ht="18" customHeight="1">
      <c r="A35" s="17"/>
      <c r="B35" s="40" t="s">
        <v>86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</row>
    <row r="36" spans="1:59" ht="18" customHeight="1" thickBo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</row>
    <row r="37" spans="1:59" ht="18" customHeight="1">
      <c r="A37" s="17"/>
      <c r="B37" s="150" t="s">
        <v>123</v>
      </c>
      <c r="C37" s="151"/>
      <c r="D37" s="151"/>
      <c r="E37" s="151"/>
      <c r="F37" s="151"/>
      <c r="G37" s="151"/>
      <c r="H37" s="151"/>
      <c r="I37" s="151"/>
      <c r="J37" s="151"/>
      <c r="K37" s="152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</row>
    <row r="38" spans="1:59" ht="18" customHeight="1">
      <c r="A38" s="17"/>
      <c r="B38" s="153"/>
      <c r="C38" s="154"/>
      <c r="D38" s="154"/>
      <c r="E38" s="154"/>
      <c r="F38" s="154"/>
      <c r="G38" s="154"/>
      <c r="H38" s="154"/>
      <c r="I38" s="154"/>
      <c r="J38" s="154"/>
      <c r="K38" s="155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</row>
    <row r="39" spans="1:59" ht="18" customHeight="1">
      <c r="A39" s="17"/>
      <c r="B39" s="153"/>
      <c r="C39" s="154"/>
      <c r="D39" s="154"/>
      <c r="E39" s="154"/>
      <c r="F39" s="154"/>
      <c r="G39" s="154"/>
      <c r="H39" s="154"/>
      <c r="I39" s="154"/>
      <c r="J39" s="154"/>
      <c r="K39" s="155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</row>
    <row r="40" spans="1:59" ht="18" customHeight="1" thickBot="1">
      <c r="A40" s="17"/>
      <c r="B40" s="156"/>
      <c r="C40" s="157"/>
      <c r="D40" s="157"/>
      <c r="E40" s="157"/>
      <c r="F40" s="157"/>
      <c r="G40" s="157"/>
      <c r="H40" s="157"/>
      <c r="I40" s="157"/>
      <c r="J40" s="157"/>
      <c r="K40" s="158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</row>
    <row r="41" spans="1:59" ht="18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</row>
    <row r="42" spans="1:59" ht="18" customHeight="1">
      <c r="A42" s="17"/>
      <c r="B42" s="17"/>
      <c r="C42" s="159" t="s">
        <v>88</v>
      </c>
      <c r="D42" s="159"/>
      <c r="E42" s="30" t="s">
        <v>124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</row>
    <row r="43" spans="1:59" ht="18" customHeight="1">
      <c r="A43" s="17"/>
      <c r="B43" s="17"/>
      <c r="C43" s="130"/>
      <c r="D43" s="130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</row>
    <row r="44" spans="1:59" ht="18" customHeight="1" thickBo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</row>
    <row r="45" spans="1:59" ht="18" customHeight="1">
      <c r="A45" s="17"/>
      <c r="B45" s="179" t="s">
        <v>96</v>
      </c>
      <c r="C45" s="181" t="s">
        <v>125</v>
      </c>
      <c r="D45" s="179" t="s">
        <v>98</v>
      </c>
      <c r="E45" s="179" t="s">
        <v>99</v>
      </c>
      <c r="F45" s="17"/>
      <c r="G45" s="179" t="s">
        <v>98</v>
      </c>
      <c r="H45" s="179" t="s">
        <v>99</v>
      </c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</row>
    <row r="46" spans="1:59" ht="18" customHeight="1" thickBot="1">
      <c r="A46" s="17"/>
      <c r="B46" s="180"/>
      <c r="C46" s="182"/>
      <c r="D46" s="180"/>
      <c r="E46" s="180"/>
      <c r="F46" s="17"/>
      <c r="G46" s="180"/>
      <c r="H46" s="180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</row>
    <row r="47" spans="1:59" ht="18" customHeight="1" thickBot="1">
      <c r="A47" s="17"/>
      <c r="B47" s="84">
        <v>1</v>
      </c>
      <c r="C47" s="80" t="s">
        <v>100</v>
      </c>
      <c r="D47" s="82" t="s">
        <v>101</v>
      </c>
      <c r="E47" s="80">
        <v>2</v>
      </c>
      <c r="F47" s="17"/>
      <c r="G47" s="82" t="s">
        <v>101</v>
      </c>
      <c r="H47" s="80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</row>
    <row r="48" spans="1:59" ht="18" customHeight="1" thickBot="1">
      <c r="A48" s="17"/>
      <c r="B48" s="85">
        <v>2</v>
      </c>
      <c r="C48" s="81" t="s">
        <v>102</v>
      </c>
      <c r="D48" s="83" t="s">
        <v>103</v>
      </c>
      <c r="E48" s="81">
        <v>4</v>
      </c>
      <c r="F48" s="17"/>
      <c r="G48" s="83" t="s">
        <v>103</v>
      </c>
      <c r="H48" s="81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</row>
    <row r="49" spans="1:59" ht="18" customHeight="1" thickBot="1">
      <c r="A49" s="17"/>
      <c r="B49" s="85">
        <v>3</v>
      </c>
      <c r="C49" s="81" t="s">
        <v>104</v>
      </c>
      <c r="D49" s="83" t="s">
        <v>101</v>
      </c>
      <c r="E49" s="81">
        <v>1</v>
      </c>
      <c r="F49" s="17"/>
      <c r="G49" s="83" t="s">
        <v>105</v>
      </c>
      <c r="H49" s="81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</row>
    <row r="50" spans="1:59" ht="18" customHeight="1" thickBot="1">
      <c r="A50" s="17"/>
      <c r="B50" s="85">
        <v>4</v>
      </c>
      <c r="C50" s="81" t="s">
        <v>106</v>
      </c>
      <c r="D50" s="83" t="s">
        <v>105</v>
      </c>
      <c r="E50" s="81">
        <v>5</v>
      </c>
      <c r="F50" s="17"/>
      <c r="G50" s="83" t="s">
        <v>107</v>
      </c>
      <c r="H50" s="81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</row>
    <row r="51" spans="1:59" ht="18" customHeight="1" thickBot="1">
      <c r="A51" s="17"/>
      <c r="B51" s="85">
        <v>5</v>
      </c>
      <c r="C51" s="81" t="s">
        <v>108</v>
      </c>
      <c r="D51" s="83" t="s">
        <v>107</v>
      </c>
      <c r="E51" s="81">
        <v>6</v>
      </c>
      <c r="F51" s="17"/>
      <c r="G51" s="83" t="s">
        <v>109</v>
      </c>
      <c r="H51" s="81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</row>
    <row r="52" spans="1:59" ht="18" customHeight="1" thickBot="1">
      <c r="A52" s="17"/>
      <c r="B52" s="85">
        <v>6</v>
      </c>
      <c r="C52" s="81" t="s">
        <v>110</v>
      </c>
      <c r="D52" s="83" t="s">
        <v>109</v>
      </c>
      <c r="E52" s="81">
        <v>-5</v>
      </c>
      <c r="F52" s="17"/>
      <c r="G52" s="83" t="s">
        <v>111</v>
      </c>
      <c r="H52" s="8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</row>
    <row r="53" spans="1:59" ht="18" customHeight="1" thickBot="1">
      <c r="A53" s="17"/>
      <c r="B53" s="85">
        <v>7</v>
      </c>
      <c r="C53" s="81" t="s">
        <v>112</v>
      </c>
      <c r="D53" s="83" t="s">
        <v>109</v>
      </c>
      <c r="E53" s="81">
        <v>3</v>
      </c>
      <c r="F53" s="17"/>
      <c r="G53" s="83" t="s">
        <v>113</v>
      </c>
      <c r="H53" s="81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</row>
    <row r="54" spans="1:59" ht="18" customHeight="1" thickBot="1">
      <c r="A54" s="17"/>
      <c r="B54" s="85">
        <v>8</v>
      </c>
      <c r="C54" s="81" t="s">
        <v>114</v>
      </c>
      <c r="D54" s="83" t="s">
        <v>111</v>
      </c>
      <c r="E54" s="81">
        <v>5</v>
      </c>
      <c r="F54" s="17"/>
      <c r="G54" s="83" t="s">
        <v>115</v>
      </c>
      <c r="H54" s="8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</row>
    <row r="55" spans="1:59" ht="18" customHeight="1" thickBot="1">
      <c r="A55" s="17"/>
      <c r="B55" s="85">
        <v>9</v>
      </c>
      <c r="C55" s="81" t="s">
        <v>116</v>
      </c>
      <c r="D55" s="83" t="s">
        <v>113</v>
      </c>
      <c r="E55" s="81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</row>
    <row r="56" spans="1:59" ht="18" customHeight="1" thickBot="1">
      <c r="A56" s="17"/>
      <c r="B56" s="85">
        <v>10</v>
      </c>
      <c r="C56" s="81" t="s">
        <v>117</v>
      </c>
      <c r="D56" s="83" t="s">
        <v>115</v>
      </c>
      <c r="E56" s="81">
        <v>5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</row>
    <row r="57" spans="1:59" ht="18" customHeight="1" thickBot="1">
      <c r="A57" s="17"/>
      <c r="B57" s="85">
        <v>11</v>
      </c>
      <c r="C57" s="81" t="s">
        <v>118</v>
      </c>
      <c r="D57" s="83" t="s">
        <v>107</v>
      </c>
      <c r="E57" s="81">
        <v>6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</row>
    <row r="58" spans="1:59" ht="18" customHeight="1" thickBot="1">
      <c r="A58" s="17"/>
      <c r="B58" s="85">
        <v>12</v>
      </c>
      <c r="C58" s="81" t="s">
        <v>119</v>
      </c>
      <c r="D58" s="83" t="s">
        <v>105</v>
      </c>
      <c r="E58" s="81">
        <v>8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</row>
    <row r="59" spans="1:59" ht="18" customHeight="1" thickBot="1">
      <c r="A59" s="17"/>
      <c r="B59" s="85">
        <v>13</v>
      </c>
      <c r="C59" s="81" t="s">
        <v>120</v>
      </c>
      <c r="D59" s="83" t="s">
        <v>111</v>
      </c>
      <c r="E59" s="81">
        <v>9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</row>
    <row r="60" spans="1:59" ht="18" customHeight="1" thickBot="1">
      <c r="A60" s="17"/>
      <c r="B60" s="85">
        <v>14</v>
      </c>
      <c r="C60" s="81" t="s">
        <v>121</v>
      </c>
      <c r="D60" s="83" t="s">
        <v>109</v>
      </c>
      <c r="E60" s="81">
        <v>12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</row>
    <row r="61" spans="1:59" ht="18" customHeight="1" thickBot="1">
      <c r="A61" s="17"/>
      <c r="B61" s="85">
        <v>15</v>
      </c>
      <c r="C61" s="81" t="s">
        <v>122</v>
      </c>
      <c r="D61" s="83" t="s">
        <v>109</v>
      </c>
      <c r="E61" s="81">
        <v>5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</row>
    <row r="62" spans="1:59" ht="18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</row>
    <row r="63" spans="1:59" ht="18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</row>
    <row r="64" spans="1:59" ht="18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</row>
    <row r="65" spans="1:59" ht="18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</row>
    <row r="66" spans="1:59" ht="18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</row>
    <row r="67" spans="1:59" ht="18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</row>
    <row r="68" spans="1:59" ht="18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</row>
    <row r="69" spans="1:59" ht="18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</row>
    <row r="70" spans="1:59" ht="18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</row>
    <row r="71" spans="1:59" ht="18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</row>
    <row r="72" spans="1:59" ht="18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</row>
    <row r="73" spans="1:59" ht="18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</row>
    <row r="74" spans="1:59" ht="18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</row>
    <row r="75" spans="1:59" ht="18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</row>
    <row r="76" spans="1:59" ht="18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</row>
    <row r="77" spans="1:59" ht="18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</row>
    <row r="78" spans="1:59" ht="18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</row>
    <row r="79" spans="1:59" ht="18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</row>
    <row r="80" spans="1:59" ht="18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</row>
    <row r="81" spans="1:59" ht="18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</row>
    <row r="82" spans="1:59" ht="18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</row>
    <row r="83" spans="1:59" ht="18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</row>
    <row r="84" spans="1:59" ht="18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</row>
    <row r="85" spans="1:59" ht="18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</row>
    <row r="86" spans="1:59" ht="18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</row>
    <row r="87" spans="1:59" ht="18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</row>
    <row r="88" spans="1:59" ht="18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</row>
    <row r="89" spans="1:59" ht="18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</row>
    <row r="90" spans="1:59" ht="18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</row>
    <row r="91" spans="1:59" ht="18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</row>
    <row r="92" spans="1:59" ht="18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</row>
    <row r="93" spans="1:59" ht="18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</row>
    <row r="94" spans="1:59" ht="18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</row>
    <row r="95" spans="1:59" ht="18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</row>
    <row r="96" spans="1:59" ht="18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</row>
    <row r="97" spans="1:59" ht="18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</row>
    <row r="98" spans="1:59" ht="18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</row>
    <row r="99" spans="1:59" ht="18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</row>
    <row r="100" spans="1:59" ht="18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</row>
    <row r="101" spans="1:59" ht="18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</row>
    <row r="102" spans="1:59" ht="18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</row>
    <row r="103" spans="1:59" ht="18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</row>
    <row r="104" spans="1:59" ht="18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</row>
    <row r="105" spans="1:59" ht="18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</row>
    <row r="106" spans="1:59" ht="18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</row>
    <row r="107" spans="1:59" ht="18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</row>
    <row r="108" spans="1:59" ht="18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</row>
    <row r="109" spans="1:59" ht="18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</row>
    <row r="110" spans="1:59" ht="18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</row>
    <row r="111" spans="1:59" ht="18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</row>
    <row r="112" spans="1:59" ht="18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</row>
    <row r="113" spans="1:59" ht="18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</row>
    <row r="114" spans="1:59" ht="18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</row>
    <row r="115" spans="1:59" ht="18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</row>
    <row r="116" spans="1:59" ht="18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</row>
    <row r="117" spans="1:59" ht="18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</row>
    <row r="118" spans="1:59" ht="18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</row>
    <row r="119" spans="1:59" ht="18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</row>
    <row r="120" spans="1:59" ht="18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</row>
    <row r="121" spans="1:59" ht="18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</row>
    <row r="122" spans="1:59" ht="18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</row>
    <row r="123" spans="1:59" ht="18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</row>
    <row r="124" spans="1:59" ht="18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</row>
    <row r="125" spans="1:59" ht="18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</row>
    <row r="126" spans="1:59" ht="18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</row>
    <row r="127" spans="1:59" ht="18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</row>
    <row r="128" spans="1:59" ht="18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</row>
    <row r="129" spans="1:59" ht="18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</row>
    <row r="130" spans="1:59" ht="18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</row>
    <row r="131" spans="1:59" ht="18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</row>
    <row r="132" spans="1:59" ht="18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</row>
  </sheetData>
  <mergeCells count="20">
    <mergeCell ref="L1:S1"/>
    <mergeCell ref="B3:D3"/>
    <mergeCell ref="K4:S6"/>
    <mergeCell ref="B5:F6"/>
    <mergeCell ref="L8:R8"/>
    <mergeCell ref="G11:G12"/>
    <mergeCell ref="H11:H12"/>
    <mergeCell ref="B37:K40"/>
    <mergeCell ref="C42:D42"/>
    <mergeCell ref="B45:B46"/>
    <mergeCell ref="C45:C46"/>
    <mergeCell ref="D45:D46"/>
    <mergeCell ref="E45:E46"/>
    <mergeCell ref="G45:G46"/>
    <mergeCell ref="H45:H46"/>
    <mergeCell ref="K10:S22"/>
    <mergeCell ref="B11:B12"/>
    <mergeCell ref="C11:C12"/>
    <mergeCell ref="D11:D12"/>
    <mergeCell ref="E11:E12"/>
  </mergeCells>
  <hyperlinks>
    <hyperlink ref="L1:S1" location="'Главная страница'!A1" display="Вернутся на Главную Страницу" xr:uid="{00000000-0004-0000-0600-000000000000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BG63"/>
  <sheetViews>
    <sheetView tabSelected="1" topLeftCell="A14" zoomScaleNormal="100" workbookViewId="0">
      <selection activeCell="H13" sqref="H13"/>
    </sheetView>
  </sheetViews>
  <sheetFormatPr defaultColWidth="9.140625" defaultRowHeight="13.15"/>
  <cols>
    <col min="1" max="1" width="2.5703125" style="12" customWidth="1"/>
    <col min="2" max="2" width="13.28515625" style="12" bestFit="1" customWidth="1"/>
    <col min="3" max="3" width="17.140625" style="12" customWidth="1"/>
    <col min="4" max="4" width="17.85546875" style="12" bestFit="1" customWidth="1"/>
    <col min="5" max="5" width="15.5703125" style="12" customWidth="1"/>
    <col min="6" max="6" width="12.85546875" style="12" customWidth="1"/>
    <col min="7" max="7" width="17.5703125" style="12" bestFit="1" customWidth="1"/>
    <col min="8" max="8" width="13.42578125" style="12" customWidth="1"/>
    <col min="9" max="9" width="15.5703125" style="12" customWidth="1"/>
    <col min="10" max="10" width="3" style="12" customWidth="1"/>
    <col min="11" max="18" width="9.140625" style="12"/>
    <col min="19" max="19" width="18" style="12" customWidth="1"/>
    <col min="20" max="16384" width="9.140625" style="12"/>
  </cols>
  <sheetData>
    <row r="1" spans="1:59" ht="31.5" customHeight="1">
      <c r="A1" s="7"/>
      <c r="B1" s="8" t="s">
        <v>6</v>
      </c>
      <c r="C1" s="7"/>
      <c r="D1" s="7"/>
      <c r="E1" s="7"/>
      <c r="F1" s="7"/>
      <c r="G1" s="7"/>
      <c r="H1" s="7"/>
      <c r="I1" s="7"/>
      <c r="J1" s="9"/>
      <c r="K1" s="10"/>
      <c r="L1" s="147"/>
      <c r="M1" s="147"/>
      <c r="N1" s="147"/>
      <c r="O1" s="147"/>
      <c r="P1" s="147"/>
      <c r="Q1" s="147"/>
      <c r="R1" s="147"/>
      <c r="S1" s="147"/>
      <c r="T1" s="11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</row>
    <row r="2" spans="1:59" ht="18" customHeight="1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</row>
    <row r="3" spans="1:59" ht="18" customHeight="1">
      <c r="A3" s="17"/>
      <c r="B3" s="185" t="s">
        <v>90</v>
      </c>
      <c r="C3" s="185"/>
      <c r="D3" s="185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</row>
    <row r="4" spans="1:59">
      <c r="A4" s="17"/>
      <c r="B4" s="29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</row>
    <row r="5" spans="1:59" ht="15.6" customHeight="1">
      <c r="A5" s="17"/>
      <c r="B5" s="187" t="s">
        <v>92</v>
      </c>
      <c r="C5" s="187"/>
      <c r="D5" s="187"/>
      <c r="E5" s="187"/>
      <c r="F5" s="18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</row>
    <row r="6" spans="1:59" ht="24.6" customHeight="1">
      <c r="A6" s="17"/>
      <c r="B6" s="187"/>
      <c r="C6" s="187"/>
      <c r="D6" s="187"/>
      <c r="E6" s="187"/>
      <c r="F6" s="18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</row>
    <row r="7" spans="1:59" ht="15" customHeight="1">
      <c r="A7" s="17"/>
      <c r="B7" s="133"/>
      <c r="C7" s="133"/>
      <c r="D7" s="133"/>
      <c r="E7" s="133"/>
      <c r="F7" s="133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</row>
    <row r="8" spans="1:59" ht="15" customHeight="1">
      <c r="A8" s="17"/>
      <c r="B8" s="133"/>
      <c r="C8" s="133"/>
      <c r="D8" s="133"/>
      <c r="E8" s="133"/>
      <c r="F8" s="133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</row>
    <row r="9" spans="1:59" ht="24.6" customHeight="1">
      <c r="A9" s="17"/>
      <c r="B9" s="133"/>
      <c r="C9" s="133"/>
      <c r="D9" s="133"/>
      <c r="E9" s="133"/>
      <c r="F9" s="133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</row>
    <row r="10" spans="1:59" ht="18" customHeight="1" thickBot="1">
      <c r="A10" s="17"/>
      <c r="B10" s="71"/>
      <c r="C10" s="71"/>
      <c r="D10" s="71"/>
      <c r="E10" s="71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</row>
    <row r="11" spans="1:59" ht="18" customHeight="1">
      <c r="A11" s="17"/>
      <c r="B11" s="177" t="s">
        <v>96</v>
      </c>
      <c r="C11" s="183" t="s">
        <v>97</v>
      </c>
      <c r="D11" s="177" t="s">
        <v>98</v>
      </c>
      <c r="E11" s="177" t="s">
        <v>99</v>
      </c>
      <c r="F11" s="70"/>
      <c r="G11" s="177" t="s">
        <v>98</v>
      </c>
      <c r="H11" s="177" t="s">
        <v>99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</row>
    <row r="12" spans="1:59" ht="18" customHeight="1" thickBot="1">
      <c r="A12" s="17"/>
      <c r="B12" s="178"/>
      <c r="C12" s="184"/>
      <c r="D12" s="178"/>
      <c r="E12" s="178"/>
      <c r="F12" s="70"/>
      <c r="G12" s="178"/>
      <c r="H12" s="178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</row>
    <row r="13" spans="1:59" ht="18" customHeight="1" thickBot="1">
      <c r="A13" s="17"/>
      <c r="B13" s="84">
        <v>1</v>
      </c>
      <c r="C13" s="80" t="s">
        <v>100</v>
      </c>
      <c r="D13" s="82" t="s">
        <v>126</v>
      </c>
      <c r="E13" s="80">
        <v>2</v>
      </c>
      <c r="F13" s="70"/>
      <c r="G13" s="82" t="s">
        <v>126</v>
      </c>
      <c r="H13" s="135" cm="1">
        <f t="array" ref="H13:H17">SUMIF(D13:D27,G13:G17,E13:E27)</f>
        <v>9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</row>
    <row r="14" spans="1:59" ht="18" customHeight="1" thickBot="1">
      <c r="A14" s="17"/>
      <c r="B14" s="85">
        <v>2</v>
      </c>
      <c r="C14" s="81" t="s">
        <v>102</v>
      </c>
      <c r="D14" s="83" t="s">
        <v>127</v>
      </c>
      <c r="E14" s="81">
        <v>4</v>
      </c>
      <c r="F14" s="70"/>
      <c r="G14" s="83" t="s">
        <v>127</v>
      </c>
      <c r="H14" s="135">
        <v>25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</row>
    <row r="15" spans="1:59" ht="18" customHeight="1" thickBot="1">
      <c r="A15" s="17"/>
      <c r="B15" s="85">
        <v>3</v>
      </c>
      <c r="C15" s="81" t="s">
        <v>104</v>
      </c>
      <c r="D15" s="83" t="s">
        <v>126</v>
      </c>
      <c r="E15" s="81">
        <v>1</v>
      </c>
      <c r="F15" s="70"/>
      <c r="G15" s="83" t="s">
        <v>128</v>
      </c>
      <c r="H15" s="135">
        <v>10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</row>
    <row r="16" spans="1:59" ht="18" customHeight="1" thickBot="1">
      <c r="A16" s="17"/>
      <c r="B16" s="85">
        <v>4</v>
      </c>
      <c r="C16" s="81" t="s">
        <v>106</v>
      </c>
      <c r="D16" s="83" t="s">
        <v>128</v>
      </c>
      <c r="E16" s="81">
        <v>5</v>
      </c>
      <c r="F16" s="70"/>
      <c r="G16" s="83" t="s">
        <v>129</v>
      </c>
      <c r="H16" s="135">
        <v>11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</row>
    <row r="17" spans="1:59" ht="18" customHeight="1" thickBot="1">
      <c r="A17" s="17"/>
      <c r="B17" s="85">
        <v>5</v>
      </c>
      <c r="C17" s="81" t="s">
        <v>108</v>
      </c>
      <c r="D17" s="83" t="s">
        <v>129</v>
      </c>
      <c r="E17" s="81">
        <v>6</v>
      </c>
      <c r="F17" s="70"/>
      <c r="G17" s="83" t="s">
        <v>130</v>
      </c>
      <c r="H17" s="135">
        <v>22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</row>
    <row r="18" spans="1:59" ht="18" customHeight="1" thickBot="1">
      <c r="A18" s="17"/>
      <c r="B18" s="85">
        <v>6</v>
      </c>
      <c r="C18" s="81" t="s">
        <v>110</v>
      </c>
      <c r="D18" s="83" t="s">
        <v>127</v>
      </c>
      <c r="E18" s="81">
        <v>5</v>
      </c>
      <c r="F18" s="70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</row>
    <row r="19" spans="1:59" ht="18" customHeight="1" thickBot="1">
      <c r="A19" s="17"/>
      <c r="B19" s="85">
        <v>7</v>
      </c>
      <c r="C19" s="81" t="s">
        <v>112</v>
      </c>
      <c r="D19" s="83" t="s">
        <v>127</v>
      </c>
      <c r="E19" s="81">
        <v>3</v>
      </c>
      <c r="F19" s="70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</row>
    <row r="20" spans="1:59" ht="18" customHeight="1" thickBot="1">
      <c r="A20" s="17"/>
      <c r="B20" s="85">
        <v>8</v>
      </c>
      <c r="C20" s="81" t="s">
        <v>114</v>
      </c>
      <c r="D20" s="83" t="s">
        <v>129</v>
      </c>
      <c r="E20" s="81">
        <v>5</v>
      </c>
      <c r="F20" s="70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</row>
    <row r="21" spans="1:59" ht="18" customHeight="1" thickBot="1">
      <c r="A21" s="17"/>
      <c r="B21" s="85">
        <v>9</v>
      </c>
      <c r="C21" s="81" t="s">
        <v>116</v>
      </c>
      <c r="D21" s="83" t="s">
        <v>127</v>
      </c>
      <c r="E21" s="81">
        <v>1</v>
      </c>
      <c r="F21" s="70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</row>
    <row r="22" spans="1:59" ht="18" customHeight="1" thickBot="1">
      <c r="A22" s="17"/>
      <c r="B22" s="85">
        <v>10</v>
      </c>
      <c r="C22" s="81" t="s">
        <v>117</v>
      </c>
      <c r="D22" s="83" t="s">
        <v>130</v>
      </c>
      <c r="E22" s="81">
        <v>5</v>
      </c>
      <c r="F22" s="7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</row>
    <row r="23" spans="1:59" ht="18" customHeight="1" thickBot="1">
      <c r="A23" s="17"/>
      <c r="B23" s="85">
        <v>11</v>
      </c>
      <c r="C23" s="81" t="s">
        <v>118</v>
      </c>
      <c r="D23" s="83" t="s">
        <v>126</v>
      </c>
      <c r="E23" s="81">
        <v>6</v>
      </c>
      <c r="F23" s="70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</row>
    <row r="24" spans="1:59" ht="18" customHeight="1" thickBot="1">
      <c r="A24" s="17"/>
      <c r="B24" s="85">
        <v>12</v>
      </c>
      <c r="C24" s="81" t="s">
        <v>119</v>
      </c>
      <c r="D24" s="83" t="s">
        <v>130</v>
      </c>
      <c r="E24" s="81">
        <v>8</v>
      </c>
      <c r="F24" s="70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</row>
    <row r="25" spans="1:59" ht="18" customHeight="1" thickBot="1">
      <c r="A25" s="17"/>
      <c r="B25" s="85">
        <v>13</v>
      </c>
      <c r="C25" s="81" t="s">
        <v>120</v>
      </c>
      <c r="D25" s="83" t="s">
        <v>130</v>
      </c>
      <c r="E25" s="81">
        <v>9</v>
      </c>
      <c r="F25" s="70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</row>
    <row r="26" spans="1:59" ht="18" customHeight="1" thickBot="1">
      <c r="A26" s="17"/>
      <c r="B26" s="85">
        <v>14</v>
      </c>
      <c r="C26" s="81" t="s">
        <v>121</v>
      </c>
      <c r="D26" s="83" t="s">
        <v>127</v>
      </c>
      <c r="E26" s="81">
        <v>12</v>
      </c>
      <c r="F26" s="70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</row>
    <row r="27" spans="1:59" ht="18" customHeight="1" thickBot="1">
      <c r="A27" s="17"/>
      <c r="B27" s="85">
        <v>15</v>
      </c>
      <c r="C27" s="81" t="s">
        <v>122</v>
      </c>
      <c r="D27" s="83" t="s">
        <v>128</v>
      </c>
      <c r="E27" s="81">
        <v>5</v>
      </c>
      <c r="F27" s="70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</row>
    <row r="28" spans="1:59" ht="18" customHeight="1">
      <c r="A28" s="17"/>
      <c r="B28" s="17"/>
      <c r="C28" s="17"/>
      <c r="D28" s="17"/>
      <c r="E28" s="17"/>
      <c r="F28" s="70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</row>
    <row r="29" spans="1:59" ht="18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</row>
    <row r="30" spans="1:59" ht="18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</row>
    <row r="31" spans="1:59" ht="18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</row>
    <row r="32" spans="1:59" ht="18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</row>
    <row r="33" spans="1:59" ht="18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</row>
    <row r="34" spans="1:59" ht="18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</row>
    <row r="35" spans="1:59" ht="18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</row>
    <row r="36" spans="1:59" ht="18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</row>
    <row r="37" spans="1:59" ht="18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</row>
    <row r="38" spans="1:59" ht="18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</row>
    <row r="39" spans="1:59" ht="18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</row>
    <row r="40" spans="1:59" ht="18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</row>
    <row r="41" spans="1:59" ht="18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</row>
    <row r="42" spans="1:59" ht="18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</row>
    <row r="43" spans="1:59" ht="18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</row>
    <row r="44" spans="1:59" ht="18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</row>
    <row r="45" spans="1:59" ht="18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</row>
    <row r="46" spans="1:59" ht="18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</row>
    <row r="47" spans="1:59" ht="18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</row>
    <row r="48" spans="1:59" ht="18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</row>
    <row r="49" spans="1:59" ht="18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</row>
    <row r="50" spans="1:59" ht="18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</row>
    <row r="51" spans="1:59" ht="18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</row>
    <row r="52" spans="1:59" ht="18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</row>
    <row r="53" spans="1:59" ht="18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</row>
    <row r="54" spans="1:59" ht="18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</row>
    <row r="55" spans="1:59" ht="18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</row>
    <row r="56" spans="1:59" ht="18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</row>
    <row r="57" spans="1:59" ht="18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</row>
    <row r="58" spans="1:59" ht="18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</row>
    <row r="59" spans="1:59" ht="18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</row>
    <row r="60" spans="1:59" ht="18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</row>
    <row r="61" spans="1:59" ht="18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</row>
    <row r="62" spans="1:59" ht="18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</row>
    <row r="63" spans="1:59" ht="18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</row>
  </sheetData>
  <mergeCells count="9">
    <mergeCell ref="L1:S1"/>
    <mergeCell ref="B11:B12"/>
    <mergeCell ref="C11:C12"/>
    <mergeCell ref="D11:D12"/>
    <mergeCell ref="E11:E12"/>
    <mergeCell ref="B5:F6"/>
    <mergeCell ref="G11:G12"/>
    <mergeCell ref="H11:H12"/>
    <mergeCell ref="B3:D3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137"/>
  <sheetViews>
    <sheetView zoomScaleNormal="100" workbookViewId="0">
      <selection activeCell="H17" sqref="H17"/>
    </sheetView>
  </sheetViews>
  <sheetFormatPr defaultColWidth="9.140625" defaultRowHeight="13.15"/>
  <cols>
    <col min="1" max="1" width="2.5703125" style="12" customWidth="1"/>
    <col min="2" max="2" width="13.28515625" style="12" bestFit="1" customWidth="1"/>
    <col min="3" max="3" width="17.140625" style="12" customWidth="1"/>
    <col min="4" max="4" width="17.85546875" style="12" bestFit="1" customWidth="1"/>
    <col min="5" max="5" width="15.5703125" style="12" customWidth="1"/>
    <col min="6" max="6" width="12.85546875" style="12" customWidth="1"/>
    <col min="7" max="7" width="15.7109375" style="12" customWidth="1"/>
    <col min="8" max="8" width="17.5703125" style="12" bestFit="1" customWidth="1"/>
    <col min="9" max="9" width="13.42578125" style="12" customWidth="1"/>
    <col min="10" max="10" width="15.5703125" style="12" customWidth="1"/>
    <col min="11" max="11" width="3" style="12" customWidth="1"/>
    <col min="12" max="19" width="9.140625" style="12"/>
    <col min="20" max="20" width="18" style="12" customWidth="1"/>
    <col min="21" max="16384" width="9.140625" style="12"/>
  </cols>
  <sheetData>
    <row r="1" spans="1:60" ht="31.5" customHeight="1">
      <c r="A1" s="7"/>
      <c r="B1" s="8" t="s">
        <v>131</v>
      </c>
      <c r="C1" s="7"/>
      <c r="D1" s="7"/>
      <c r="E1" s="7"/>
      <c r="F1" s="7"/>
      <c r="G1" s="7"/>
      <c r="H1" s="7"/>
      <c r="I1" s="7"/>
      <c r="J1" s="7"/>
      <c r="K1" s="9"/>
      <c r="L1" s="10"/>
      <c r="M1" s="147" t="s">
        <v>61</v>
      </c>
      <c r="N1" s="147"/>
      <c r="O1" s="147"/>
      <c r="P1" s="147"/>
      <c r="Q1" s="147"/>
      <c r="R1" s="147"/>
      <c r="S1" s="147"/>
      <c r="T1" s="147"/>
      <c r="U1" s="11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18" customHeight="1">
      <c r="A2" s="17"/>
      <c r="B2" s="17"/>
      <c r="C2" s="17"/>
      <c r="D2" s="17"/>
      <c r="E2" s="17"/>
      <c r="F2" s="17"/>
      <c r="G2" s="17"/>
      <c r="H2" s="17"/>
      <c r="I2" s="17"/>
      <c r="J2" s="17"/>
      <c r="K2" s="23"/>
      <c r="L2" s="17"/>
      <c r="M2" s="18"/>
      <c r="N2" s="19"/>
      <c r="O2" s="19"/>
      <c r="P2" s="19"/>
      <c r="Q2" s="19"/>
      <c r="R2" s="17"/>
      <c r="S2" s="20"/>
      <c r="T2" s="17"/>
      <c r="U2" s="24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</row>
    <row r="3" spans="1:60" ht="18" customHeight="1">
      <c r="A3" s="17"/>
      <c r="B3" s="185" t="s">
        <v>90</v>
      </c>
      <c r="C3" s="185"/>
      <c r="D3" s="185"/>
      <c r="E3" s="17"/>
      <c r="F3" s="17"/>
      <c r="G3" s="17"/>
      <c r="H3" s="17"/>
      <c r="I3" s="17"/>
      <c r="J3" s="17"/>
      <c r="K3" s="23"/>
      <c r="L3" s="25"/>
      <c r="M3" s="19"/>
      <c r="N3" s="19"/>
      <c r="O3" s="19"/>
      <c r="P3" s="19"/>
      <c r="Q3" s="17"/>
      <c r="R3" s="20"/>
      <c r="S3" s="17"/>
      <c r="T3" s="17"/>
      <c r="U3" s="24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</row>
    <row r="4" spans="1:60">
      <c r="A4" s="17"/>
      <c r="B4" s="29"/>
      <c r="C4" s="17"/>
      <c r="D4" s="17"/>
      <c r="E4" s="17"/>
      <c r="F4" s="17"/>
      <c r="G4" s="17"/>
      <c r="H4" s="17"/>
      <c r="I4" s="17"/>
      <c r="J4" s="17"/>
      <c r="K4" s="23"/>
      <c r="L4" s="186" t="s">
        <v>132</v>
      </c>
      <c r="M4" s="186"/>
      <c r="N4" s="186"/>
      <c r="O4" s="186"/>
      <c r="P4" s="186"/>
      <c r="Q4" s="186"/>
      <c r="R4" s="186"/>
      <c r="S4" s="186"/>
      <c r="T4" s="186"/>
      <c r="U4" s="24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</row>
    <row r="5" spans="1:60" ht="15.6" customHeight="1">
      <c r="A5" s="17"/>
      <c r="B5" s="190" t="s">
        <v>133</v>
      </c>
      <c r="C5" s="190"/>
      <c r="D5" s="190"/>
      <c r="E5" s="190"/>
      <c r="F5" s="190"/>
      <c r="G5" s="133"/>
      <c r="H5" s="17"/>
      <c r="I5" s="17"/>
      <c r="J5" s="17"/>
      <c r="K5" s="23"/>
      <c r="L5" s="186"/>
      <c r="M5" s="186"/>
      <c r="N5" s="186"/>
      <c r="O5" s="186"/>
      <c r="P5" s="186"/>
      <c r="Q5" s="186"/>
      <c r="R5" s="186"/>
      <c r="S5" s="186"/>
      <c r="T5" s="186"/>
      <c r="U5" s="24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</row>
    <row r="6" spans="1:60" ht="24.6" customHeight="1">
      <c r="A6" s="17"/>
      <c r="B6" s="190"/>
      <c r="C6" s="190"/>
      <c r="D6" s="190"/>
      <c r="E6" s="190"/>
      <c r="F6" s="190"/>
      <c r="G6" s="133"/>
      <c r="H6" s="17"/>
      <c r="I6" s="17"/>
      <c r="J6" s="17"/>
      <c r="K6" s="23"/>
      <c r="L6" s="186"/>
      <c r="M6" s="186"/>
      <c r="N6" s="186"/>
      <c r="O6" s="186"/>
      <c r="P6" s="186"/>
      <c r="Q6" s="186"/>
      <c r="R6" s="186"/>
      <c r="S6" s="186"/>
      <c r="T6" s="186"/>
      <c r="U6" s="24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ht="15" customHeight="1">
      <c r="A7" s="17"/>
      <c r="B7" s="190"/>
      <c r="C7" s="190"/>
      <c r="D7" s="190"/>
      <c r="E7" s="190"/>
      <c r="F7" s="190"/>
      <c r="G7" s="133"/>
      <c r="H7" s="17"/>
      <c r="I7" s="17"/>
      <c r="J7" s="17"/>
      <c r="K7" s="23"/>
      <c r="L7" s="111" t="s">
        <v>66</v>
      </c>
      <c r="M7" s="191" t="s">
        <v>134</v>
      </c>
      <c r="N7" s="191"/>
      <c r="O7" s="191"/>
      <c r="P7" s="191"/>
      <c r="Q7" s="191"/>
      <c r="R7" s="191"/>
      <c r="S7" s="191"/>
      <c r="T7" s="191"/>
      <c r="U7" s="191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ht="15" customHeight="1">
      <c r="A8" s="17"/>
      <c r="B8" s="190"/>
      <c r="C8" s="190"/>
      <c r="D8" s="190"/>
      <c r="E8" s="190"/>
      <c r="F8" s="190"/>
      <c r="G8" s="133"/>
      <c r="H8" s="17"/>
      <c r="I8" s="17"/>
      <c r="J8" s="17"/>
      <c r="K8" s="23"/>
      <c r="L8" s="111" t="s">
        <v>68</v>
      </c>
      <c r="M8" s="191" t="s">
        <v>135</v>
      </c>
      <c r="N8" s="191"/>
      <c r="O8" s="191"/>
      <c r="P8" s="191"/>
      <c r="Q8" s="191"/>
      <c r="R8" s="191"/>
      <c r="S8" s="191"/>
      <c r="T8" s="191"/>
      <c r="U8" s="191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ht="24.6" customHeight="1" thickBot="1">
      <c r="A9" s="17"/>
      <c r="B9" s="133"/>
      <c r="C9" s="133"/>
      <c r="D9" s="133"/>
      <c r="E9" s="133"/>
      <c r="F9" s="133"/>
      <c r="G9" s="133"/>
      <c r="H9" s="17"/>
      <c r="I9" s="17"/>
      <c r="J9" s="17"/>
      <c r="K9" s="23"/>
      <c r="L9" s="132"/>
      <c r="M9" s="132"/>
      <c r="N9" s="132"/>
      <c r="O9" s="132"/>
      <c r="P9" s="132"/>
      <c r="Q9" s="132"/>
      <c r="R9" s="132"/>
      <c r="S9" s="132"/>
      <c r="T9" s="132"/>
      <c r="U9" s="24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ht="18" customHeight="1" thickBot="1">
      <c r="A10" s="17"/>
      <c r="B10" s="71"/>
      <c r="C10" s="71"/>
      <c r="D10" s="71"/>
      <c r="E10" s="71"/>
      <c r="F10" s="17"/>
      <c r="G10" s="17"/>
      <c r="H10" s="17"/>
      <c r="I10" s="17"/>
      <c r="J10" s="17"/>
      <c r="K10" s="23"/>
      <c r="L10" s="168" t="s">
        <v>136</v>
      </c>
      <c r="M10" s="169"/>
      <c r="N10" s="169"/>
      <c r="O10" s="169"/>
      <c r="P10" s="169"/>
      <c r="Q10" s="169"/>
      <c r="R10" s="169"/>
      <c r="S10" s="169"/>
      <c r="T10" s="170"/>
      <c r="U10" s="24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ht="18" customHeight="1">
      <c r="A11" s="17"/>
      <c r="B11" s="177" t="s">
        <v>96</v>
      </c>
      <c r="C11" s="183" t="s">
        <v>97</v>
      </c>
      <c r="D11" s="177" t="s">
        <v>98</v>
      </c>
      <c r="E11" s="177" t="s">
        <v>99</v>
      </c>
      <c r="F11" s="70"/>
      <c r="G11" s="177" t="s">
        <v>97</v>
      </c>
      <c r="H11" s="188" t="s">
        <v>98</v>
      </c>
      <c r="I11" s="177" t="s">
        <v>99</v>
      </c>
      <c r="J11" s="17"/>
      <c r="K11" s="23"/>
      <c r="L11" s="171"/>
      <c r="M11" s="172"/>
      <c r="N11" s="172"/>
      <c r="O11" s="172"/>
      <c r="P11" s="172"/>
      <c r="Q11" s="172"/>
      <c r="R11" s="172"/>
      <c r="S11" s="172"/>
      <c r="T11" s="173"/>
      <c r="U11" s="24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ht="18" customHeight="1" thickBot="1">
      <c r="A12" s="17"/>
      <c r="B12" s="178"/>
      <c r="C12" s="184"/>
      <c r="D12" s="178"/>
      <c r="E12" s="178"/>
      <c r="F12" s="70"/>
      <c r="G12" s="178"/>
      <c r="H12" s="189"/>
      <c r="I12" s="178"/>
      <c r="J12" s="31"/>
      <c r="K12" s="23"/>
      <c r="L12" s="171"/>
      <c r="M12" s="172"/>
      <c r="N12" s="172"/>
      <c r="O12" s="172"/>
      <c r="P12" s="172"/>
      <c r="Q12" s="172"/>
      <c r="R12" s="172"/>
      <c r="S12" s="172"/>
      <c r="T12" s="173"/>
      <c r="U12" s="24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ht="18" customHeight="1" thickBot="1">
      <c r="A13" s="17"/>
      <c r="B13" s="84">
        <v>1</v>
      </c>
      <c r="C13" s="80" t="s">
        <v>100</v>
      </c>
      <c r="D13" s="82" t="s">
        <v>101</v>
      </c>
      <c r="E13" s="80">
        <v>5</v>
      </c>
      <c r="F13" s="70"/>
      <c r="G13" s="80" t="s">
        <v>110</v>
      </c>
      <c r="H13" s="83" t="s">
        <v>109</v>
      </c>
      <c r="I13" s="80">
        <f>SUMIFS($E$13:$E$35,$C$13:$C$35,G13,$D$13:$D$35,H13)</f>
        <v>20</v>
      </c>
      <c r="J13" s="17"/>
      <c r="K13" s="23"/>
      <c r="L13" s="171"/>
      <c r="M13" s="172"/>
      <c r="N13" s="172"/>
      <c r="O13" s="172"/>
      <c r="P13" s="172"/>
      <c r="Q13" s="172"/>
      <c r="R13" s="172"/>
      <c r="S13" s="172"/>
      <c r="T13" s="173"/>
      <c r="U13" s="24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ht="18" customHeight="1" thickBot="1">
      <c r="A14" s="17"/>
      <c r="B14" s="85">
        <v>2</v>
      </c>
      <c r="C14" s="81" t="s">
        <v>102</v>
      </c>
      <c r="D14" s="83" t="s">
        <v>103</v>
      </c>
      <c r="E14" s="81">
        <v>8</v>
      </c>
      <c r="F14" s="70"/>
      <c r="G14" s="17"/>
      <c r="H14" s="17"/>
      <c r="I14" s="17"/>
      <c r="J14" s="70"/>
      <c r="K14" s="23"/>
      <c r="L14" s="171"/>
      <c r="M14" s="172"/>
      <c r="N14" s="172"/>
      <c r="O14" s="172"/>
      <c r="P14" s="172"/>
      <c r="Q14" s="172"/>
      <c r="R14" s="172"/>
      <c r="S14" s="172"/>
      <c r="T14" s="173"/>
      <c r="U14" s="24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ht="18" customHeight="1" thickBot="1">
      <c r="A15" s="17"/>
      <c r="B15" s="85">
        <v>3</v>
      </c>
      <c r="C15" s="81" t="s">
        <v>104</v>
      </c>
      <c r="D15" s="83" t="s">
        <v>101</v>
      </c>
      <c r="E15" s="81">
        <v>11</v>
      </c>
      <c r="F15" s="70"/>
      <c r="G15" s="17"/>
      <c r="H15" s="17"/>
      <c r="I15" s="17"/>
      <c r="J15" s="70"/>
      <c r="K15" s="23"/>
      <c r="L15" s="171"/>
      <c r="M15" s="172"/>
      <c r="N15" s="172"/>
      <c r="O15" s="172"/>
      <c r="P15" s="172"/>
      <c r="Q15" s="172"/>
      <c r="R15" s="172"/>
      <c r="S15" s="172"/>
      <c r="T15" s="173"/>
      <c r="U15" s="24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ht="18" customHeight="1" thickBot="1">
      <c r="A16" s="17"/>
      <c r="B16" s="85">
        <v>4</v>
      </c>
      <c r="C16" s="81" t="s">
        <v>106</v>
      </c>
      <c r="D16" s="83" t="s">
        <v>105</v>
      </c>
      <c r="E16" s="81">
        <v>16</v>
      </c>
      <c r="F16" s="70"/>
      <c r="G16" s="17"/>
      <c r="H16" s="17"/>
      <c r="I16" s="17"/>
      <c r="J16" s="70"/>
      <c r="K16" s="23"/>
      <c r="L16" s="171"/>
      <c r="M16" s="172"/>
      <c r="N16" s="172"/>
      <c r="O16" s="172"/>
      <c r="P16" s="172"/>
      <c r="Q16" s="172"/>
      <c r="R16" s="172"/>
      <c r="S16" s="172"/>
      <c r="T16" s="173"/>
      <c r="U16" s="24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ht="18" customHeight="1" thickBot="1">
      <c r="A17" s="17"/>
      <c r="B17" s="85">
        <v>5</v>
      </c>
      <c r="C17" s="81" t="s">
        <v>108</v>
      </c>
      <c r="D17" s="83" t="s">
        <v>107</v>
      </c>
      <c r="E17" s="81">
        <v>6</v>
      </c>
      <c r="F17" s="70"/>
      <c r="G17" s="17"/>
      <c r="H17" s="17"/>
      <c r="I17" s="17"/>
      <c r="J17" s="17"/>
      <c r="K17" s="23"/>
      <c r="L17" s="171"/>
      <c r="M17" s="172"/>
      <c r="N17" s="172"/>
      <c r="O17" s="172"/>
      <c r="P17" s="172"/>
      <c r="Q17" s="172"/>
      <c r="R17" s="172"/>
      <c r="S17" s="172"/>
      <c r="T17" s="173"/>
      <c r="U17" s="24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ht="18" customHeight="1" thickBot="1">
      <c r="A18" s="17"/>
      <c r="B18" s="85">
        <v>6</v>
      </c>
      <c r="C18" s="81" t="s">
        <v>110</v>
      </c>
      <c r="D18" s="83" t="s">
        <v>109</v>
      </c>
      <c r="E18" s="81">
        <v>12</v>
      </c>
      <c r="F18" s="70"/>
      <c r="G18" s="17"/>
      <c r="H18" s="17"/>
      <c r="I18" s="17"/>
      <c r="J18" s="70"/>
      <c r="K18" s="23"/>
      <c r="L18" s="171"/>
      <c r="M18" s="172"/>
      <c r="N18" s="172"/>
      <c r="O18" s="172"/>
      <c r="P18" s="172"/>
      <c r="Q18" s="172"/>
      <c r="R18" s="172"/>
      <c r="S18" s="172"/>
      <c r="T18" s="173"/>
      <c r="U18" s="24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ht="18" customHeight="1" thickBot="1">
      <c r="A19" s="17"/>
      <c r="B19" s="85">
        <v>7</v>
      </c>
      <c r="C19" s="81" t="s">
        <v>112</v>
      </c>
      <c r="D19" s="83" t="s">
        <v>109</v>
      </c>
      <c r="E19" s="81">
        <v>3</v>
      </c>
      <c r="F19" s="70"/>
      <c r="G19" s="17"/>
      <c r="H19" s="17"/>
      <c r="I19" s="17"/>
      <c r="J19" s="17"/>
      <c r="K19" s="23"/>
      <c r="L19" s="171"/>
      <c r="M19" s="172"/>
      <c r="N19" s="172"/>
      <c r="O19" s="172"/>
      <c r="P19" s="172"/>
      <c r="Q19" s="172"/>
      <c r="R19" s="172"/>
      <c r="S19" s="172"/>
      <c r="T19" s="173"/>
      <c r="U19" s="24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ht="18" customHeight="1" thickBot="1">
      <c r="A20" s="17"/>
      <c r="B20" s="85">
        <v>8</v>
      </c>
      <c r="C20" s="81" t="s">
        <v>114</v>
      </c>
      <c r="D20" s="83" t="s">
        <v>111</v>
      </c>
      <c r="E20" s="81">
        <v>5</v>
      </c>
      <c r="F20" s="70"/>
      <c r="G20" s="17"/>
      <c r="H20" s="17"/>
      <c r="I20" s="17"/>
      <c r="J20" s="17"/>
      <c r="K20" s="23"/>
      <c r="L20" s="171"/>
      <c r="M20" s="172"/>
      <c r="N20" s="172"/>
      <c r="O20" s="172"/>
      <c r="P20" s="172"/>
      <c r="Q20" s="172"/>
      <c r="R20" s="172"/>
      <c r="S20" s="172"/>
      <c r="T20" s="173"/>
      <c r="U20" s="24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ht="18" customHeight="1" thickBot="1">
      <c r="A21" s="17"/>
      <c r="B21" s="85">
        <v>9</v>
      </c>
      <c r="C21" s="81" t="s">
        <v>116</v>
      </c>
      <c r="D21" s="83" t="s">
        <v>113</v>
      </c>
      <c r="E21" s="81">
        <v>1</v>
      </c>
      <c r="F21" s="70"/>
      <c r="G21" s="70"/>
      <c r="H21" s="17"/>
      <c r="I21" s="17"/>
      <c r="J21" s="17"/>
      <c r="K21" s="23"/>
      <c r="L21" s="171"/>
      <c r="M21" s="172"/>
      <c r="N21" s="172"/>
      <c r="O21" s="172"/>
      <c r="P21" s="172"/>
      <c r="Q21" s="172"/>
      <c r="R21" s="172"/>
      <c r="S21" s="172"/>
      <c r="T21" s="173"/>
      <c r="U21" s="24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ht="18" customHeight="1" thickBot="1">
      <c r="A22" s="17"/>
      <c r="B22" s="85">
        <v>10</v>
      </c>
      <c r="C22" s="81" t="s">
        <v>117</v>
      </c>
      <c r="D22" s="83" t="s">
        <v>115</v>
      </c>
      <c r="E22" s="81">
        <v>5</v>
      </c>
      <c r="F22" s="70"/>
      <c r="G22" s="70"/>
      <c r="H22" s="17"/>
      <c r="I22" s="17"/>
      <c r="J22" s="17"/>
      <c r="K22" s="23"/>
      <c r="L22" s="174"/>
      <c r="M22" s="175"/>
      <c r="N22" s="175"/>
      <c r="O22" s="175"/>
      <c r="P22" s="175"/>
      <c r="Q22" s="175"/>
      <c r="R22" s="175"/>
      <c r="S22" s="175"/>
      <c r="T22" s="176"/>
      <c r="U22" s="24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ht="18" customHeight="1" thickBot="1">
      <c r="A23" s="17"/>
      <c r="B23" s="85">
        <v>11</v>
      </c>
      <c r="C23" s="81" t="s">
        <v>118</v>
      </c>
      <c r="D23" s="83" t="s">
        <v>107</v>
      </c>
      <c r="E23" s="81">
        <v>6</v>
      </c>
      <c r="F23" s="70"/>
      <c r="G23" s="70"/>
      <c r="H23" s="17"/>
      <c r="I23" s="17"/>
      <c r="J23" s="17"/>
      <c r="K23" s="26"/>
      <c r="L23" s="27"/>
      <c r="M23" s="27"/>
      <c r="N23" s="27"/>
      <c r="O23" s="27"/>
      <c r="P23" s="27"/>
      <c r="Q23" s="27"/>
      <c r="R23" s="27"/>
      <c r="S23" s="27"/>
      <c r="T23" s="27"/>
      <c r="U23" s="28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ht="18" customHeight="1" thickBot="1">
      <c r="A24" s="17"/>
      <c r="B24" s="85">
        <v>12</v>
      </c>
      <c r="C24" s="81" t="s">
        <v>119</v>
      </c>
      <c r="D24" s="83" t="s">
        <v>105</v>
      </c>
      <c r="E24" s="81">
        <v>8</v>
      </c>
      <c r="F24" s="70"/>
      <c r="G24" s="70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ht="18" customHeight="1" thickBot="1">
      <c r="A25" s="17"/>
      <c r="B25" s="85">
        <v>13</v>
      </c>
      <c r="C25" s="81" t="s">
        <v>110</v>
      </c>
      <c r="D25" s="83" t="s">
        <v>109</v>
      </c>
      <c r="E25" s="81">
        <v>6</v>
      </c>
      <c r="F25" s="70"/>
      <c r="G25" s="70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ht="18" customHeight="1" thickBot="1">
      <c r="A26" s="17"/>
      <c r="B26" s="85">
        <v>14</v>
      </c>
      <c r="C26" s="81" t="s">
        <v>121</v>
      </c>
      <c r="D26" s="83" t="s">
        <v>109</v>
      </c>
      <c r="E26" s="81">
        <v>12</v>
      </c>
      <c r="F26" s="70"/>
      <c r="G26" s="70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ht="18" customHeight="1" thickBot="1">
      <c r="A27" s="17"/>
      <c r="B27" s="85">
        <v>15</v>
      </c>
      <c r="C27" s="81" t="s">
        <v>122</v>
      </c>
      <c r="D27" s="83" t="s">
        <v>109</v>
      </c>
      <c r="E27" s="81">
        <v>5</v>
      </c>
      <c r="F27" s="70"/>
      <c r="G27" s="70"/>
      <c r="H27" s="17"/>
      <c r="I27" s="17"/>
      <c r="J27" s="17"/>
      <c r="K27" s="17"/>
      <c r="L27" s="17"/>
      <c r="M27" s="17"/>
      <c r="N27" s="17"/>
      <c r="O27" s="31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ht="18" customHeight="1" thickBot="1">
      <c r="A28" s="17"/>
      <c r="B28" s="85">
        <v>16</v>
      </c>
      <c r="C28" s="81" t="s">
        <v>114</v>
      </c>
      <c r="D28" s="83" t="s">
        <v>111</v>
      </c>
      <c r="E28" s="81">
        <v>5</v>
      </c>
      <c r="F28" s="70"/>
      <c r="G28" s="70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ht="18" customHeight="1" thickBot="1">
      <c r="A29" s="17"/>
      <c r="B29" s="85">
        <v>17</v>
      </c>
      <c r="C29" s="81" t="s">
        <v>116</v>
      </c>
      <c r="D29" s="83" t="s">
        <v>113</v>
      </c>
      <c r="E29" s="81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ht="18" customHeight="1" thickBot="1">
      <c r="A30" s="17"/>
      <c r="B30" s="85">
        <v>18</v>
      </c>
      <c r="C30" s="81" t="s">
        <v>117</v>
      </c>
      <c r="D30" s="83" t="s">
        <v>115</v>
      </c>
      <c r="E30" s="81">
        <v>5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ht="18" customHeight="1" thickBot="1">
      <c r="A31" s="17"/>
      <c r="B31" s="85">
        <v>19</v>
      </c>
      <c r="C31" s="81" t="s">
        <v>118</v>
      </c>
      <c r="D31" s="83" t="s">
        <v>107</v>
      </c>
      <c r="E31" s="81">
        <v>6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ht="18" customHeight="1" thickBot="1">
      <c r="A32" s="17"/>
      <c r="B32" s="85">
        <v>20</v>
      </c>
      <c r="C32" s="81" t="s">
        <v>119</v>
      </c>
      <c r="D32" s="83" t="s">
        <v>105</v>
      </c>
      <c r="E32" s="81">
        <v>8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ht="18" customHeight="1" thickBot="1">
      <c r="A33" s="17"/>
      <c r="B33" s="85">
        <v>21</v>
      </c>
      <c r="C33" s="81" t="s">
        <v>120</v>
      </c>
      <c r="D33" s="83" t="s">
        <v>111</v>
      </c>
      <c r="E33" s="81">
        <v>9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ht="18" customHeight="1" thickBot="1">
      <c r="A34" s="17"/>
      <c r="B34" s="85">
        <v>22</v>
      </c>
      <c r="C34" s="81" t="s">
        <v>121</v>
      </c>
      <c r="D34" s="83" t="s">
        <v>109</v>
      </c>
      <c r="E34" s="81">
        <v>12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ht="18" customHeight="1" thickBot="1">
      <c r="A35" s="17"/>
      <c r="B35" s="85">
        <v>23</v>
      </c>
      <c r="C35" s="81" t="s">
        <v>110</v>
      </c>
      <c r="D35" s="83" t="s">
        <v>109</v>
      </c>
      <c r="E35" s="81">
        <v>2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ht="18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ht="18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</row>
    <row r="38" spans="1:60" ht="18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</row>
    <row r="39" spans="1:60" ht="18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</row>
    <row r="40" spans="1:60" ht="18" customHeight="1">
      <c r="A40" s="17"/>
      <c r="B40" s="40" t="s">
        <v>86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</row>
    <row r="41" spans="1:60" ht="18" customHeight="1" thickBo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</row>
    <row r="42" spans="1:60" ht="18" customHeight="1">
      <c r="A42" s="17"/>
      <c r="B42" s="150" t="s">
        <v>137</v>
      </c>
      <c r="C42" s="151"/>
      <c r="D42" s="151"/>
      <c r="E42" s="151"/>
      <c r="F42" s="151"/>
      <c r="G42" s="151"/>
      <c r="H42" s="151"/>
      <c r="I42" s="151"/>
      <c r="J42" s="151"/>
      <c r="K42" s="151"/>
      <c r="L42" s="152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</row>
    <row r="43" spans="1:60" ht="18" customHeight="1">
      <c r="A43" s="17"/>
      <c r="B43" s="153"/>
      <c r="C43" s="154"/>
      <c r="D43" s="154"/>
      <c r="E43" s="154"/>
      <c r="F43" s="154"/>
      <c r="G43" s="154"/>
      <c r="H43" s="154"/>
      <c r="I43" s="154"/>
      <c r="J43" s="154"/>
      <c r="K43" s="154"/>
      <c r="L43" s="155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</row>
    <row r="44" spans="1:60" ht="18" customHeight="1">
      <c r="A44" s="17"/>
      <c r="B44" s="153"/>
      <c r="C44" s="154"/>
      <c r="D44" s="154"/>
      <c r="E44" s="154"/>
      <c r="F44" s="154"/>
      <c r="G44" s="154"/>
      <c r="H44" s="154"/>
      <c r="I44" s="154"/>
      <c r="J44" s="154"/>
      <c r="K44" s="154"/>
      <c r="L44" s="155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</row>
    <row r="45" spans="1:60" ht="18" customHeight="1" thickBot="1">
      <c r="A45" s="17"/>
      <c r="B45" s="156"/>
      <c r="C45" s="157"/>
      <c r="D45" s="157"/>
      <c r="E45" s="157"/>
      <c r="F45" s="157"/>
      <c r="G45" s="157"/>
      <c r="H45" s="157"/>
      <c r="I45" s="157"/>
      <c r="J45" s="157"/>
      <c r="K45" s="157"/>
      <c r="L45" s="158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</row>
    <row r="46" spans="1:60" ht="18" customHeight="1">
      <c r="A46" s="17"/>
      <c r="B46" s="1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</row>
    <row r="47" spans="1:60" ht="18" customHeight="1">
      <c r="A47" s="17"/>
      <c r="B47" s="17"/>
      <c r="C47" s="159" t="s">
        <v>88</v>
      </c>
      <c r="D47" s="159"/>
      <c r="E47" s="30" t="s">
        <v>138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</row>
    <row r="48" spans="1:60" ht="18" customHeight="1">
      <c r="A48" s="17"/>
      <c r="B48" s="17"/>
      <c r="C48" s="130"/>
      <c r="D48" s="130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</row>
    <row r="49" spans="1:60" ht="18" customHeight="1" thickBo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</row>
    <row r="50" spans="1:60" ht="18" customHeight="1">
      <c r="A50" s="17"/>
      <c r="B50" s="177" t="s">
        <v>96</v>
      </c>
      <c r="C50" s="183" t="s">
        <v>97</v>
      </c>
      <c r="D50" s="177" t="s">
        <v>98</v>
      </c>
      <c r="E50" s="177" t="s">
        <v>99</v>
      </c>
      <c r="F50" s="17"/>
      <c r="G50" s="177" t="s">
        <v>97</v>
      </c>
      <c r="H50" s="188" t="s">
        <v>98</v>
      </c>
      <c r="I50" s="177" t="s">
        <v>99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</row>
    <row r="51" spans="1:60" ht="18" customHeight="1" thickBot="1">
      <c r="A51" s="17"/>
      <c r="B51" s="178"/>
      <c r="C51" s="184"/>
      <c r="D51" s="178"/>
      <c r="E51" s="178"/>
      <c r="F51" s="17"/>
      <c r="G51" s="178"/>
      <c r="H51" s="189"/>
      <c r="I51" s="178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</row>
    <row r="52" spans="1:60" ht="18" customHeight="1" thickBot="1">
      <c r="A52" s="17"/>
      <c r="B52" s="84">
        <v>1</v>
      </c>
      <c r="C52" s="80" t="s">
        <v>100</v>
      </c>
      <c r="D52" s="82" t="s">
        <v>101</v>
      </c>
      <c r="E52" s="80">
        <v>5</v>
      </c>
      <c r="F52" s="17"/>
      <c r="G52" s="80" t="s">
        <v>110</v>
      </c>
      <c r="H52" s="114" t="s">
        <v>101</v>
      </c>
      <c r="I52" s="80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</row>
    <row r="53" spans="1:60" ht="18" customHeight="1" thickBot="1">
      <c r="A53" s="17"/>
      <c r="B53" s="85">
        <v>2</v>
      </c>
      <c r="C53" s="81" t="s">
        <v>102</v>
      </c>
      <c r="D53" s="83" t="s">
        <v>103</v>
      </c>
      <c r="E53" s="81">
        <v>8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</row>
    <row r="54" spans="1:60" ht="18" customHeight="1" thickBot="1">
      <c r="A54" s="17"/>
      <c r="B54" s="85">
        <v>3</v>
      </c>
      <c r="C54" s="81" t="s">
        <v>104</v>
      </c>
      <c r="D54" s="83" t="s">
        <v>101</v>
      </c>
      <c r="E54" s="81">
        <v>11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</row>
    <row r="55" spans="1:60" ht="18" customHeight="1" thickBot="1">
      <c r="A55" s="17"/>
      <c r="B55" s="85">
        <v>4</v>
      </c>
      <c r="C55" s="81" t="s">
        <v>106</v>
      </c>
      <c r="D55" s="83" t="s">
        <v>105</v>
      </c>
      <c r="E55" s="81">
        <v>16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</row>
    <row r="56" spans="1:60" ht="18" customHeight="1" thickBot="1">
      <c r="A56" s="17"/>
      <c r="B56" s="85">
        <v>5</v>
      </c>
      <c r="C56" s="81" t="s">
        <v>108</v>
      </c>
      <c r="D56" s="83" t="s">
        <v>107</v>
      </c>
      <c r="E56" s="81">
        <v>6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</row>
    <row r="57" spans="1:60" ht="18" customHeight="1" thickBot="1">
      <c r="A57" s="17"/>
      <c r="B57" s="85">
        <v>6</v>
      </c>
      <c r="C57" s="81" t="s">
        <v>110</v>
      </c>
      <c r="D57" s="83" t="s">
        <v>109</v>
      </c>
      <c r="E57" s="81">
        <v>12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</row>
    <row r="58" spans="1:60" ht="18" customHeight="1" thickBot="1">
      <c r="A58" s="17"/>
      <c r="B58" s="85">
        <v>7</v>
      </c>
      <c r="C58" s="81" t="s">
        <v>112</v>
      </c>
      <c r="D58" s="83" t="s">
        <v>109</v>
      </c>
      <c r="E58" s="81">
        <v>3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</row>
    <row r="59" spans="1:60" ht="18" customHeight="1" thickBot="1">
      <c r="A59" s="17"/>
      <c r="B59" s="85">
        <v>8</v>
      </c>
      <c r="C59" s="81" t="s">
        <v>114</v>
      </c>
      <c r="D59" s="83" t="s">
        <v>111</v>
      </c>
      <c r="E59" s="81">
        <v>5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</row>
    <row r="60" spans="1:60" ht="18" customHeight="1" thickBot="1">
      <c r="A60" s="17"/>
      <c r="B60" s="85">
        <v>9</v>
      </c>
      <c r="C60" s="81" t="s">
        <v>116</v>
      </c>
      <c r="D60" s="83" t="s">
        <v>113</v>
      </c>
      <c r="E60" s="81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</row>
    <row r="61" spans="1:60" ht="18" customHeight="1" thickBot="1">
      <c r="A61" s="17"/>
      <c r="B61" s="85">
        <v>10</v>
      </c>
      <c r="C61" s="81" t="s">
        <v>117</v>
      </c>
      <c r="D61" s="83" t="s">
        <v>115</v>
      </c>
      <c r="E61" s="81">
        <v>5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</row>
    <row r="62" spans="1:60" ht="18" customHeight="1" thickBot="1">
      <c r="A62" s="17"/>
      <c r="B62" s="85">
        <v>11</v>
      </c>
      <c r="C62" s="81" t="s">
        <v>118</v>
      </c>
      <c r="D62" s="83" t="s">
        <v>107</v>
      </c>
      <c r="E62" s="81">
        <v>6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</row>
    <row r="63" spans="1:60" ht="18" customHeight="1" thickBot="1">
      <c r="A63" s="17"/>
      <c r="B63" s="85">
        <v>12</v>
      </c>
      <c r="C63" s="81" t="s">
        <v>119</v>
      </c>
      <c r="D63" s="83" t="s">
        <v>105</v>
      </c>
      <c r="E63" s="81">
        <v>8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</row>
    <row r="64" spans="1:60" ht="18" customHeight="1" thickBot="1">
      <c r="A64" s="17"/>
      <c r="B64" s="85">
        <v>13</v>
      </c>
      <c r="C64" s="81" t="s">
        <v>110</v>
      </c>
      <c r="D64" s="83" t="s">
        <v>109</v>
      </c>
      <c r="E64" s="81">
        <v>6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</row>
    <row r="65" spans="1:60" ht="18" customHeight="1" thickBot="1">
      <c r="A65" s="17"/>
      <c r="B65" s="85">
        <v>14</v>
      </c>
      <c r="C65" s="81" t="s">
        <v>121</v>
      </c>
      <c r="D65" s="83" t="s">
        <v>109</v>
      </c>
      <c r="E65" s="81">
        <v>12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</row>
    <row r="66" spans="1:60" ht="18" customHeight="1" thickBot="1">
      <c r="A66" s="17"/>
      <c r="B66" s="85">
        <v>15</v>
      </c>
      <c r="C66" s="81" t="s">
        <v>122</v>
      </c>
      <c r="D66" s="83" t="s">
        <v>109</v>
      </c>
      <c r="E66" s="81">
        <v>5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</row>
    <row r="67" spans="1:60" ht="18" customHeight="1" thickBot="1">
      <c r="A67" s="17"/>
      <c r="B67" s="85">
        <v>16</v>
      </c>
      <c r="C67" s="81" t="s">
        <v>114</v>
      </c>
      <c r="D67" s="83" t="s">
        <v>111</v>
      </c>
      <c r="E67" s="81">
        <v>5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</row>
    <row r="68" spans="1:60" ht="18" customHeight="1" thickBot="1">
      <c r="A68" s="17"/>
      <c r="B68" s="85">
        <v>17</v>
      </c>
      <c r="C68" s="81" t="s">
        <v>116</v>
      </c>
      <c r="D68" s="83" t="s">
        <v>113</v>
      </c>
      <c r="E68" s="81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</row>
    <row r="69" spans="1:60" ht="18" customHeight="1" thickBot="1">
      <c r="A69" s="17"/>
      <c r="B69" s="85">
        <v>18</v>
      </c>
      <c r="C69" s="81" t="s">
        <v>117</v>
      </c>
      <c r="D69" s="83" t="s">
        <v>115</v>
      </c>
      <c r="E69" s="81">
        <v>5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</row>
    <row r="70" spans="1:60" ht="18" customHeight="1" thickBot="1">
      <c r="A70" s="17"/>
      <c r="B70" s="85">
        <v>19</v>
      </c>
      <c r="C70" s="81" t="s">
        <v>118</v>
      </c>
      <c r="D70" s="83" t="s">
        <v>107</v>
      </c>
      <c r="E70" s="81">
        <v>6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</row>
    <row r="71" spans="1:60" ht="18" customHeight="1" thickBot="1">
      <c r="A71" s="17"/>
      <c r="B71" s="85">
        <v>20</v>
      </c>
      <c r="C71" s="81" t="s">
        <v>119</v>
      </c>
      <c r="D71" s="83" t="s">
        <v>105</v>
      </c>
      <c r="E71" s="81">
        <v>8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</row>
    <row r="72" spans="1:60" ht="18" customHeight="1" thickBot="1">
      <c r="A72" s="17"/>
      <c r="B72" s="85">
        <v>21</v>
      </c>
      <c r="C72" s="81" t="s">
        <v>120</v>
      </c>
      <c r="D72" s="83" t="s">
        <v>111</v>
      </c>
      <c r="E72" s="81">
        <v>9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</row>
    <row r="73" spans="1:60" ht="18" customHeight="1" thickBot="1">
      <c r="A73" s="17"/>
      <c r="B73" s="85">
        <v>22</v>
      </c>
      <c r="C73" s="81" t="s">
        <v>121</v>
      </c>
      <c r="D73" s="83" t="s">
        <v>109</v>
      </c>
      <c r="E73" s="81">
        <v>12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</row>
    <row r="74" spans="1:60" ht="18" customHeight="1" thickBot="1">
      <c r="A74" s="17"/>
      <c r="B74" s="85">
        <v>23</v>
      </c>
      <c r="C74" s="81" t="s">
        <v>110</v>
      </c>
      <c r="D74" s="83" t="s">
        <v>109</v>
      </c>
      <c r="E74" s="81">
        <v>2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</row>
    <row r="75" spans="1:60" ht="18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</row>
    <row r="76" spans="1:60" ht="18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</row>
    <row r="77" spans="1:60" ht="18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</row>
    <row r="78" spans="1:60" ht="18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</row>
    <row r="79" spans="1:60" ht="18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</row>
    <row r="80" spans="1:60" ht="18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</row>
    <row r="81" spans="1:60" ht="18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</row>
    <row r="82" spans="1:60" ht="18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</row>
    <row r="83" spans="1:60" ht="18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</row>
    <row r="84" spans="1:60" ht="18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</row>
    <row r="85" spans="1:60" ht="18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</row>
    <row r="86" spans="1:60" ht="18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</row>
    <row r="87" spans="1:60" ht="18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</row>
    <row r="88" spans="1:60" ht="18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</row>
    <row r="89" spans="1:60" ht="18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</row>
    <row r="90" spans="1:60" ht="18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</row>
    <row r="91" spans="1:60" ht="18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</row>
    <row r="92" spans="1:60" ht="18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</row>
    <row r="93" spans="1:60" ht="18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</row>
    <row r="94" spans="1:60" ht="18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</row>
    <row r="95" spans="1:60" ht="18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</row>
    <row r="96" spans="1:60" ht="18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</row>
    <row r="97" spans="1:60" ht="18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</row>
    <row r="98" spans="1:60" ht="18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</row>
    <row r="99" spans="1:60" ht="18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</row>
    <row r="100" spans="1:60" ht="18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</row>
    <row r="101" spans="1:60" ht="18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</row>
    <row r="102" spans="1:60" ht="18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</row>
    <row r="103" spans="1:60" ht="18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</row>
    <row r="104" spans="1:60" ht="18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</row>
    <row r="105" spans="1:60" ht="18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</row>
    <row r="106" spans="1:60" ht="18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</row>
    <row r="107" spans="1:60" ht="18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</row>
    <row r="108" spans="1:60" ht="18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</row>
    <row r="109" spans="1:60" ht="18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</row>
    <row r="110" spans="1:60" ht="18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</row>
    <row r="111" spans="1:60" ht="18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</row>
    <row r="112" spans="1:60" ht="18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</row>
    <row r="113" spans="1:60" ht="18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</row>
    <row r="114" spans="1:60" ht="18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</row>
    <row r="115" spans="1:60" ht="18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</row>
    <row r="116" spans="1:60" ht="18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</row>
    <row r="117" spans="1:60" ht="18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</row>
    <row r="118" spans="1:60" ht="18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</row>
    <row r="119" spans="1:60" ht="18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</row>
    <row r="120" spans="1:60" ht="18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</row>
    <row r="121" spans="1:60" ht="18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</row>
    <row r="122" spans="1:60" ht="18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</row>
    <row r="123" spans="1:60" ht="18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</row>
    <row r="124" spans="1:60" ht="18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</row>
    <row r="125" spans="1:60" ht="18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</row>
    <row r="126" spans="1:60" ht="18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</row>
    <row r="127" spans="1:60" ht="18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</row>
    <row r="128" spans="1:60" ht="18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</row>
    <row r="129" spans="1:60" ht="18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</row>
    <row r="130" spans="1:60" ht="18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</row>
    <row r="131" spans="1:60" ht="18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</row>
    <row r="132" spans="1:60" ht="18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</row>
    <row r="133" spans="1:60" ht="18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</row>
    <row r="134" spans="1:60" ht="18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</row>
    <row r="135" spans="1:60" ht="18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</row>
    <row r="136" spans="1:60" ht="18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</row>
    <row r="137" spans="1:60" ht="18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</row>
  </sheetData>
  <mergeCells count="23">
    <mergeCell ref="M1:T1"/>
    <mergeCell ref="B3:D3"/>
    <mergeCell ref="L4:T6"/>
    <mergeCell ref="B5:F8"/>
    <mergeCell ref="M7:U7"/>
    <mergeCell ref="M8:U8"/>
    <mergeCell ref="L10:T22"/>
    <mergeCell ref="B11:B12"/>
    <mergeCell ref="C11:C12"/>
    <mergeCell ref="D11:D12"/>
    <mergeCell ref="E11:E12"/>
    <mergeCell ref="G11:G12"/>
    <mergeCell ref="H11:H12"/>
    <mergeCell ref="I11:I12"/>
    <mergeCell ref="B42:L45"/>
    <mergeCell ref="C47:D47"/>
    <mergeCell ref="B50:B51"/>
    <mergeCell ref="C50:C51"/>
    <mergeCell ref="D50:D51"/>
    <mergeCell ref="E50:E51"/>
    <mergeCell ref="G50:G51"/>
    <mergeCell ref="H50:H51"/>
    <mergeCell ref="I50:I51"/>
  </mergeCells>
  <hyperlinks>
    <hyperlink ref="M1:T1" location="'Главная страница'!A1" display="Вернутся на Главную Страницу" xr:uid="{00000000-0004-0000-0800-000000000000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BH96"/>
  <sheetViews>
    <sheetView topLeftCell="A15" zoomScale="102" zoomScaleNormal="100" workbookViewId="0">
      <selection activeCell="I14" sqref="I14"/>
    </sheetView>
  </sheetViews>
  <sheetFormatPr defaultColWidth="9.140625" defaultRowHeight="13.15"/>
  <cols>
    <col min="1" max="1" width="2.5703125" style="12" customWidth="1"/>
    <col min="2" max="2" width="13.28515625" style="12" bestFit="1" customWidth="1"/>
    <col min="3" max="3" width="17.140625" style="12" customWidth="1"/>
    <col min="4" max="4" width="17.85546875" style="12" bestFit="1" customWidth="1"/>
    <col min="5" max="5" width="15.5703125" style="12" customWidth="1"/>
    <col min="6" max="6" width="12.85546875" style="12" customWidth="1"/>
    <col min="7" max="7" width="15.7109375" style="12" customWidth="1"/>
    <col min="8" max="8" width="17.5703125" style="12" bestFit="1" customWidth="1"/>
    <col min="9" max="9" width="13.42578125" style="12" customWidth="1"/>
    <col min="10" max="10" width="15.5703125" style="12" customWidth="1"/>
    <col min="11" max="11" width="3" style="12" customWidth="1"/>
    <col min="12" max="19" width="9.140625" style="12"/>
    <col min="20" max="20" width="18" style="12" customWidth="1"/>
    <col min="21" max="16384" width="9.140625" style="12"/>
  </cols>
  <sheetData>
    <row r="1" spans="1:60" ht="31.5" customHeight="1">
      <c r="A1" s="7"/>
      <c r="B1" s="8" t="s">
        <v>131</v>
      </c>
      <c r="C1" s="7"/>
      <c r="D1" s="7"/>
      <c r="E1" s="7"/>
      <c r="F1" s="7"/>
      <c r="G1" s="7"/>
      <c r="H1" s="7"/>
      <c r="I1" s="7"/>
      <c r="J1" s="7"/>
      <c r="K1" s="9"/>
      <c r="L1" s="10"/>
      <c r="M1" s="147"/>
      <c r="N1" s="147"/>
      <c r="O1" s="147"/>
      <c r="P1" s="147"/>
      <c r="Q1" s="147"/>
      <c r="R1" s="147"/>
      <c r="S1" s="147"/>
      <c r="T1" s="147"/>
      <c r="U1" s="11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18" customHeight="1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</row>
    <row r="3" spans="1:60" ht="18" customHeight="1">
      <c r="A3" s="17"/>
      <c r="B3" s="185" t="s">
        <v>90</v>
      </c>
      <c r="C3" s="185"/>
      <c r="D3" s="185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</row>
    <row r="4" spans="1:60" ht="12.75" customHeight="1">
      <c r="A4" s="17"/>
      <c r="B4" s="29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</row>
    <row r="5" spans="1:60" ht="15.6" customHeight="1">
      <c r="A5" s="17"/>
      <c r="B5" s="190" t="s">
        <v>139</v>
      </c>
      <c r="C5" s="190"/>
      <c r="D5" s="190"/>
      <c r="E5" s="190"/>
      <c r="F5" s="190"/>
      <c r="G5" s="133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</row>
    <row r="6" spans="1:60" ht="24.6" customHeight="1">
      <c r="A6" s="17"/>
      <c r="B6" s="190"/>
      <c r="C6" s="190"/>
      <c r="D6" s="190"/>
      <c r="E6" s="190"/>
      <c r="F6" s="190"/>
      <c r="G6" s="133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ht="15" customHeight="1">
      <c r="A7" s="17"/>
      <c r="B7" s="190"/>
      <c r="C7" s="190"/>
      <c r="D7" s="190"/>
      <c r="E7" s="190"/>
      <c r="F7" s="190"/>
      <c r="G7" s="133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ht="15" customHeight="1">
      <c r="A8" s="17"/>
      <c r="B8" s="190"/>
      <c r="C8" s="190"/>
      <c r="D8" s="190"/>
      <c r="E8" s="190"/>
      <c r="F8" s="190"/>
      <c r="G8" s="133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ht="24.6" customHeight="1">
      <c r="A9" s="17"/>
      <c r="B9" s="133"/>
      <c r="C9" s="133"/>
      <c r="D9" s="133"/>
      <c r="E9" s="133"/>
      <c r="F9" s="133"/>
      <c r="G9" s="133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ht="18" customHeight="1" thickBot="1">
      <c r="A10" s="17"/>
      <c r="B10" s="71"/>
      <c r="C10" s="71"/>
      <c r="D10" s="71"/>
      <c r="E10" s="71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ht="18" customHeight="1">
      <c r="A11" s="17"/>
      <c r="B11" s="177" cm="1">
        <f t="array" aca="1" ref="B11" ca="1">+B+B11:I35</f>
        <v>0</v>
      </c>
      <c r="C11" s="183" t="s">
        <v>97</v>
      </c>
      <c r="D11" s="177" t="s">
        <v>98</v>
      </c>
      <c r="E11" s="177" t="s">
        <v>99</v>
      </c>
      <c r="F11" s="70"/>
      <c r="G11" s="177" t="s">
        <v>97</v>
      </c>
      <c r="H11" s="188" t="s">
        <v>98</v>
      </c>
      <c r="I11" s="177" t="s">
        <v>99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ht="18" customHeight="1" thickBot="1">
      <c r="A12" s="17"/>
      <c r="B12" s="178"/>
      <c r="C12" s="184"/>
      <c r="D12" s="178"/>
      <c r="E12" s="178"/>
      <c r="F12" s="70"/>
      <c r="G12" s="178"/>
      <c r="H12" s="189"/>
      <c r="I12" s="17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ht="18" customHeight="1" thickBot="1">
      <c r="A13" s="17"/>
      <c r="B13" s="84">
        <v>1</v>
      </c>
      <c r="C13" s="80" t="s">
        <v>100</v>
      </c>
      <c r="D13" s="82" t="s">
        <v>126</v>
      </c>
      <c r="E13" s="80">
        <v>5</v>
      </c>
      <c r="F13" s="70"/>
      <c r="G13" s="80" t="s">
        <v>110</v>
      </c>
      <c r="H13" s="83" t="s">
        <v>140</v>
      </c>
      <c r="I13" s="135" cm="1">
        <f t="array" ref="I13:I15">SUMIFS(E13:E35,C13:C35,G13:G15,D13:D35,H13:H15)</f>
        <v>20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ht="18" customHeight="1" thickBot="1">
      <c r="A14" s="17"/>
      <c r="B14" s="85">
        <v>2</v>
      </c>
      <c r="C14" s="81" t="s">
        <v>102</v>
      </c>
      <c r="D14" s="83" t="s">
        <v>127</v>
      </c>
      <c r="E14" s="81">
        <v>8</v>
      </c>
      <c r="F14" s="70"/>
      <c r="G14" s="81" t="s">
        <v>119</v>
      </c>
      <c r="H14" s="83" t="s">
        <v>129</v>
      </c>
      <c r="I14" s="135">
        <v>16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ht="18" customHeight="1" thickBot="1">
      <c r="A15" s="17"/>
      <c r="B15" s="85">
        <v>3</v>
      </c>
      <c r="C15" s="81" t="s">
        <v>104</v>
      </c>
      <c r="D15" s="82" t="s">
        <v>126</v>
      </c>
      <c r="E15" s="81">
        <v>11</v>
      </c>
      <c r="F15" s="70"/>
      <c r="G15" s="80" t="s">
        <v>100</v>
      </c>
      <c r="H15" s="82" t="s">
        <v>126</v>
      </c>
      <c r="I15" s="135">
        <v>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ht="18" customHeight="1" thickBot="1">
      <c r="A16" s="17"/>
      <c r="B16" s="85">
        <v>4</v>
      </c>
      <c r="C16" s="81" t="s">
        <v>106</v>
      </c>
      <c r="D16" s="83" t="s">
        <v>129</v>
      </c>
      <c r="E16" s="81">
        <v>16</v>
      </c>
      <c r="F16" s="70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ht="18" customHeight="1" thickBot="1">
      <c r="A17" s="17"/>
      <c r="B17" s="85">
        <v>5</v>
      </c>
      <c r="C17" s="81" t="s">
        <v>108</v>
      </c>
      <c r="D17" s="83" t="s">
        <v>141</v>
      </c>
      <c r="E17" s="81">
        <v>6</v>
      </c>
      <c r="F17" s="70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ht="18" customHeight="1" thickBot="1">
      <c r="A18" s="17"/>
      <c r="B18" s="85">
        <v>6</v>
      </c>
      <c r="C18" s="81" t="s">
        <v>110</v>
      </c>
      <c r="D18" s="83" t="s">
        <v>140</v>
      </c>
      <c r="E18" s="81">
        <v>12</v>
      </c>
      <c r="F18" s="70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ht="18" customHeight="1" thickBot="1">
      <c r="A19" s="17"/>
      <c r="B19" s="85">
        <v>7</v>
      </c>
      <c r="C19" s="81" t="s">
        <v>112</v>
      </c>
      <c r="D19" s="83" t="s">
        <v>140</v>
      </c>
      <c r="E19" s="81">
        <v>3</v>
      </c>
      <c r="F19" s="70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ht="18" customHeight="1" thickBot="1">
      <c r="A20" s="17"/>
      <c r="B20" s="85">
        <v>8</v>
      </c>
      <c r="C20" s="81" t="s">
        <v>114</v>
      </c>
      <c r="D20" s="83" t="s">
        <v>128</v>
      </c>
      <c r="E20" s="81">
        <v>5</v>
      </c>
      <c r="F20" s="70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ht="18" customHeight="1" thickBot="1">
      <c r="A21" s="17"/>
      <c r="B21" s="85">
        <v>9</v>
      </c>
      <c r="C21" s="81" t="s">
        <v>116</v>
      </c>
      <c r="D21" s="83" t="s">
        <v>130</v>
      </c>
      <c r="E21" s="81">
        <v>1</v>
      </c>
      <c r="F21" s="70"/>
      <c r="G21" s="70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ht="18" customHeight="1" thickBot="1">
      <c r="A22" s="17"/>
      <c r="B22" s="85">
        <v>10</v>
      </c>
      <c r="C22" s="81" t="s">
        <v>117</v>
      </c>
      <c r="D22" s="83" t="s">
        <v>142</v>
      </c>
      <c r="E22" s="81">
        <v>5</v>
      </c>
      <c r="F22" s="70"/>
      <c r="G22" s="70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ht="18" customHeight="1" thickBot="1">
      <c r="A23" s="17"/>
      <c r="B23" s="85">
        <v>11</v>
      </c>
      <c r="C23" s="81" t="s">
        <v>118</v>
      </c>
      <c r="D23" s="83" t="s">
        <v>141</v>
      </c>
      <c r="E23" s="81">
        <v>6</v>
      </c>
      <c r="F23" s="70"/>
      <c r="G23" s="70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ht="18" customHeight="1" thickBot="1">
      <c r="A24" s="17"/>
      <c r="B24" s="85">
        <v>12</v>
      </c>
      <c r="C24" s="81" t="s">
        <v>119</v>
      </c>
      <c r="D24" s="83" t="s">
        <v>129</v>
      </c>
      <c r="E24" s="81">
        <v>8</v>
      </c>
      <c r="F24" s="70"/>
      <c r="G24" s="70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ht="18" customHeight="1" thickBot="1">
      <c r="A25" s="17"/>
      <c r="B25" s="85">
        <v>13</v>
      </c>
      <c r="C25" s="81" t="s">
        <v>110</v>
      </c>
      <c r="D25" s="83" t="s">
        <v>140</v>
      </c>
      <c r="E25" s="81">
        <v>6</v>
      </c>
      <c r="F25" s="70"/>
      <c r="G25" s="70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ht="18" customHeight="1" thickBot="1">
      <c r="A26" s="17"/>
      <c r="B26" s="85">
        <v>14</v>
      </c>
      <c r="C26" s="81" t="s">
        <v>121</v>
      </c>
      <c r="D26" s="83" t="s">
        <v>140</v>
      </c>
      <c r="E26" s="81">
        <v>12</v>
      </c>
      <c r="F26" s="70"/>
      <c r="G26" s="70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ht="18" customHeight="1" thickBot="1">
      <c r="A27" s="17"/>
      <c r="B27" s="85">
        <v>15</v>
      </c>
      <c r="C27" s="81" t="s">
        <v>122</v>
      </c>
      <c r="D27" s="83" t="s">
        <v>140</v>
      </c>
      <c r="E27" s="81">
        <v>5</v>
      </c>
      <c r="F27" s="70"/>
      <c r="G27" s="70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ht="18" customHeight="1" thickBot="1">
      <c r="A28" s="17"/>
      <c r="B28" s="85">
        <v>16</v>
      </c>
      <c r="C28" s="81" t="s">
        <v>114</v>
      </c>
      <c r="D28" s="83" t="s">
        <v>128</v>
      </c>
      <c r="E28" s="81">
        <v>5</v>
      </c>
      <c r="F28" s="70"/>
      <c r="G28" s="70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ht="18" customHeight="1" thickBot="1">
      <c r="A29" s="17"/>
      <c r="B29" s="85">
        <v>17</v>
      </c>
      <c r="C29" s="81" t="s">
        <v>116</v>
      </c>
      <c r="D29" s="83" t="s">
        <v>130</v>
      </c>
      <c r="E29" s="81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ht="18" customHeight="1" thickBot="1">
      <c r="A30" s="17"/>
      <c r="B30" s="85">
        <v>18</v>
      </c>
      <c r="C30" s="81" t="s">
        <v>117</v>
      </c>
      <c r="D30" s="83" t="s">
        <v>142</v>
      </c>
      <c r="E30" s="81">
        <v>5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ht="18" customHeight="1" thickBot="1">
      <c r="A31" s="17"/>
      <c r="B31" s="85">
        <v>19</v>
      </c>
      <c r="C31" s="81" t="s">
        <v>118</v>
      </c>
      <c r="D31" s="83" t="s">
        <v>141</v>
      </c>
      <c r="E31" s="81">
        <v>6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ht="18" customHeight="1" thickBot="1">
      <c r="A32" s="17"/>
      <c r="B32" s="85">
        <v>20</v>
      </c>
      <c r="C32" s="81" t="s">
        <v>119</v>
      </c>
      <c r="D32" s="83" t="s">
        <v>129</v>
      </c>
      <c r="E32" s="81">
        <v>8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ht="18" customHeight="1" thickBot="1">
      <c r="A33" s="17"/>
      <c r="B33" s="85">
        <v>21</v>
      </c>
      <c r="C33" s="81" t="s">
        <v>120</v>
      </c>
      <c r="D33" s="83" t="s">
        <v>128</v>
      </c>
      <c r="E33" s="81">
        <v>9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ht="18" customHeight="1" thickBot="1">
      <c r="A34" s="17"/>
      <c r="B34" s="85">
        <v>22</v>
      </c>
      <c r="C34" s="81" t="s">
        <v>121</v>
      </c>
      <c r="D34" s="83" t="s">
        <v>140</v>
      </c>
      <c r="E34" s="81">
        <v>12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ht="18" customHeight="1" thickBot="1">
      <c r="A35" s="17"/>
      <c r="B35" s="85">
        <v>23</v>
      </c>
      <c r="C35" s="81" t="s">
        <v>110</v>
      </c>
      <c r="D35" s="83" t="s">
        <v>140</v>
      </c>
      <c r="E35" s="81">
        <v>2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ht="18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ht="18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</row>
    <row r="38" spans="1:60" ht="18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</row>
    <row r="39" spans="1:60" ht="18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</row>
    <row r="40" spans="1:60" ht="18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</row>
    <row r="41" spans="1:60" ht="18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</row>
    <row r="42" spans="1:60" ht="18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</row>
    <row r="43" spans="1:60" ht="18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</row>
    <row r="44" spans="1:60" ht="18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</row>
    <row r="45" spans="1:60" ht="18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</row>
    <row r="46" spans="1:60" ht="18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</row>
    <row r="47" spans="1:60" ht="18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</row>
    <row r="48" spans="1:60" ht="18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</row>
    <row r="49" spans="1:60" ht="18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</row>
    <row r="50" spans="1:60" ht="18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</row>
    <row r="51" spans="1:60" ht="18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</row>
    <row r="52" spans="1:60" ht="18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</row>
    <row r="53" spans="1:60" ht="18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</row>
    <row r="54" spans="1:60" ht="18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</row>
    <row r="55" spans="1:60" ht="18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</row>
    <row r="56" spans="1:60" ht="18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</row>
    <row r="57" spans="1:60" ht="18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</row>
    <row r="58" spans="1:60" ht="18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</row>
    <row r="59" spans="1:60" ht="18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</row>
    <row r="60" spans="1:60" ht="18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</row>
    <row r="61" spans="1:60" ht="18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</row>
    <row r="62" spans="1:60" ht="18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</row>
    <row r="63" spans="1:60" ht="18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</row>
    <row r="64" spans="1:60" ht="18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</row>
    <row r="65" spans="1:60" ht="18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</row>
    <row r="66" spans="1:60" ht="18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</row>
    <row r="67" spans="1:60" ht="18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</row>
    <row r="68" spans="1:60" ht="18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</row>
    <row r="69" spans="1:60" ht="18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</row>
    <row r="70" spans="1:60" ht="18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</row>
    <row r="71" spans="1:60" ht="18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</row>
    <row r="72" spans="1:60" ht="18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</row>
    <row r="73" spans="1:60" ht="18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</row>
    <row r="74" spans="1:60" ht="18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</row>
    <row r="75" spans="1:60" ht="18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</row>
    <row r="76" spans="1:60" ht="18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</row>
    <row r="77" spans="1:60" ht="18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</row>
    <row r="78" spans="1:60" ht="18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</row>
    <row r="79" spans="1:60" ht="18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</row>
    <row r="80" spans="1:60" ht="18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</row>
    <row r="81" spans="1:60" ht="18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</row>
    <row r="82" spans="1:60" ht="18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</row>
    <row r="83" spans="1:60" ht="18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</row>
    <row r="84" spans="1:60" ht="18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</row>
    <row r="85" spans="1:60" ht="18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</row>
    <row r="86" spans="1:60" ht="18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</row>
    <row r="87" spans="1:60" ht="18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</row>
    <row r="88" spans="1:60" ht="18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</row>
    <row r="89" spans="1:60" ht="18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</row>
    <row r="90" spans="1:60" ht="18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</row>
    <row r="91" spans="1:60" ht="18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</row>
    <row r="92" spans="1:60" ht="18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</row>
    <row r="93" spans="1:60" ht="18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</row>
    <row r="94" spans="1:60" ht="18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</row>
    <row r="95" spans="1:60" ht="18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</row>
    <row r="96" spans="1:60" ht="18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</row>
  </sheetData>
  <mergeCells count="10">
    <mergeCell ref="M1:T1"/>
    <mergeCell ref="B3:D3"/>
    <mergeCell ref="B11:B12"/>
    <mergeCell ref="C11:C12"/>
    <mergeCell ref="D11:D12"/>
    <mergeCell ref="E11:E12"/>
    <mergeCell ref="G11:G12"/>
    <mergeCell ref="B5:F8"/>
    <mergeCell ref="H11:H12"/>
    <mergeCell ref="I11:I1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F53"/>
  <sheetViews>
    <sheetView zoomScaleNormal="100" workbookViewId="0">
      <selection activeCell="M2" sqref="M2"/>
    </sheetView>
  </sheetViews>
  <sheetFormatPr defaultColWidth="8.85546875" defaultRowHeight="13.15"/>
  <cols>
    <col min="1" max="1" width="2.5703125" style="4" customWidth="1"/>
    <col min="2" max="2" width="16.42578125" style="4" customWidth="1"/>
    <col min="3" max="3" width="17.42578125" style="4" bestFit="1" customWidth="1"/>
    <col min="4" max="4" width="15.140625" style="4" bestFit="1" customWidth="1"/>
    <col min="5" max="5" width="9.5703125" style="4" bestFit="1" customWidth="1"/>
    <col min="6" max="11" width="8.85546875" style="4"/>
    <col min="12" max="12" width="4.42578125" style="4" customWidth="1"/>
    <col min="13" max="20" width="8.85546875" style="4"/>
    <col min="21" max="21" width="18" style="4" customWidth="1"/>
    <col min="22" max="22" width="14.7109375" style="4" customWidth="1"/>
    <col min="23" max="16384" width="8.85546875" style="4"/>
  </cols>
  <sheetData>
    <row r="1" spans="1:58" ht="31.5" customHeight="1">
      <c r="A1" s="15"/>
      <c r="B1" s="16" t="s">
        <v>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47" t="s">
        <v>61</v>
      </c>
      <c r="P1" s="147"/>
      <c r="Q1" s="147"/>
      <c r="R1" s="147"/>
      <c r="S1" s="147"/>
      <c r="T1" s="147"/>
      <c r="U1" s="147"/>
      <c r="V1" s="147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</row>
    <row r="2" spans="1:58">
      <c r="M2" s="43"/>
      <c r="W2" s="44"/>
    </row>
    <row r="3" spans="1:58" ht="15" customHeight="1">
      <c r="B3" s="42"/>
      <c r="C3" s="42"/>
      <c r="D3" s="42"/>
      <c r="E3" s="42"/>
      <c r="F3" s="42"/>
      <c r="G3" s="42"/>
      <c r="H3" s="42"/>
      <c r="I3" s="42"/>
      <c r="J3" s="42"/>
      <c r="K3" s="42"/>
      <c r="M3" s="43"/>
      <c r="W3" s="44"/>
    </row>
    <row r="4" spans="1:58" ht="12.75" customHeight="1">
      <c r="B4" s="50" t="s">
        <v>143</v>
      </c>
      <c r="F4" s="42"/>
      <c r="G4" s="42"/>
      <c r="H4" s="42"/>
      <c r="I4" s="42"/>
      <c r="J4" s="42"/>
      <c r="K4" s="42"/>
      <c r="M4" s="43"/>
      <c r="W4" s="44"/>
    </row>
    <row r="5" spans="1:58" ht="13.9" thickBot="1">
      <c r="M5" s="43"/>
      <c r="W5" s="44"/>
    </row>
    <row r="6" spans="1:58" ht="12.75" customHeight="1">
      <c r="B6" s="193" t="s">
        <v>144</v>
      </c>
      <c r="C6" s="193"/>
      <c r="D6" s="193"/>
      <c r="E6" s="193"/>
      <c r="G6" s="194" t="s">
        <v>145</v>
      </c>
      <c r="H6" s="195"/>
      <c r="I6" s="195"/>
      <c r="J6" s="195"/>
      <c r="K6" s="196"/>
      <c r="M6" s="200" t="s">
        <v>146</v>
      </c>
      <c r="N6" s="201"/>
      <c r="O6" s="201"/>
      <c r="P6" s="201"/>
      <c r="Q6" s="201"/>
      <c r="R6" s="201"/>
      <c r="S6" s="201"/>
      <c r="T6" s="201"/>
      <c r="U6" s="201"/>
      <c r="V6" s="201"/>
      <c r="W6" s="202"/>
    </row>
    <row r="7" spans="1:58">
      <c r="B7" s="193"/>
      <c r="C7" s="193"/>
      <c r="D7" s="193"/>
      <c r="E7" s="193"/>
      <c r="G7" s="197"/>
      <c r="H7" s="198"/>
      <c r="I7" s="198"/>
      <c r="J7" s="198"/>
      <c r="K7" s="199"/>
      <c r="M7" s="200"/>
      <c r="N7" s="201"/>
      <c r="O7" s="201"/>
      <c r="P7" s="201"/>
      <c r="Q7" s="201"/>
      <c r="R7" s="201"/>
      <c r="S7" s="201"/>
      <c r="T7" s="201"/>
      <c r="U7" s="201"/>
      <c r="V7" s="201"/>
      <c r="W7" s="202"/>
    </row>
    <row r="8" spans="1:58">
      <c r="B8" s="193"/>
      <c r="C8" s="193"/>
      <c r="D8" s="193"/>
      <c r="E8" s="193"/>
      <c r="G8" s="197"/>
      <c r="H8" s="198"/>
      <c r="I8" s="198"/>
      <c r="J8" s="198"/>
      <c r="K8" s="199"/>
      <c r="M8" s="43"/>
      <c r="W8" s="44"/>
    </row>
    <row r="9" spans="1:58">
      <c r="B9" s="193"/>
      <c r="C9" s="193"/>
      <c r="D9" s="193"/>
      <c r="E9" s="193"/>
      <c r="G9" s="203" t="s">
        <v>147</v>
      </c>
      <c r="H9" s="204"/>
      <c r="I9" s="67">
        <v>44.72</v>
      </c>
      <c r="J9" s="2"/>
      <c r="K9" s="63"/>
      <c r="M9" s="43"/>
      <c r="N9" s="111" t="s">
        <v>66</v>
      </c>
      <c r="O9" s="113" t="s">
        <v>148</v>
      </c>
      <c r="P9" s="112"/>
      <c r="Q9" s="112"/>
      <c r="R9" s="112"/>
      <c r="S9" s="112"/>
      <c r="T9" s="112"/>
      <c r="U9" s="112"/>
      <c r="W9" s="44"/>
    </row>
    <row r="10" spans="1:58" ht="13.9" thickBot="1">
      <c r="B10" s="193"/>
      <c r="C10" s="193"/>
      <c r="D10" s="193"/>
      <c r="E10" s="193"/>
      <c r="F10" s="49"/>
      <c r="G10" s="64"/>
      <c r="H10" s="65"/>
      <c r="I10" s="65"/>
      <c r="J10" s="65"/>
      <c r="K10" s="66"/>
      <c r="M10" s="43"/>
      <c r="N10" s="111" t="s">
        <v>68</v>
      </c>
      <c r="O10" s="163" t="s">
        <v>149</v>
      </c>
      <c r="P10" s="164"/>
      <c r="Q10" s="164"/>
      <c r="R10" s="164"/>
      <c r="S10" s="164"/>
      <c r="T10" s="164"/>
      <c r="U10" s="165"/>
      <c r="W10" s="44"/>
    </row>
    <row r="11" spans="1:58" ht="13.9" thickBot="1">
      <c r="B11" s="134"/>
      <c r="C11" s="134"/>
      <c r="D11" s="134"/>
      <c r="E11" s="134"/>
      <c r="F11" s="49"/>
      <c r="M11" s="43"/>
      <c r="W11" s="44"/>
    </row>
    <row r="12" spans="1:58" ht="12.75" customHeight="1">
      <c r="B12" s="49"/>
      <c r="C12" s="49"/>
      <c r="D12" s="49"/>
      <c r="E12" s="49"/>
      <c r="F12" s="49"/>
      <c r="M12" s="43"/>
      <c r="N12" s="168" t="s">
        <v>150</v>
      </c>
      <c r="O12" s="205"/>
      <c r="P12" s="205"/>
      <c r="Q12" s="205"/>
      <c r="R12" s="205"/>
      <c r="S12" s="205"/>
      <c r="T12" s="205"/>
      <c r="U12" s="205"/>
      <c r="V12" s="206"/>
      <c r="W12" s="44"/>
    </row>
    <row r="13" spans="1:58" ht="13.9" thickBot="1">
      <c r="M13" s="43"/>
      <c r="N13" s="207"/>
      <c r="O13" s="208"/>
      <c r="P13" s="208"/>
      <c r="Q13" s="208"/>
      <c r="R13" s="208"/>
      <c r="S13" s="208"/>
      <c r="T13" s="208"/>
      <c r="U13" s="208"/>
      <c r="V13" s="209"/>
      <c r="W13" s="44"/>
    </row>
    <row r="14" spans="1:58" ht="13.9" thickBot="1">
      <c r="B14" s="101" t="s">
        <v>73</v>
      </c>
      <c r="C14" s="102" t="s">
        <v>151</v>
      </c>
      <c r="D14" s="103" t="s">
        <v>152</v>
      </c>
      <c r="M14" s="43"/>
      <c r="N14" s="207"/>
      <c r="O14" s="208"/>
      <c r="P14" s="208"/>
      <c r="Q14" s="208"/>
      <c r="R14" s="208"/>
      <c r="S14" s="208"/>
      <c r="T14" s="208"/>
      <c r="U14" s="208"/>
      <c r="V14" s="209"/>
      <c r="W14" s="44"/>
    </row>
    <row r="15" spans="1:58">
      <c r="B15" s="55" t="s">
        <v>153</v>
      </c>
      <c r="C15" s="56">
        <v>40</v>
      </c>
      <c r="D15" s="57" t="str">
        <f>IF($I$9&gt;C15,"Да","Нет")</f>
        <v>Да</v>
      </c>
      <c r="M15" s="43"/>
      <c r="N15" s="207"/>
      <c r="O15" s="208"/>
      <c r="P15" s="208"/>
      <c r="Q15" s="208"/>
      <c r="R15" s="208"/>
      <c r="S15" s="208"/>
      <c r="T15" s="208"/>
      <c r="U15" s="208"/>
      <c r="V15" s="209"/>
      <c r="W15" s="44"/>
    </row>
    <row r="16" spans="1:58">
      <c r="B16" s="58" t="s">
        <v>154</v>
      </c>
      <c r="C16" s="59">
        <v>32.200000000000003</v>
      </c>
      <c r="D16" s="57"/>
      <c r="M16" s="43"/>
      <c r="N16" s="207"/>
      <c r="O16" s="208"/>
      <c r="P16" s="208"/>
      <c r="Q16" s="208"/>
      <c r="R16" s="208"/>
      <c r="S16" s="208"/>
      <c r="T16" s="208"/>
      <c r="U16" s="208"/>
      <c r="V16" s="209"/>
      <c r="W16" s="44"/>
    </row>
    <row r="17" spans="2:23">
      <c r="B17" s="58" t="s">
        <v>155</v>
      </c>
      <c r="C17" s="59">
        <v>35</v>
      </c>
      <c r="D17" s="57"/>
      <c r="M17" s="43"/>
      <c r="N17" s="207"/>
      <c r="O17" s="208"/>
      <c r="P17" s="208"/>
      <c r="Q17" s="208"/>
      <c r="R17" s="208"/>
      <c r="S17" s="208"/>
      <c r="T17" s="208"/>
      <c r="U17" s="208"/>
      <c r="V17" s="209"/>
      <c r="W17" s="44"/>
    </row>
    <row r="18" spans="2:23">
      <c r="B18" s="58" t="s">
        <v>156</v>
      </c>
      <c r="C18" s="59">
        <v>120</v>
      </c>
      <c r="D18" s="57"/>
      <c r="M18" s="43"/>
      <c r="N18" s="207"/>
      <c r="O18" s="208"/>
      <c r="P18" s="208"/>
      <c r="Q18" s="208"/>
      <c r="R18" s="208"/>
      <c r="S18" s="208"/>
      <c r="T18" s="208"/>
      <c r="U18" s="208"/>
      <c r="V18" s="209"/>
      <c r="W18" s="44"/>
    </row>
    <row r="19" spans="2:23">
      <c r="B19" s="58" t="s">
        <v>157</v>
      </c>
      <c r="C19" s="59">
        <v>48</v>
      </c>
      <c r="D19" s="57"/>
      <c r="M19" s="43"/>
      <c r="N19" s="207"/>
      <c r="O19" s="208"/>
      <c r="P19" s="208"/>
      <c r="Q19" s="208"/>
      <c r="R19" s="208"/>
      <c r="S19" s="208"/>
      <c r="T19" s="208"/>
      <c r="U19" s="208"/>
      <c r="V19" s="209"/>
      <c r="W19" s="44"/>
    </row>
    <row r="20" spans="2:23">
      <c r="B20" s="58" t="s">
        <v>158</v>
      </c>
      <c r="C20" s="59">
        <v>0.3</v>
      </c>
      <c r="D20" s="57"/>
      <c r="M20" s="43"/>
      <c r="N20" s="207"/>
      <c r="O20" s="208"/>
      <c r="P20" s="208"/>
      <c r="Q20" s="208"/>
      <c r="R20" s="208"/>
      <c r="S20" s="208"/>
      <c r="T20" s="208"/>
      <c r="U20" s="208"/>
      <c r="V20" s="209"/>
      <c r="W20" s="44"/>
    </row>
    <row r="21" spans="2:23">
      <c r="B21" s="58" t="s">
        <v>159</v>
      </c>
      <c r="C21" s="59">
        <v>0.1</v>
      </c>
      <c r="D21" s="57"/>
      <c r="M21" s="43"/>
      <c r="N21" s="207"/>
      <c r="O21" s="208"/>
      <c r="P21" s="208"/>
      <c r="Q21" s="208"/>
      <c r="R21" s="208"/>
      <c r="S21" s="208"/>
      <c r="T21" s="208"/>
      <c r="U21" s="208"/>
      <c r="V21" s="209"/>
      <c r="W21" s="44"/>
    </row>
    <row r="22" spans="2:23" ht="13.9" thickBot="1">
      <c r="B22" s="58" t="s">
        <v>160</v>
      </c>
      <c r="C22" s="59">
        <v>67.599999999999994</v>
      </c>
      <c r="D22" s="57"/>
      <c r="M22" s="43"/>
      <c r="N22" s="210"/>
      <c r="O22" s="211"/>
      <c r="P22" s="211"/>
      <c r="Q22" s="211"/>
      <c r="R22" s="211"/>
      <c r="S22" s="211"/>
      <c r="T22" s="211"/>
      <c r="U22" s="211"/>
      <c r="V22" s="212"/>
      <c r="W22" s="44"/>
    </row>
    <row r="23" spans="2:23">
      <c r="B23" s="58" t="s">
        <v>161</v>
      </c>
      <c r="C23" s="59">
        <v>88</v>
      </c>
      <c r="D23" s="57"/>
      <c r="M23" s="43"/>
      <c r="W23" s="44"/>
    </row>
    <row r="24" spans="2:23" ht="12.75" customHeight="1">
      <c r="B24" s="58" t="s">
        <v>162</v>
      </c>
      <c r="C24" s="59">
        <v>80</v>
      </c>
      <c r="D24" s="57"/>
      <c r="M24" s="43"/>
      <c r="N24" s="213" t="s">
        <v>163</v>
      </c>
      <c r="O24" s="213"/>
      <c r="P24" s="213"/>
      <c r="Q24" s="213"/>
      <c r="R24" s="213"/>
      <c r="S24" s="213"/>
      <c r="T24" s="213"/>
      <c r="U24" s="213"/>
      <c r="V24" s="213"/>
      <c r="W24" s="44"/>
    </row>
    <row r="25" spans="2:23">
      <c r="B25" s="58" t="s">
        <v>164</v>
      </c>
      <c r="C25" s="59">
        <v>70</v>
      </c>
      <c r="D25" s="57"/>
      <c r="M25" s="43"/>
      <c r="N25" s="213"/>
      <c r="O25" s="213"/>
      <c r="P25" s="213"/>
      <c r="Q25" s="213"/>
      <c r="R25" s="213"/>
      <c r="S25" s="213"/>
      <c r="T25" s="213"/>
      <c r="U25" s="213"/>
      <c r="V25" s="213"/>
      <c r="W25" s="44"/>
    </row>
    <row r="26" spans="2:23" ht="13.9" thickBot="1">
      <c r="B26" s="58" t="s">
        <v>165</v>
      </c>
      <c r="C26" s="59">
        <v>70</v>
      </c>
      <c r="D26" s="57"/>
      <c r="M26" s="43"/>
      <c r="W26" s="44"/>
    </row>
    <row r="27" spans="2:23" ht="13.9" thickBot="1">
      <c r="B27" s="60" t="s">
        <v>166</v>
      </c>
      <c r="C27" s="61">
        <v>48</v>
      </c>
      <c r="D27" s="62"/>
      <c r="M27" s="43"/>
      <c r="N27" s="168" t="s">
        <v>167</v>
      </c>
      <c r="O27" s="205"/>
      <c r="P27" s="205"/>
      <c r="Q27" s="205"/>
      <c r="R27" s="205"/>
      <c r="S27" s="205"/>
      <c r="T27" s="205"/>
      <c r="U27" s="205"/>
      <c r="V27" s="206"/>
      <c r="W27" s="44"/>
    </row>
    <row r="28" spans="2:23">
      <c r="B28" s="50"/>
      <c r="M28" s="43"/>
      <c r="N28" s="207"/>
      <c r="O28" s="208"/>
      <c r="P28" s="208"/>
      <c r="Q28" s="208"/>
      <c r="R28" s="208"/>
      <c r="S28" s="208"/>
      <c r="T28" s="208"/>
      <c r="U28" s="208"/>
      <c r="V28" s="209"/>
      <c r="W28" s="44"/>
    </row>
    <row r="29" spans="2:23">
      <c r="B29" s="50" t="s">
        <v>86</v>
      </c>
      <c r="M29" s="43"/>
      <c r="N29" s="207"/>
      <c r="O29" s="208"/>
      <c r="P29" s="208"/>
      <c r="Q29" s="208"/>
      <c r="R29" s="208"/>
      <c r="S29" s="208"/>
      <c r="T29" s="208"/>
      <c r="U29" s="208"/>
      <c r="V29" s="209"/>
      <c r="W29" s="44"/>
    </row>
    <row r="30" spans="2:23" ht="13.9" thickBot="1">
      <c r="M30" s="43"/>
      <c r="N30" s="207"/>
      <c r="O30" s="208"/>
      <c r="P30" s="208"/>
      <c r="Q30" s="208"/>
      <c r="R30" s="208"/>
      <c r="S30" s="208"/>
      <c r="T30" s="208"/>
      <c r="U30" s="208"/>
      <c r="V30" s="209"/>
      <c r="W30" s="44"/>
    </row>
    <row r="31" spans="2:23">
      <c r="B31" s="150" t="s">
        <v>168</v>
      </c>
      <c r="C31" s="151"/>
      <c r="D31" s="151"/>
      <c r="E31" s="151"/>
      <c r="F31" s="151"/>
      <c r="G31" s="151"/>
      <c r="H31" s="151"/>
      <c r="I31" s="151"/>
      <c r="J31" s="151"/>
      <c r="K31" s="151"/>
      <c r="L31" s="152"/>
      <c r="M31" s="43"/>
      <c r="N31" s="207"/>
      <c r="O31" s="208"/>
      <c r="P31" s="208"/>
      <c r="Q31" s="208"/>
      <c r="R31" s="208"/>
      <c r="S31" s="208"/>
      <c r="T31" s="208"/>
      <c r="U31" s="208"/>
      <c r="V31" s="209"/>
      <c r="W31" s="44"/>
    </row>
    <row r="32" spans="2:23">
      <c r="B32" s="153"/>
      <c r="C32" s="154"/>
      <c r="D32" s="154"/>
      <c r="E32" s="154"/>
      <c r="F32" s="154"/>
      <c r="G32" s="154"/>
      <c r="H32" s="154"/>
      <c r="I32" s="154"/>
      <c r="J32" s="154"/>
      <c r="K32" s="154"/>
      <c r="L32" s="155"/>
      <c r="M32" s="43"/>
      <c r="N32" s="207"/>
      <c r="O32" s="208"/>
      <c r="P32" s="208"/>
      <c r="Q32" s="208"/>
      <c r="R32" s="208"/>
      <c r="S32" s="208"/>
      <c r="T32" s="208"/>
      <c r="U32" s="208"/>
      <c r="V32" s="209"/>
      <c r="W32" s="44"/>
    </row>
    <row r="33" spans="2:23">
      <c r="B33" s="153"/>
      <c r="C33" s="154"/>
      <c r="D33" s="154"/>
      <c r="E33" s="154"/>
      <c r="F33" s="154"/>
      <c r="G33" s="154"/>
      <c r="H33" s="154"/>
      <c r="I33" s="154"/>
      <c r="J33" s="154"/>
      <c r="K33" s="154"/>
      <c r="L33" s="155"/>
      <c r="M33" s="43"/>
      <c r="N33" s="207"/>
      <c r="O33" s="208"/>
      <c r="P33" s="208"/>
      <c r="Q33" s="208"/>
      <c r="R33" s="208"/>
      <c r="S33" s="208"/>
      <c r="T33" s="208"/>
      <c r="U33" s="208"/>
      <c r="V33" s="209"/>
      <c r="W33" s="44"/>
    </row>
    <row r="34" spans="2:23" ht="13.9" thickBot="1">
      <c r="B34" s="156"/>
      <c r="C34" s="157"/>
      <c r="D34" s="157"/>
      <c r="E34" s="157"/>
      <c r="F34" s="157"/>
      <c r="G34" s="157"/>
      <c r="H34" s="157"/>
      <c r="I34" s="157"/>
      <c r="J34" s="157"/>
      <c r="K34" s="157"/>
      <c r="L34" s="158"/>
      <c r="M34" s="43"/>
      <c r="N34" s="207"/>
      <c r="O34" s="208"/>
      <c r="P34" s="208"/>
      <c r="Q34" s="208"/>
      <c r="R34" s="208"/>
      <c r="S34" s="208"/>
      <c r="T34" s="208"/>
      <c r="U34" s="208"/>
      <c r="V34" s="209"/>
      <c r="W34" s="44"/>
    </row>
    <row r="35" spans="2:23" ht="13.9" thickBot="1">
      <c r="M35" s="43"/>
      <c r="N35" s="207"/>
      <c r="O35" s="208"/>
      <c r="P35" s="208"/>
      <c r="Q35" s="208"/>
      <c r="R35" s="208"/>
      <c r="S35" s="208"/>
      <c r="T35" s="208"/>
      <c r="U35" s="208"/>
      <c r="V35" s="209"/>
      <c r="W35" s="44"/>
    </row>
    <row r="36" spans="2:23" ht="13.9" thickBot="1">
      <c r="D36" s="214" t="s">
        <v>147</v>
      </c>
      <c r="E36" s="215"/>
      <c r="F36" s="78">
        <v>44.72</v>
      </c>
      <c r="M36" s="43"/>
      <c r="N36" s="207"/>
      <c r="O36" s="208"/>
      <c r="P36" s="208"/>
      <c r="Q36" s="208"/>
      <c r="R36" s="208"/>
      <c r="S36" s="208"/>
      <c r="T36" s="208"/>
      <c r="U36" s="208"/>
      <c r="V36" s="209"/>
      <c r="W36" s="44"/>
    </row>
    <row r="37" spans="2:23" ht="13.9" thickBot="1">
      <c r="M37" s="43"/>
      <c r="N37" s="210"/>
      <c r="O37" s="211"/>
      <c r="P37" s="211"/>
      <c r="Q37" s="211"/>
      <c r="R37" s="211"/>
      <c r="S37" s="211"/>
      <c r="T37" s="211"/>
      <c r="U37" s="211"/>
      <c r="V37" s="212"/>
      <c r="W37" s="44"/>
    </row>
    <row r="38" spans="2:23" ht="13.9" thickBot="1">
      <c r="C38" s="4" t="s">
        <v>169</v>
      </c>
      <c r="D38" s="192" t="s">
        <v>170</v>
      </c>
      <c r="E38" s="192"/>
      <c r="F38" s="192"/>
      <c r="M38" s="45"/>
      <c r="N38" s="46"/>
      <c r="O38" s="46"/>
      <c r="P38" s="46"/>
      <c r="Q38" s="46"/>
      <c r="R38" s="46"/>
      <c r="S38" s="46"/>
      <c r="T38" s="46"/>
      <c r="U38" s="46"/>
      <c r="V38" s="46"/>
      <c r="W38" s="47"/>
    </row>
    <row r="39" spans="2:23" ht="13.9" thickBot="1"/>
    <row r="40" spans="2:23" ht="13.9" thickBot="1">
      <c r="B40" s="52" t="s">
        <v>73</v>
      </c>
      <c r="C40" s="53" t="s">
        <v>151</v>
      </c>
      <c r="D40" s="54" t="s">
        <v>152</v>
      </c>
    </row>
    <row r="41" spans="2:23">
      <c r="B41" s="55" t="s">
        <v>153</v>
      </c>
      <c r="C41" s="56">
        <v>40</v>
      </c>
      <c r="D41" s="57" t="str">
        <f>IF($I$9&gt;C41,"Да","Нет")</f>
        <v>Да</v>
      </c>
    </row>
    <row r="42" spans="2:23">
      <c r="B42" s="58" t="s">
        <v>154</v>
      </c>
      <c r="C42" s="59">
        <v>32.200000000000003</v>
      </c>
      <c r="D42" s="57"/>
    </row>
    <row r="43" spans="2:23">
      <c r="B43" s="58" t="s">
        <v>155</v>
      </c>
      <c r="C43" s="59">
        <v>35</v>
      </c>
      <c r="D43" s="57"/>
    </row>
    <row r="44" spans="2:23">
      <c r="B44" s="58" t="s">
        <v>156</v>
      </c>
      <c r="C44" s="59">
        <v>120</v>
      </c>
      <c r="D44" s="57"/>
    </row>
    <row r="45" spans="2:23">
      <c r="B45" s="58" t="s">
        <v>157</v>
      </c>
      <c r="C45" s="59">
        <v>48</v>
      </c>
      <c r="D45" s="57"/>
    </row>
    <row r="46" spans="2:23">
      <c r="B46" s="58" t="s">
        <v>158</v>
      </c>
      <c r="C46" s="59">
        <v>0.3</v>
      </c>
      <c r="D46" s="57"/>
    </row>
    <row r="47" spans="2:23">
      <c r="B47" s="58" t="s">
        <v>159</v>
      </c>
      <c r="C47" s="59">
        <v>0.1</v>
      </c>
      <c r="D47" s="57"/>
    </row>
    <row r="48" spans="2:23">
      <c r="B48" s="58" t="s">
        <v>160</v>
      </c>
      <c r="C48" s="59">
        <v>67.599999999999994</v>
      </c>
      <c r="D48" s="57"/>
    </row>
    <row r="49" spans="2:4">
      <c r="B49" s="58" t="s">
        <v>161</v>
      </c>
      <c r="C49" s="59">
        <v>88</v>
      </c>
      <c r="D49" s="57"/>
    </row>
    <row r="50" spans="2:4">
      <c r="B50" s="58" t="s">
        <v>162</v>
      </c>
      <c r="C50" s="59">
        <v>80</v>
      </c>
      <c r="D50" s="57"/>
    </row>
    <row r="51" spans="2:4">
      <c r="B51" s="58" t="s">
        <v>164</v>
      </c>
      <c r="C51" s="59">
        <v>70</v>
      </c>
      <c r="D51" s="57"/>
    </row>
    <row r="52" spans="2:4">
      <c r="B52" s="58" t="s">
        <v>165</v>
      </c>
      <c r="C52" s="59">
        <v>70</v>
      </c>
      <c r="D52" s="57"/>
    </row>
    <row r="53" spans="2:4" ht="13.9" thickBot="1">
      <c r="B53" s="60" t="s">
        <v>166</v>
      </c>
      <c r="C53" s="61">
        <v>48</v>
      </c>
      <c r="D53" s="62"/>
    </row>
  </sheetData>
  <mergeCells count="12">
    <mergeCell ref="D38:F38"/>
    <mergeCell ref="O1:V1"/>
    <mergeCell ref="B6:E10"/>
    <mergeCell ref="G6:K8"/>
    <mergeCell ref="M6:W7"/>
    <mergeCell ref="G9:H9"/>
    <mergeCell ref="O10:U10"/>
    <mergeCell ref="N12:V22"/>
    <mergeCell ref="N24:V25"/>
    <mergeCell ref="N27:V37"/>
    <mergeCell ref="B31:L34"/>
    <mergeCell ref="D36:E36"/>
  </mergeCells>
  <hyperlinks>
    <hyperlink ref="O1" location="'Главная страница'!A1" display="Вернутся на Главную Страницу" xr:uid="{00000000-0004-0000-0A00-000000000000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BF28"/>
  <sheetViews>
    <sheetView zoomScaleNormal="100" workbookViewId="0">
      <selection activeCell="D16" sqref="D16"/>
    </sheetView>
  </sheetViews>
  <sheetFormatPr defaultColWidth="8.85546875" defaultRowHeight="13.15"/>
  <cols>
    <col min="1" max="1" width="2.5703125" style="4" customWidth="1"/>
    <col min="2" max="2" width="16.42578125" style="4" customWidth="1"/>
    <col min="3" max="3" width="17.42578125" style="4" bestFit="1" customWidth="1"/>
    <col min="4" max="4" width="15.140625" style="4" bestFit="1" customWidth="1"/>
    <col min="5" max="5" width="9.5703125" style="4" bestFit="1" customWidth="1"/>
    <col min="6" max="11" width="8.85546875" style="4"/>
    <col min="12" max="12" width="4.42578125" style="4" customWidth="1"/>
    <col min="13" max="20" width="8.85546875" style="4"/>
    <col min="21" max="21" width="18" style="4" customWidth="1"/>
    <col min="22" max="22" width="14.7109375" style="4" customWidth="1"/>
    <col min="23" max="16384" width="8.85546875" style="4"/>
  </cols>
  <sheetData>
    <row r="1" spans="1:58" ht="31.5" customHeight="1">
      <c r="A1" s="15"/>
      <c r="B1" s="16" t="s">
        <v>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47"/>
      <c r="P1" s="147"/>
      <c r="Q1" s="147"/>
      <c r="R1" s="147"/>
      <c r="S1" s="147"/>
      <c r="T1" s="147"/>
      <c r="U1" s="147"/>
      <c r="V1" s="147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</row>
    <row r="3" spans="1:58" ht="15" customHeight="1">
      <c r="B3" s="42"/>
      <c r="C3" s="42"/>
      <c r="D3" s="42"/>
      <c r="E3" s="42"/>
      <c r="F3" s="42"/>
      <c r="G3" s="42"/>
      <c r="H3" s="42"/>
      <c r="I3" s="42"/>
      <c r="J3" s="42"/>
      <c r="K3" s="42"/>
    </row>
    <row r="4" spans="1:58" ht="12.75" customHeight="1">
      <c r="B4" s="50" t="s">
        <v>143</v>
      </c>
      <c r="F4" s="42"/>
      <c r="G4" s="42"/>
      <c r="H4" s="42"/>
      <c r="I4" s="42"/>
      <c r="J4" s="42"/>
      <c r="K4" s="42"/>
    </row>
    <row r="5" spans="1:58" ht="13.9" thickBot="1"/>
    <row r="6" spans="1:58" ht="12.75" customHeight="1">
      <c r="B6" s="193" t="s">
        <v>144</v>
      </c>
      <c r="C6" s="193"/>
      <c r="D6" s="193"/>
      <c r="E6" s="193"/>
      <c r="G6" s="194" t="s">
        <v>145</v>
      </c>
      <c r="H6" s="195"/>
      <c r="I6" s="195"/>
      <c r="J6" s="195"/>
      <c r="K6" s="196"/>
    </row>
    <row r="7" spans="1:58">
      <c r="B7" s="193"/>
      <c r="C7" s="193"/>
      <c r="D7" s="193"/>
      <c r="E7" s="193"/>
      <c r="G7" s="197"/>
      <c r="H7" s="198"/>
      <c r="I7" s="198"/>
      <c r="J7" s="198"/>
      <c r="K7" s="199"/>
    </row>
    <row r="8" spans="1:58">
      <c r="B8" s="193"/>
      <c r="C8" s="193"/>
      <c r="D8" s="193"/>
      <c r="E8" s="193"/>
      <c r="G8" s="197"/>
      <c r="H8" s="198"/>
      <c r="I8" s="198"/>
      <c r="J8" s="198"/>
      <c r="K8" s="199"/>
    </row>
    <row r="9" spans="1:58">
      <c r="B9" s="193"/>
      <c r="C9" s="193"/>
      <c r="D9" s="193"/>
      <c r="E9" s="193"/>
      <c r="G9" s="203" t="s">
        <v>147</v>
      </c>
      <c r="H9" s="204"/>
      <c r="I9" s="67">
        <v>44.72</v>
      </c>
      <c r="J9" s="2"/>
      <c r="K9" s="63"/>
    </row>
    <row r="10" spans="1:58" ht="13.9" thickBot="1">
      <c r="B10" s="193"/>
      <c r="C10" s="193"/>
      <c r="D10" s="193"/>
      <c r="E10" s="193"/>
      <c r="F10" s="49"/>
      <c r="G10" s="64"/>
      <c r="H10" s="65"/>
      <c r="I10" s="65"/>
      <c r="J10" s="65"/>
      <c r="K10" s="66"/>
    </row>
    <row r="11" spans="1:58">
      <c r="B11" s="134"/>
      <c r="C11" s="134"/>
      <c r="D11" s="134"/>
      <c r="E11" s="134"/>
      <c r="F11" s="49"/>
    </row>
    <row r="12" spans="1:58" ht="12.75" customHeight="1">
      <c r="B12" s="49"/>
      <c r="C12" s="49"/>
      <c r="D12" s="49"/>
      <c r="E12" s="49"/>
      <c r="F12" s="49"/>
    </row>
    <row r="13" spans="1:58" ht="13.9" thickBot="1"/>
    <row r="14" spans="1:58" ht="13.9" thickBot="1">
      <c r="B14" s="101" t="s">
        <v>73</v>
      </c>
      <c r="C14" s="102" t="s">
        <v>151</v>
      </c>
      <c r="D14" s="103" t="s">
        <v>152</v>
      </c>
    </row>
    <row r="15" spans="1:58">
      <c r="B15" s="55" t="s">
        <v>153</v>
      </c>
      <c r="C15" s="56">
        <v>40</v>
      </c>
      <c r="D15" s="57" t="str" cm="1">
        <f t="array" ref="D15:D27">IF(C15:C27&gt;I9,"NO","YES")</f>
        <v>YES</v>
      </c>
    </row>
    <row r="16" spans="1:58">
      <c r="B16" s="58" t="s">
        <v>154</v>
      </c>
      <c r="C16" s="59">
        <v>32.200000000000003</v>
      </c>
      <c r="D16" s="57" t="str">
        <v>YES</v>
      </c>
    </row>
    <row r="17" spans="2:4">
      <c r="B17" s="58" t="s">
        <v>155</v>
      </c>
      <c r="C17" s="59">
        <v>35</v>
      </c>
      <c r="D17" s="57" t="str">
        <v>YES</v>
      </c>
    </row>
    <row r="18" spans="2:4">
      <c r="B18" s="58" t="s">
        <v>156</v>
      </c>
      <c r="C18" s="59">
        <v>120</v>
      </c>
      <c r="D18" s="57" t="str">
        <v>NO</v>
      </c>
    </row>
    <row r="19" spans="2:4">
      <c r="B19" s="58" t="s">
        <v>157</v>
      </c>
      <c r="C19" s="59">
        <v>48</v>
      </c>
      <c r="D19" s="57" t="str">
        <v>NO</v>
      </c>
    </row>
    <row r="20" spans="2:4">
      <c r="B20" s="58" t="s">
        <v>158</v>
      </c>
      <c r="C20" s="59">
        <v>0.3</v>
      </c>
      <c r="D20" s="57" t="str">
        <v>YES</v>
      </c>
    </row>
    <row r="21" spans="2:4">
      <c r="B21" s="58" t="s">
        <v>159</v>
      </c>
      <c r="C21" s="59">
        <v>0.1</v>
      </c>
      <c r="D21" s="57" t="str">
        <v>YES</v>
      </c>
    </row>
    <row r="22" spans="2:4">
      <c r="B22" s="58" t="s">
        <v>160</v>
      </c>
      <c r="C22" s="59">
        <v>67.599999999999994</v>
      </c>
      <c r="D22" s="57" t="str">
        <v>NO</v>
      </c>
    </row>
    <row r="23" spans="2:4">
      <c r="B23" s="58" t="s">
        <v>161</v>
      </c>
      <c r="C23" s="59">
        <v>88</v>
      </c>
      <c r="D23" s="57" t="str">
        <v>NO</v>
      </c>
    </row>
    <row r="24" spans="2:4" ht="12.75" customHeight="1">
      <c r="B24" s="58" t="s">
        <v>162</v>
      </c>
      <c r="C24" s="59">
        <v>80</v>
      </c>
      <c r="D24" s="57" t="str">
        <v>NO</v>
      </c>
    </row>
    <row r="25" spans="2:4">
      <c r="B25" s="58" t="s">
        <v>164</v>
      </c>
      <c r="C25" s="59">
        <v>70</v>
      </c>
      <c r="D25" s="57" t="str">
        <v>NO</v>
      </c>
    </row>
    <row r="26" spans="2:4">
      <c r="B26" s="58" t="s">
        <v>165</v>
      </c>
      <c r="C26" s="59">
        <v>70</v>
      </c>
      <c r="D26" s="57" t="str">
        <v>NO</v>
      </c>
    </row>
    <row r="27" spans="2:4" ht="13.5" customHeight="1" thickBot="1">
      <c r="B27" s="60" t="s">
        <v>166</v>
      </c>
      <c r="C27" s="61">
        <v>48</v>
      </c>
      <c r="D27" s="57" t="str">
        <v>NO</v>
      </c>
    </row>
    <row r="28" spans="2:4">
      <c r="B28" s="50"/>
    </row>
  </sheetData>
  <mergeCells count="4">
    <mergeCell ref="O1:V1"/>
    <mergeCell ref="B6:E10"/>
    <mergeCell ref="G6:K8"/>
    <mergeCell ref="G9:H9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O763"/>
  <sheetViews>
    <sheetView workbookViewId="0">
      <selection activeCell="N17" sqref="N17"/>
    </sheetView>
  </sheetViews>
  <sheetFormatPr defaultColWidth="9.140625" defaultRowHeight="13.15"/>
  <cols>
    <col min="1" max="1" width="2.5703125" style="1" customWidth="1"/>
    <col min="2" max="2" width="16.7109375" style="1" customWidth="1"/>
    <col min="3" max="16384" width="9.140625" style="1"/>
  </cols>
  <sheetData>
    <row r="1" spans="1:67" ht="31.5" customHeight="1">
      <c r="A1" s="15"/>
      <c r="B1" s="16" t="s">
        <v>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47" t="s">
        <v>61</v>
      </c>
      <c r="S1" s="147"/>
      <c r="T1" s="147"/>
      <c r="U1" s="147"/>
      <c r="V1" s="147"/>
      <c r="W1" s="147"/>
      <c r="X1" s="147"/>
      <c r="Y1" s="147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</row>
    <row r="2" spans="1:67" ht="12.75" customHeight="1">
      <c r="A2" s="33"/>
      <c r="B2" s="33"/>
      <c r="C2" s="33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</row>
    <row r="3" spans="1:67" ht="12.75" customHeight="1">
      <c r="A3" s="33"/>
      <c r="B3" s="228" t="s">
        <v>171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34"/>
      <c r="O3" s="34"/>
      <c r="P3" s="34"/>
      <c r="Q3" s="34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</row>
    <row r="4" spans="1:67" ht="12.75" customHeight="1">
      <c r="A4" s="33"/>
      <c r="B4" s="228"/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34"/>
      <c r="O4" s="34"/>
      <c r="P4" s="34"/>
      <c r="Q4" s="34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</row>
    <row r="5" spans="1:67" ht="12.75" customHeight="1">
      <c r="A5" s="33"/>
      <c r="B5" s="228"/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34"/>
      <c r="O5" s="34"/>
      <c r="P5" s="34"/>
      <c r="Q5" s="34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</row>
    <row r="6" spans="1:67">
      <c r="A6" s="33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</row>
    <row r="7" spans="1:67" ht="13.9" thickBot="1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ht="29.45" thickBot="1">
      <c r="A8" s="33"/>
      <c r="B8" s="104" t="s">
        <v>97</v>
      </c>
      <c r="C8" s="105" t="s">
        <v>172</v>
      </c>
      <c r="D8" s="106" t="s">
        <v>173</v>
      </c>
      <c r="E8" s="106" t="s">
        <v>174</v>
      </c>
      <c r="F8" s="106" t="s">
        <v>175</v>
      </c>
      <c r="G8" s="106" t="s">
        <v>176</v>
      </c>
      <c r="H8" s="106" t="s">
        <v>177</v>
      </c>
      <c r="I8" s="106" t="s">
        <v>178</v>
      </c>
      <c r="J8" s="106" t="s">
        <v>179</v>
      </c>
      <c r="K8" s="107" t="s">
        <v>180</v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ht="13.9">
      <c r="A9" s="33"/>
      <c r="B9" s="91" t="s">
        <v>100</v>
      </c>
      <c r="C9" s="88">
        <v>3</v>
      </c>
      <c r="D9" s="86">
        <v>0</v>
      </c>
      <c r="E9" s="86">
        <v>5</v>
      </c>
      <c r="F9" s="86">
        <v>0</v>
      </c>
      <c r="G9" s="86">
        <v>5</v>
      </c>
      <c r="H9" s="86">
        <v>1</v>
      </c>
      <c r="I9" s="86">
        <v>0</v>
      </c>
      <c r="J9" s="86">
        <v>0</v>
      </c>
      <c r="K9" s="87">
        <v>1</v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ht="13.9">
      <c r="A10" s="33"/>
      <c r="B10" s="92" t="s">
        <v>102</v>
      </c>
      <c r="C10" s="89">
        <v>2</v>
      </c>
      <c r="D10" s="35">
        <v>54</v>
      </c>
      <c r="E10" s="35">
        <v>10</v>
      </c>
      <c r="F10" s="35">
        <v>4</v>
      </c>
      <c r="G10" s="35">
        <v>7</v>
      </c>
      <c r="H10" s="35">
        <v>1</v>
      </c>
      <c r="I10" s="35">
        <v>9</v>
      </c>
      <c r="J10" s="35">
        <v>8</v>
      </c>
      <c r="K10" s="36">
        <v>1</v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</row>
    <row r="11" spans="1:67" ht="13.9">
      <c r="A11" s="33"/>
      <c r="B11" s="92" t="s">
        <v>104</v>
      </c>
      <c r="C11" s="89">
        <v>10</v>
      </c>
      <c r="D11" s="35">
        <v>1</v>
      </c>
      <c r="E11" s="35">
        <v>8</v>
      </c>
      <c r="F11" s="35">
        <v>0</v>
      </c>
      <c r="G11" s="35">
        <v>9</v>
      </c>
      <c r="H11" s="35">
        <v>10</v>
      </c>
      <c r="I11" s="35">
        <v>6</v>
      </c>
      <c r="J11" s="35">
        <v>6</v>
      </c>
      <c r="K11" s="36">
        <v>1</v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</row>
    <row r="12" spans="1:67" ht="13.9">
      <c r="A12" s="33"/>
      <c r="B12" s="92" t="s">
        <v>106</v>
      </c>
      <c r="C12" s="89">
        <v>0</v>
      </c>
      <c r="D12" s="35">
        <v>0</v>
      </c>
      <c r="E12" s="35">
        <v>6</v>
      </c>
      <c r="F12" s="35">
        <v>7</v>
      </c>
      <c r="G12" s="35">
        <v>6</v>
      </c>
      <c r="H12" s="35">
        <v>0</v>
      </c>
      <c r="I12" s="35">
        <v>11</v>
      </c>
      <c r="J12" s="35">
        <v>8</v>
      </c>
      <c r="K12" s="36">
        <v>0</v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</row>
    <row r="13" spans="1:67" ht="13.9">
      <c r="A13" s="33"/>
      <c r="B13" s="92" t="s">
        <v>108</v>
      </c>
      <c r="C13" s="89">
        <v>5</v>
      </c>
      <c r="D13" s="35">
        <v>3</v>
      </c>
      <c r="E13" s="35">
        <v>8</v>
      </c>
      <c r="F13" s="35">
        <v>0</v>
      </c>
      <c r="G13" s="35">
        <v>11</v>
      </c>
      <c r="H13" s="35">
        <v>2</v>
      </c>
      <c r="I13" s="35">
        <v>0</v>
      </c>
      <c r="J13" s="35">
        <v>20</v>
      </c>
      <c r="K13" s="36">
        <v>2</v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</row>
    <row r="14" spans="1:67" ht="13.9">
      <c r="A14" s="33"/>
      <c r="B14" s="92" t="s">
        <v>110</v>
      </c>
      <c r="C14" s="89">
        <v>8</v>
      </c>
      <c r="D14" s="35">
        <v>1</v>
      </c>
      <c r="E14" s="35">
        <v>20</v>
      </c>
      <c r="F14" s="35">
        <v>0</v>
      </c>
      <c r="G14" s="35">
        <v>21</v>
      </c>
      <c r="H14" s="35">
        <v>1</v>
      </c>
      <c r="I14" s="35">
        <v>2</v>
      </c>
      <c r="J14" s="35">
        <v>0</v>
      </c>
      <c r="K14" s="36">
        <v>3</v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</row>
    <row r="15" spans="1:67" ht="13.9">
      <c r="A15" s="33"/>
      <c r="B15" s="92" t="s">
        <v>112</v>
      </c>
      <c r="C15" s="89">
        <v>4</v>
      </c>
      <c r="D15" s="35">
        <v>0</v>
      </c>
      <c r="E15" s="35">
        <v>3</v>
      </c>
      <c r="F15" s="35">
        <v>6</v>
      </c>
      <c r="G15" s="35">
        <v>9</v>
      </c>
      <c r="H15" s="35">
        <v>1</v>
      </c>
      <c r="I15" s="35">
        <v>0</v>
      </c>
      <c r="J15" s="35">
        <v>6</v>
      </c>
      <c r="K15" s="36">
        <v>1</v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</row>
    <row r="16" spans="1:67" ht="13.9">
      <c r="A16" s="33"/>
      <c r="B16" s="92" t="s">
        <v>114</v>
      </c>
      <c r="C16" s="89">
        <v>3</v>
      </c>
      <c r="D16" s="35">
        <v>6</v>
      </c>
      <c r="E16" s="35">
        <v>4</v>
      </c>
      <c r="F16" s="35">
        <v>0</v>
      </c>
      <c r="G16" s="35">
        <v>10</v>
      </c>
      <c r="H16" s="35">
        <v>2</v>
      </c>
      <c r="I16" s="35">
        <v>0</v>
      </c>
      <c r="J16" s="35">
        <v>8</v>
      </c>
      <c r="K16" s="36">
        <v>10</v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</row>
    <row r="17" spans="1:67" ht="13.9">
      <c r="A17" s="33"/>
      <c r="B17" s="92" t="s">
        <v>116</v>
      </c>
      <c r="C17" s="89">
        <v>10</v>
      </c>
      <c r="D17" s="35">
        <v>0</v>
      </c>
      <c r="E17" s="35">
        <v>10</v>
      </c>
      <c r="F17" s="35">
        <v>0</v>
      </c>
      <c r="G17" s="35">
        <v>10</v>
      </c>
      <c r="H17" s="35">
        <v>0</v>
      </c>
      <c r="I17" s="35">
        <v>0</v>
      </c>
      <c r="J17" s="35">
        <v>20</v>
      </c>
      <c r="K17" s="36">
        <v>0</v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</row>
    <row r="18" spans="1:67" ht="13.9">
      <c r="A18" s="33"/>
      <c r="B18" s="92" t="s">
        <v>117</v>
      </c>
      <c r="C18" s="89">
        <v>6</v>
      </c>
      <c r="D18" s="35">
        <v>35</v>
      </c>
      <c r="E18" s="35">
        <v>1</v>
      </c>
      <c r="F18" s="35">
        <v>6</v>
      </c>
      <c r="G18" s="35">
        <v>7</v>
      </c>
      <c r="H18" s="35">
        <v>1</v>
      </c>
      <c r="I18" s="35">
        <v>0</v>
      </c>
      <c r="J18" s="35">
        <v>9</v>
      </c>
      <c r="K18" s="36">
        <v>1</v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</row>
    <row r="19" spans="1:67" ht="13.9">
      <c r="A19" s="33"/>
      <c r="B19" s="92" t="s">
        <v>118</v>
      </c>
      <c r="C19" s="89">
        <v>0</v>
      </c>
      <c r="D19" s="35">
        <v>1</v>
      </c>
      <c r="E19" s="35">
        <v>0</v>
      </c>
      <c r="F19" s="35">
        <v>0</v>
      </c>
      <c r="G19" s="35">
        <v>1</v>
      </c>
      <c r="H19" s="35">
        <v>0</v>
      </c>
      <c r="I19" s="35">
        <v>10</v>
      </c>
      <c r="J19" s="35">
        <v>0</v>
      </c>
      <c r="K19" s="36">
        <v>0</v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</row>
    <row r="20" spans="1:67" ht="13.9">
      <c r="A20" s="33"/>
      <c r="B20" s="92" t="s">
        <v>119</v>
      </c>
      <c r="C20" s="89">
        <v>2</v>
      </c>
      <c r="D20" s="35">
        <v>2</v>
      </c>
      <c r="E20" s="35">
        <v>0</v>
      </c>
      <c r="F20" s="35">
        <v>6</v>
      </c>
      <c r="G20" s="35">
        <v>2</v>
      </c>
      <c r="H20" s="35">
        <v>0</v>
      </c>
      <c r="I20" s="35">
        <v>0</v>
      </c>
      <c r="J20" s="35">
        <v>6</v>
      </c>
      <c r="K20" s="36">
        <v>0</v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</row>
    <row r="21" spans="1:67" ht="14.45" thickBot="1">
      <c r="A21" s="33"/>
      <c r="B21" s="93" t="s">
        <v>120</v>
      </c>
      <c r="C21" s="90">
        <v>5</v>
      </c>
      <c r="D21" s="37">
        <v>1</v>
      </c>
      <c r="E21" s="37">
        <v>3</v>
      </c>
      <c r="F21" s="37">
        <v>0</v>
      </c>
      <c r="G21" s="37">
        <v>4</v>
      </c>
      <c r="H21" s="37">
        <v>1</v>
      </c>
      <c r="I21" s="37">
        <v>0</v>
      </c>
      <c r="J21" s="37">
        <v>0</v>
      </c>
      <c r="K21" s="38">
        <v>1</v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</row>
    <row r="22" spans="1:67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</row>
    <row r="23" spans="1:67">
      <c r="A23" s="33"/>
      <c r="B23" s="48" t="s">
        <v>86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</row>
    <row r="24" spans="1:67" ht="13.9" thickBot="1">
      <c r="A24" s="33"/>
      <c r="B24" s="48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</row>
    <row r="25" spans="1:67" ht="13.9" thickBot="1">
      <c r="A25" s="33"/>
      <c r="B25" s="33"/>
      <c r="C25" s="229" t="s">
        <v>181</v>
      </c>
      <c r="D25" s="230"/>
      <c r="E25" s="230"/>
      <c r="F25" s="230"/>
      <c r="G25" s="230"/>
      <c r="H25" s="230"/>
      <c r="I25" s="230"/>
      <c r="J25" s="230"/>
      <c r="K25" s="231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</row>
    <row r="26" spans="1:67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</row>
    <row r="27" spans="1:67">
      <c r="A27" s="33"/>
      <c r="B27" s="48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</row>
    <row r="28" spans="1:67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</row>
    <row r="29" spans="1:67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</row>
    <row r="30" spans="1:67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</row>
    <row r="31" spans="1:67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</row>
    <row r="32" spans="1:67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</row>
    <row r="33" spans="1:67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</row>
    <row r="34" spans="1:67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</row>
    <row r="35" spans="1:67" ht="13.9" thickBot="1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</row>
    <row r="36" spans="1:67" ht="13.9" thickBot="1">
      <c r="A36" s="33"/>
      <c r="B36" s="33"/>
      <c r="C36" s="229" t="s">
        <v>182</v>
      </c>
      <c r="D36" s="230"/>
      <c r="E36" s="230"/>
      <c r="F36" s="230"/>
      <c r="G36" s="230"/>
      <c r="H36" s="230"/>
      <c r="I36" s="230"/>
      <c r="J36" s="230"/>
      <c r="K36" s="231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</row>
    <row r="37" spans="1:67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</row>
    <row r="38" spans="1:67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</row>
    <row r="39" spans="1:67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</row>
    <row r="40" spans="1:67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</row>
    <row r="41" spans="1:67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</row>
    <row r="42" spans="1:67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</row>
    <row r="43" spans="1:67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</row>
    <row r="44" spans="1:67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</row>
    <row r="45" spans="1:67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</row>
    <row r="46" spans="1:67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</row>
    <row r="47" spans="1:67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</row>
    <row r="48" spans="1:67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</row>
    <row r="49" spans="1:67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</row>
    <row r="50" spans="1:67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</row>
    <row r="51" spans="1:67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</row>
    <row r="52" spans="1:67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</row>
    <row r="53" spans="1:67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</row>
    <row r="54" spans="1:67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</row>
    <row r="55" spans="1:67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</row>
    <row r="56" spans="1:67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</row>
    <row r="57" spans="1:67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</row>
    <row r="58" spans="1:67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</row>
    <row r="59" spans="1:67" ht="13.9" thickBo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</row>
    <row r="60" spans="1:67" ht="12.75" customHeight="1">
      <c r="A60" s="33"/>
      <c r="B60" s="33"/>
      <c r="C60" s="232" t="s">
        <v>183</v>
      </c>
      <c r="D60" s="233"/>
      <c r="E60" s="233"/>
      <c r="F60" s="233"/>
      <c r="G60" s="233"/>
      <c r="H60" s="233"/>
      <c r="I60" s="233"/>
      <c r="J60" s="233"/>
      <c r="K60" s="234"/>
      <c r="L60" s="33"/>
      <c r="M60" s="33"/>
      <c r="N60" s="72"/>
      <c r="O60" s="33"/>
      <c r="P60" s="33"/>
      <c r="Q60" s="241" t="s">
        <v>184</v>
      </c>
      <c r="R60" s="242"/>
      <c r="S60" s="242"/>
      <c r="T60" s="242"/>
      <c r="U60" s="242"/>
      <c r="V60" s="242"/>
      <c r="W60" s="24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</row>
    <row r="61" spans="1:67">
      <c r="A61" s="33"/>
      <c r="B61" s="33"/>
      <c r="C61" s="235"/>
      <c r="D61" s="236"/>
      <c r="E61" s="236"/>
      <c r="F61" s="236"/>
      <c r="G61" s="236"/>
      <c r="H61" s="236"/>
      <c r="I61" s="236"/>
      <c r="J61" s="236"/>
      <c r="K61" s="237"/>
      <c r="L61" s="33"/>
      <c r="M61" s="33"/>
      <c r="N61" s="72"/>
      <c r="O61" s="33"/>
      <c r="P61" s="33"/>
      <c r="Q61" s="244"/>
      <c r="R61" s="228"/>
      <c r="S61" s="228"/>
      <c r="T61" s="228"/>
      <c r="U61" s="228"/>
      <c r="V61" s="228"/>
      <c r="W61" s="245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</row>
    <row r="62" spans="1:67" ht="13.9" thickBot="1">
      <c r="A62" s="33"/>
      <c r="B62" s="33"/>
      <c r="C62" s="238"/>
      <c r="D62" s="239"/>
      <c r="E62" s="239"/>
      <c r="F62" s="239"/>
      <c r="G62" s="239"/>
      <c r="H62" s="239"/>
      <c r="I62" s="239"/>
      <c r="J62" s="239"/>
      <c r="K62" s="240"/>
      <c r="L62" s="33"/>
      <c r="M62" s="33"/>
      <c r="N62" s="72"/>
      <c r="O62" s="33"/>
      <c r="P62" s="33"/>
      <c r="Q62" s="244"/>
      <c r="R62" s="228"/>
      <c r="S62" s="228"/>
      <c r="T62" s="228"/>
      <c r="U62" s="228"/>
      <c r="V62" s="228"/>
      <c r="W62" s="245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</row>
    <row r="63" spans="1:67" ht="13.9" thickBo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72"/>
      <c r="O63" s="33"/>
      <c r="P63" s="33"/>
      <c r="Q63" s="246"/>
      <c r="R63" s="247"/>
      <c r="S63" s="247"/>
      <c r="T63" s="247"/>
      <c r="U63" s="247"/>
      <c r="V63" s="247"/>
      <c r="W63" s="248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</row>
    <row r="64" spans="1:67">
      <c r="A64" s="33"/>
      <c r="B64" s="33"/>
      <c r="C64" s="33"/>
      <c r="D64" s="33"/>
      <c r="E64"/>
      <c r="F64" s="33"/>
      <c r="G64" s="33"/>
      <c r="H64" s="33"/>
      <c r="I64" s="33"/>
      <c r="J64" s="33"/>
      <c r="K64" s="33"/>
      <c r="L64" s="33"/>
      <c r="M64" s="33"/>
      <c r="N64" s="72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</row>
    <row r="65" spans="1:67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72"/>
      <c r="O65" s="33"/>
      <c r="P65" s="33"/>
      <c r="Q65" s="33"/>
      <c r="R65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</row>
    <row r="66" spans="1:67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72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</row>
    <row r="67" spans="1:67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72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</row>
    <row r="68" spans="1:67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72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</row>
    <row r="69" spans="1:67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72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</row>
    <row r="70" spans="1:67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72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</row>
    <row r="71" spans="1:67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72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</row>
    <row r="72" spans="1:67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72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</row>
    <row r="73" spans="1:67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72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</row>
    <row r="74" spans="1:67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72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</row>
    <row r="75" spans="1:67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72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</row>
    <row r="76" spans="1:67" ht="13.9" thickBo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72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</row>
    <row r="77" spans="1:67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72"/>
      <c r="O77" s="33"/>
      <c r="P77" s="33"/>
      <c r="Q77" s="216" t="s">
        <v>185</v>
      </c>
      <c r="R77" s="217"/>
      <c r="S77" s="217"/>
      <c r="T77" s="217"/>
      <c r="U77" s="217"/>
      <c r="V77" s="217"/>
      <c r="W77" s="218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</row>
    <row r="78" spans="1:67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72"/>
      <c r="O78" s="33"/>
      <c r="P78" s="33"/>
      <c r="Q78" s="219"/>
      <c r="R78" s="220"/>
      <c r="S78" s="220"/>
      <c r="T78" s="220"/>
      <c r="U78" s="220"/>
      <c r="V78" s="220"/>
      <c r="W78" s="221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</row>
    <row r="79" spans="1:67" ht="13.9" thickBo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72"/>
      <c r="O79" s="33"/>
      <c r="P79" s="33"/>
      <c r="Q79" s="222"/>
      <c r="R79" s="223"/>
      <c r="S79" s="223"/>
      <c r="T79" s="223"/>
      <c r="U79" s="223"/>
      <c r="V79" s="223"/>
      <c r="W79" s="224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</row>
    <row r="80" spans="1:67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72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</row>
    <row r="81" spans="1:67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72"/>
      <c r="O81" s="33"/>
      <c r="P81" s="33"/>
      <c r="Q81" s="33"/>
      <c r="R81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</row>
    <row r="82" spans="1:67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72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</row>
    <row r="83" spans="1:67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72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</row>
    <row r="84" spans="1:67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72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</row>
    <row r="85" spans="1:67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72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</row>
    <row r="86" spans="1:67" ht="13.9" thickBo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72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</row>
    <row r="87" spans="1:67" ht="13.9" thickBot="1">
      <c r="A87" s="33"/>
      <c r="B87" s="33"/>
      <c r="C87" s="33"/>
      <c r="D87" s="225" t="s">
        <v>186</v>
      </c>
      <c r="E87" s="226"/>
      <c r="F87" s="226"/>
      <c r="G87" s="226"/>
      <c r="H87" s="226"/>
      <c r="I87" s="226"/>
      <c r="J87" s="227"/>
      <c r="K87" s="33"/>
      <c r="L87" s="33"/>
      <c r="M87" s="33"/>
      <c r="N87" s="72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</row>
    <row r="88" spans="1:67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72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</row>
    <row r="89" spans="1:67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72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</row>
    <row r="90" spans="1:67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72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</row>
    <row r="91" spans="1:67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72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</row>
    <row r="92" spans="1:67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72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</row>
    <row r="93" spans="1:67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72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</row>
    <row r="94" spans="1:67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72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</row>
    <row r="95" spans="1:67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72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</row>
    <row r="96" spans="1:67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72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</row>
    <row r="97" spans="1:67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72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</row>
    <row r="98" spans="1:67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72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</row>
    <row r="99" spans="1:67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72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</row>
    <row r="100" spans="1:67" ht="13.9" thickBo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72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</row>
    <row r="101" spans="1:67" ht="12.75" customHeight="1">
      <c r="A101" s="33"/>
      <c r="B101" s="33"/>
      <c r="C101" s="33"/>
      <c r="D101" s="216" t="s">
        <v>187</v>
      </c>
      <c r="E101" s="217"/>
      <c r="F101" s="217"/>
      <c r="G101" s="217"/>
      <c r="H101" s="217"/>
      <c r="I101" s="217"/>
      <c r="J101" s="218"/>
      <c r="K101" s="33"/>
      <c r="L101" s="33"/>
      <c r="M101" s="33"/>
      <c r="N101" s="72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</row>
    <row r="102" spans="1:67">
      <c r="A102" s="33"/>
      <c r="B102" s="33"/>
      <c r="C102" s="33"/>
      <c r="D102" s="219"/>
      <c r="E102" s="220"/>
      <c r="F102" s="220"/>
      <c r="G102" s="220"/>
      <c r="H102" s="220"/>
      <c r="I102" s="220"/>
      <c r="J102" s="221"/>
      <c r="K102" s="33"/>
      <c r="L102" s="33"/>
      <c r="M102" s="33"/>
      <c r="N102" s="72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</row>
    <row r="103" spans="1:67">
      <c r="A103" s="33"/>
      <c r="B103" s="33"/>
      <c r="C103" s="33"/>
      <c r="D103" s="219"/>
      <c r="E103" s="220"/>
      <c r="F103" s="220"/>
      <c r="G103" s="220"/>
      <c r="H103" s="220"/>
      <c r="I103" s="220"/>
      <c r="J103" s="221"/>
      <c r="K103" s="33"/>
      <c r="L103" s="33"/>
      <c r="M103" s="33"/>
      <c r="N103" s="72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</row>
    <row r="104" spans="1:67">
      <c r="A104" s="33"/>
      <c r="B104" s="33"/>
      <c r="C104" s="33"/>
      <c r="D104" s="219"/>
      <c r="E104" s="220"/>
      <c r="F104" s="220"/>
      <c r="G104" s="220"/>
      <c r="H104" s="220"/>
      <c r="I104" s="220"/>
      <c r="J104" s="221"/>
      <c r="K104" s="33"/>
      <c r="L104" s="33"/>
      <c r="M104" s="33"/>
      <c r="N104" s="72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</row>
    <row r="105" spans="1:67" ht="13.9" thickBot="1">
      <c r="A105" s="33"/>
      <c r="B105" s="33"/>
      <c r="C105" s="33"/>
      <c r="D105" s="222"/>
      <c r="E105" s="223"/>
      <c r="F105" s="223"/>
      <c r="G105" s="223"/>
      <c r="H105" s="223"/>
      <c r="I105" s="223"/>
      <c r="J105" s="224"/>
      <c r="K105" s="33"/>
      <c r="L105" s="33"/>
      <c r="M105" s="33"/>
      <c r="N105" s="72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</row>
    <row r="106" spans="1:67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72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</row>
    <row r="107" spans="1:67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72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</row>
    <row r="108" spans="1:67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72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</row>
    <row r="109" spans="1:67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72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</row>
    <row r="110" spans="1:67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72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</row>
    <row r="111" spans="1:67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72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</row>
    <row r="112" spans="1:67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72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</row>
    <row r="113" spans="1:67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72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</row>
    <row r="114" spans="1:67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72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</row>
    <row r="115" spans="1:67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72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</row>
    <row r="116" spans="1:67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72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</row>
    <row r="117" spans="1:67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72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</row>
    <row r="118" spans="1:67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72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</row>
    <row r="119" spans="1:67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72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</row>
    <row r="120" spans="1:67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72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</row>
    <row r="121" spans="1:67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72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</row>
    <row r="122" spans="1:67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</row>
    <row r="123" spans="1:67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</row>
    <row r="124" spans="1:67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</row>
    <row r="125" spans="1:67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</row>
    <row r="126" spans="1:67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</row>
    <row r="127" spans="1:67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</row>
    <row r="128" spans="1:67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</row>
    <row r="129" spans="1:67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</row>
    <row r="130" spans="1:67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</row>
    <row r="131" spans="1:67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</row>
    <row r="132" spans="1:67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</row>
    <row r="133" spans="1:67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</row>
    <row r="134" spans="1:67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</row>
    <row r="135" spans="1:67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</row>
    <row r="136" spans="1:67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</row>
    <row r="137" spans="1:67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</row>
    <row r="138" spans="1:67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</row>
    <row r="139" spans="1:67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</row>
    <row r="140" spans="1:67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</row>
    <row r="141" spans="1:67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</row>
    <row r="142" spans="1:67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</row>
    <row r="143" spans="1:67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</row>
    <row r="144" spans="1:67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</row>
    <row r="145" spans="1:67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</row>
    <row r="146" spans="1:67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</row>
    <row r="147" spans="1:67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</row>
    <row r="148" spans="1:67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</row>
    <row r="149" spans="1:67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</row>
    <row r="150" spans="1:67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</row>
    <row r="151" spans="1:67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</row>
    <row r="152" spans="1:67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</row>
    <row r="153" spans="1:67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</row>
    <row r="154" spans="1:67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</row>
    <row r="155" spans="1:67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</row>
    <row r="156" spans="1:67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</row>
    <row r="157" spans="1:67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</row>
    <row r="158" spans="1:67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</row>
    <row r="159" spans="1:67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</row>
    <row r="160" spans="1:67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</row>
    <row r="161" spans="1:67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</row>
    <row r="162" spans="1:67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</row>
    <row r="163" spans="1:67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</row>
    <row r="164" spans="1:67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</row>
    <row r="165" spans="1:67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</row>
    <row r="166" spans="1:67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</row>
    <row r="167" spans="1:67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</row>
    <row r="168" spans="1:67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</row>
    <row r="169" spans="1:67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</row>
    <row r="170" spans="1:67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</row>
    <row r="171" spans="1:67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</row>
    <row r="172" spans="1:67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</row>
    <row r="173" spans="1:67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</row>
    <row r="174" spans="1:67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</row>
    <row r="175" spans="1:67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</row>
    <row r="176" spans="1:67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</row>
    <row r="177" spans="1:67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</row>
    <row r="178" spans="1:67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</row>
    <row r="179" spans="1:67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</row>
    <row r="180" spans="1:67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</row>
    <row r="181" spans="1:67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</row>
    <row r="182" spans="1:67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</row>
    <row r="183" spans="1:67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</row>
    <row r="184" spans="1:67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</row>
    <row r="185" spans="1:67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</row>
    <row r="186" spans="1:67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</row>
    <row r="187" spans="1:67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</row>
    <row r="188" spans="1:67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</row>
    <row r="189" spans="1:67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</row>
    <row r="190" spans="1:67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</row>
    <row r="191" spans="1:67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</row>
    <row r="192" spans="1:67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</row>
    <row r="193" spans="1:67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</row>
    <row r="194" spans="1:67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</row>
    <row r="195" spans="1:67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</row>
    <row r="196" spans="1:67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</row>
    <row r="197" spans="1:67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</row>
    <row r="198" spans="1:67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</row>
    <row r="199" spans="1:67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</row>
    <row r="200" spans="1:67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</row>
    <row r="201" spans="1:67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</row>
    <row r="202" spans="1:67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</row>
    <row r="203" spans="1:67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</row>
    <row r="204" spans="1:67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</row>
    <row r="205" spans="1:67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</row>
    <row r="206" spans="1:67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</row>
    <row r="207" spans="1:67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</row>
    <row r="208" spans="1:67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</row>
    <row r="209" spans="1:67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</row>
    <row r="210" spans="1:67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</row>
    <row r="211" spans="1:67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</row>
    <row r="212" spans="1:67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</row>
    <row r="213" spans="1:67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</row>
    <row r="214" spans="1:67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</row>
    <row r="215" spans="1:67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</row>
    <row r="216" spans="1:67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</row>
    <row r="217" spans="1:67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</row>
    <row r="218" spans="1:67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</row>
    <row r="219" spans="1:67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</row>
    <row r="220" spans="1:67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</row>
    <row r="221" spans="1:67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</row>
    <row r="222" spans="1:67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</row>
    <row r="223" spans="1:67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</row>
    <row r="224" spans="1:67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</row>
    <row r="225" spans="1:67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</row>
    <row r="226" spans="1:67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</row>
    <row r="227" spans="1:67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</row>
    <row r="228" spans="1:67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</row>
    <row r="229" spans="1:67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</row>
    <row r="230" spans="1:67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</row>
    <row r="231" spans="1:67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</row>
    <row r="232" spans="1:67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</row>
    <row r="233" spans="1:67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</row>
    <row r="234" spans="1:67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</row>
    <row r="235" spans="1:67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</row>
    <row r="236" spans="1:67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</row>
    <row r="237" spans="1:67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</row>
    <row r="238" spans="1:67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</row>
    <row r="239" spans="1:67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</row>
    <row r="240" spans="1:67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</row>
    <row r="241" spans="1:67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</row>
    <row r="242" spans="1:67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</row>
    <row r="243" spans="1:67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</row>
    <row r="244" spans="1:67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</row>
    <row r="245" spans="1:67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</row>
    <row r="246" spans="1:67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</row>
    <row r="247" spans="1:67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</row>
    <row r="248" spans="1:67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</row>
    <row r="249" spans="1:67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</row>
    <row r="250" spans="1:67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</row>
    <row r="251" spans="1:67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</row>
    <row r="252" spans="1:67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</row>
    <row r="253" spans="1:67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</row>
    <row r="254" spans="1:67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</row>
    <row r="255" spans="1:67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</row>
    <row r="256" spans="1:67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</row>
    <row r="257" spans="1:67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</row>
    <row r="258" spans="1:67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</row>
    <row r="259" spans="1:67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</row>
    <row r="260" spans="1:67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</row>
    <row r="261" spans="1:67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</row>
    <row r="262" spans="1:67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</row>
    <row r="263" spans="1:67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</row>
    <row r="264" spans="1:67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</row>
    <row r="265" spans="1:67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</row>
    <row r="266" spans="1:67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</row>
    <row r="267" spans="1:67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</row>
    <row r="268" spans="1:67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</row>
    <row r="269" spans="1:67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</row>
    <row r="270" spans="1:67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</row>
    <row r="271" spans="1:67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</row>
    <row r="272" spans="1:67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</row>
    <row r="273" spans="1:67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</row>
    <row r="274" spans="1:67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</row>
    <row r="275" spans="1:67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</row>
    <row r="276" spans="1:67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</row>
    <row r="277" spans="1:67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</row>
    <row r="278" spans="1:67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</row>
    <row r="279" spans="1:67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</row>
    <row r="280" spans="1:67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</row>
    <row r="281" spans="1:67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</row>
    <row r="282" spans="1:67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</row>
    <row r="283" spans="1:67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</row>
    <row r="284" spans="1:67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</row>
    <row r="285" spans="1:67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</row>
    <row r="286" spans="1:67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</row>
    <row r="287" spans="1:67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</row>
    <row r="288" spans="1:67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</row>
    <row r="289" spans="1:67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</row>
    <row r="290" spans="1:67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</row>
    <row r="291" spans="1:67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</row>
    <row r="292" spans="1:67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</row>
    <row r="293" spans="1:67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</row>
    <row r="294" spans="1:67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</row>
    <row r="295" spans="1:67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</row>
    <row r="296" spans="1:67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</row>
    <row r="297" spans="1:67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</row>
    <row r="298" spans="1:67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</row>
    <row r="299" spans="1:67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</row>
    <row r="300" spans="1:67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</row>
    <row r="301" spans="1:67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</row>
    <row r="302" spans="1:67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</row>
    <row r="303" spans="1:67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</row>
    <row r="304" spans="1:67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</row>
    <row r="305" spans="1:67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</row>
    <row r="306" spans="1:67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</row>
    <row r="307" spans="1:67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</row>
    <row r="308" spans="1:67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</row>
    <row r="309" spans="1:67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</row>
    <row r="310" spans="1:67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</row>
    <row r="311" spans="1:67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</row>
    <row r="312" spans="1:67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</row>
    <row r="313" spans="1:67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</row>
    <row r="314" spans="1:67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</row>
    <row r="315" spans="1:67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</row>
    <row r="316" spans="1:67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</row>
    <row r="317" spans="1:67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</row>
    <row r="318" spans="1:67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</row>
    <row r="319" spans="1:67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</row>
    <row r="320" spans="1:67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</row>
    <row r="321" spans="1:67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</row>
    <row r="322" spans="1:67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</row>
    <row r="323" spans="1:67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</row>
    <row r="324" spans="1:67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</row>
    <row r="325" spans="1:67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</row>
    <row r="326" spans="1:67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</row>
    <row r="327" spans="1:67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</row>
    <row r="328" spans="1:67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</row>
    <row r="329" spans="1:67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</row>
    <row r="330" spans="1:67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</row>
    <row r="331" spans="1:67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</row>
    <row r="332" spans="1:67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</row>
    <row r="333" spans="1:67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</row>
    <row r="334" spans="1:67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</row>
    <row r="335" spans="1:67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</row>
    <row r="336" spans="1:67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</row>
    <row r="337" spans="1:67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</row>
    <row r="338" spans="1:67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</row>
    <row r="339" spans="1:67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</row>
    <row r="340" spans="1:67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</row>
    <row r="341" spans="1:67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</row>
    <row r="342" spans="1:67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</row>
    <row r="343" spans="1:67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</row>
    <row r="344" spans="1:67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</row>
    <row r="345" spans="1:67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</row>
    <row r="346" spans="1:67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</row>
    <row r="347" spans="1:67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</row>
    <row r="348" spans="1:67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</row>
    <row r="349" spans="1:67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</row>
    <row r="350" spans="1:67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</row>
    <row r="351" spans="1:67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</row>
    <row r="352" spans="1:67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</row>
    <row r="353" spans="1:67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</row>
    <row r="354" spans="1:67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</row>
    <row r="355" spans="1:67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</row>
    <row r="356" spans="1:67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</row>
    <row r="357" spans="1:67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</row>
    <row r="358" spans="1:67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</row>
    <row r="359" spans="1:67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</row>
    <row r="360" spans="1:67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</row>
    <row r="361" spans="1:67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</row>
    <row r="362" spans="1:67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</row>
    <row r="363" spans="1:67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</row>
    <row r="364" spans="1:67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</row>
    <row r="365" spans="1:67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</row>
    <row r="366" spans="1:67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</row>
    <row r="367" spans="1:67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</row>
    <row r="368" spans="1:67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</row>
    <row r="369" spans="1:67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</row>
    <row r="370" spans="1:67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</row>
    <row r="371" spans="1:67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</row>
    <row r="372" spans="1:67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</row>
    <row r="373" spans="1:67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</row>
    <row r="374" spans="1:67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</row>
    <row r="375" spans="1:67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</row>
    <row r="376" spans="1:67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</row>
    <row r="377" spans="1:67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</row>
    <row r="378" spans="1:67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</row>
    <row r="379" spans="1:67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</row>
    <row r="380" spans="1:67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</row>
    <row r="381" spans="1:67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</row>
    <row r="382" spans="1:67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</row>
    <row r="383" spans="1:67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</row>
    <row r="384" spans="1:67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</row>
    <row r="385" spans="1:67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</row>
    <row r="386" spans="1:67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</row>
    <row r="387" spans="1:67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</row>
    <row r="388" spans="1:67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</row>
    <row r="389" spans="1:67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</row>
    <row r="390" spans="1:67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</row>
    <row r="391" spans="1:67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</row>
    <row r="392" spans="1:67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</row>
    <row r="393" spans="1:67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</row>
    <row r="394" spans="1:67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</row>
    <row r="395" spans="1:67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</row>
    <row r="396" spans="1:67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</row>
    <row r="397" spans="1:67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</row>
    <row r="398" spans="1:67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</row>
    <row r="399" spans="1:67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</row>
    <row r="400" spans="1:67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</row>
    <row r="401" spans="1:67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</row>
    <row r="402" spans="1:67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</row>
    <row r="403" spans="1:67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</row>
    <row r="404" spans="1:67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</row>
    <row r="405" spans="1:67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</row>
    <row r="406" spans="1:67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</row>
    <row r="407" spans="1:67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</row>
    <row r="408" spans="1:67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</row>
    <row r="409" spans="1:67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</row>
    <row r="410" spans="1:67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</row>
    <row r="411" spans="1:67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</row>
    <row r="412" spans="1:67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</row>
    <row r="413" spans="1:67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</row>
    <row r="414" spans="1:67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</row>
    <row r="415" spans="1:67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</row>
    <row r="416" spans="1:67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</row>
    <row r="417" spans="1:67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</row>
    <row r="418" spans="1:67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</row>
    <row r="419" spans="1:67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</row>
    <row r="420" spans="1:67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</row>
    <row r="421" spans="1:67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</row>
    <row r="422" spans="1:67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</row>
    <row r="423" spans="1:67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</row>
    <row r="424" spans="1:67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</row>
    <row r="425" spans="1:67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</row>
    <row r="426" spans="1:67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</row>
    <row r="427" spans="1:67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</row>
    <row r="428" spans="1:67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</row>
    <row r="429" spans="1:67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</row>
    <row r="430" spans="1:67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</row>
    <row r="431" spans="1:67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</row>
    <row r="432" spans="1:67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</row>
    <row r="433" spans="1:67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</row>
    <row r="434" spans="1:67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</row>
    <row r="435" spans="1:67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</row>
    <row r="436" spans="1:67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</row>
    <row r="437" spans="1:67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</row>
    <row r="438" spans="1:67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</row>
    <row r="439" spans="1:67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</row>
    <row r="440" spans="1:67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</row>
    <row r="441" spans="1:67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</row>
    <row r="442" spans="1:67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</row>
    <row r="443" spans="1:67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</row>
    <row r="444" spans="1:67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</row>
    <row r="445" spans="1:67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</row>
    <row r="446" spans="1:67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</row>
    <row r="447" spans="1:67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</row>
    <row r="448" spans="1:67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</row>
    <row r="449" spans="1:67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</row>
    <row r="450" spans="1:67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</row>
    <row r="451" spans="1:67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</row>
    <row r="452" spans="1:67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</row>
    <row r="453" spans="1:67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</row>
    <row r="454" spans="1:67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</row>
    <row r="455" spans="1:67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</row>
    <row r="456" spans="1:67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</row>
    <row r="457" spans="1:67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</row>
    <row r="458" spans="1:67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</row>
    <row r="459" spans="1:67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</row>
    <row r="460" spans="1:67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</row>
    <row r="461" spans="1:67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</row>
    <row r="462" spans="1:67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</row>
    <row r="463" spans="1:67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</row>
    <row r="464" spans="1:67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</row>
    <row r="465" spans="1:67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</row>
    <row r="466" spans="1:67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</row>
    <row r="467" spans="1:67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</row>
    <row r="468" spans="1:67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</row>
    <row r="469" spans="1:67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</row>
    <row r="470" spans="1:67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</row>
    <row r="471" spans="1:67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</row>
    <row r="472" spans="1:67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</row>
    <row r="473" spans="1:67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</row>
    <row r="474" spans="1:67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</row>
    <row r="475" spans="1:67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</row>
    <row r="476" spans="1:67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</row>
    <row r="477" spans="1:67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</row>
    <row r="478" spans="1:67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</row>
    <row r="479" spans="1:67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</row>
    <row r="480" spans="1:67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</row>
    <row r="481" spans="1:67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</row>
    <row r="482" spans="1:67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</row>
    <row r="483" spans="1:67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</row>
    <row r="484" spans="1:67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</row>
    <row r="485" spans="1:67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</row>
    <row r="486" spans="1:67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</row>
    <row r="487" spans="1:67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</row>
    <row r="488" spans="1:67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</row>
    <row r="489" spans="1:67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</row>
    <row r="490" spans="1:67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</row>
    <row r="491" spans="1:67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</row>
    <row r="492" spans="1:67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</row>
    <row r="493" spans="1:67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</row>
    <row r="494" spans="1:67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</row>
    <row r="495" spans="1:67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</row>
    <row r="496" spans="1:67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</row>
    <row r="497" spans="1:67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</row>
    <row r="498" spans="1:67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</row>
    <row r="499" spans="1:67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</row>
    <row r="500" spans="1:67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</row>
    <row r="501" spans="1:67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</row>
    <row r="502" spans="1:67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</row>
    <row r="503" spans="1:67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</row>
    <row r="504" spans="1:67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</row>
    <row r="505" spans="1:67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</row>
    <row r="506" spans="1:67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</row>
    <row r="507" spans="1:67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</row>
    <row r="508" spans="1:67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</row>
    <row r="509" spans="1:67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</row>
    <row r="510" spans="1:67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</row>
    <row r="511" spans="1:67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</row>
    <row r="512" spans="1:67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</row>
    <row r="513" spans="1:67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</row>
    <row r="514" spans="1:67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</row>
    <row r="515" spans="1:67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</row>
    <row r="516" spans="1:67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</row>
    <row r="517" spans="1:67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</row>
    <row r="518" spans="1:67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</row>
    <row r="519" spans="1:67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</row>
    <row r="520" spans="1:67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</row>
    <row r="521" spans="1:67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</row>
    <row r="522" spans="1:67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</row>
    <row r="523" spans="1:67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</row>
    <row r="524" spans="1:67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</row>
    <row r="525" spans="1:67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</row>
    <row r="526" spans="1:67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</row>
    <row r="527" spans="1:67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</row>
    <row r="528" spans="1:67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</row>
    <row r="529" spans="1:67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</row>
    <row r="530" spans="1:67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</row>
    <row r="531" spans="1:67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</row>
    <row r="532" spans="1:67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</row>
    <row r="533" spans="1:67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</row>
    <row r="534" spans="1:67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</row>
    <row r="535" spans="1:67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</row>
    <row r="536" spans="1:67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</row>
    <row r="537" spans="1:67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</row>
    <row r="538" spans="1:67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</row>
    <row r="539" spans="1:67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</row>
    <row r="540" spans="1:67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</row>
    <row r="541" spans="1:67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</row>
    <row r="542" spans="1:67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</row>
    <row r="543" spans="1:67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</row>
    <row r="544" spans="1:67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</row>
    <row r="545" spans="1:67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</row>
    <row r="546" spans="1:67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</row>
    <row r="547" spans="1:67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</row>
    <row r="548" spans="1:67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</row>
    <row r="549" spans="1:67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</row>
    <row r="550" spans="1:67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</row>
    <row r="551" spans="1:67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</row>
    <row r="552" spans="1:67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</row>
    <row r="553" spans="1:67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</row>
    <row r="554" spans="1:67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</row>
    <row r="555" spans="1:67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</row>
    <row r="556" spans="1:67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</row>
    <row r="557" spans="1:67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</row>
    <row r="558" spans="1:67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</row>
    <row r="559" spans="1:67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</row>
    <row r="560" spans="1:67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</row>
    <row r="561" spans="1:67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</row>
    <row r="562" spans="1:67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</row>
    <row r="563" spans="1:67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</row>
    <row r="564" spans="1:67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</row>
    <row r="565" spans="1:67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</row>
    <row r="566" spans="1:67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</row>
    <row r="567" spans="1:67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</row>
    <row r="568" spans="1:67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</row>
    <row r="569" spans="1:67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</row>
    <row r="570" spans="1:67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</row>
    <row r="571" spans="1:67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</row>
    <row r="572" spans="1:67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</row>
    <row r="573" spans="1:67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</row>
    <row r="574" spans="1:67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</row>
    <row r="575" spans="1:67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</row>
    <row r="576" spans="1:67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</row>
    <row r="577" spans="1:67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</row>
    <row r="578" spans="1:67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</row>
    <row r="579" spans="1:67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</row>
    <row r="580" spans="1:67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</row>
    <row r="581" spans="1:67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</row>
    <row r="582" spans="1:67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</row>
    <row r="583" spans="1:67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</row>
    <row r="584" spans="1:67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</row>
    <row r="585" spans="1:67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</row>
    <row r="586" spans="1:67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</row>
    <row r="587" spans="1:67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</row>
    <row r="588" spans="1:67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</row>
    <row r="589" spans="1:67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</row>
    <row r="590" spans="1:67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</row>
    <row r="591" spans="1:67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</row>
    <row r="592" spans="1:67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</row>
    <row r="593" spans="1:67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</row>
    <row r="594" spans="1:67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</row>
    <row r="595" spans="1:67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</row>
    <row r="596" spans="1:67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</row>
    <row r="597" spans="1:67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</row>
    <row r="598" spans="1:67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</row>
    <row r="599" spans="1:67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</row>
    <row r="600" spans="1:67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</row>
    <row r="601" spans="1:67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</row>
    <row r="602" spans="1:67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</row>
    <row r="603" spans="1:67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</row>
    <row r="604" spans="1:67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</row>
    <row r="605" spans="1:67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</row>
    <row r="606" spans="1:67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</row>
    <row r="607" spans="1:67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</row>
    <row r="608" spans="1:67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</row>
    <row r="609" spans="1:67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</row>
    <row r="610" spans="1:67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</row>
    <row r="611" spans="1:67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</row>
    <row r="612" spans="1:67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</row>
    <row r="613" spans="1:67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</row>
    <row r="614" spans="1:67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</row>
    <row r="615" spans="1:67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</row>
    <row r="616" spans="1:67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</row>
    <row r="617" spans="1:67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</row>
    <row r="618" spans="1:67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</row>
    <row r="619" spans="1:67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</row>
    <row r="620" spans="1:67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</row>
    <row r="621" spans="1:67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</row>
    <row r="622" spans="1:67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</row>
    <row r="623" spans="1:67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</row>
    <row r="624" spans="1:67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</row>
    <row r="625" spans="1:67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</row>
    <row r="626" spans="1:67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</row>
    <row r="627" spans="1:67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</row>
    <row r="628" spans="1:67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</row>
    <row r="629" spans="1:67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</row>
    <row r="630" spans="1:67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</row>
    <row r="631" spans="1:67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</row>
    <row r="632" spans="1:67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</row>
    <row r="633" spans="1:67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</row>
    <row r="634" spans="1:67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</row>
    <row r="635" spans="1:67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</row>
    <row r="636" spans="1:67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</row>
    <row r="637" spans="1:67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</row>
    <row r="638" spans="1:67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</row>
    <row r="639" spans="1:67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</row>
    <row r="640" spans="1:67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</row>
    <row r="641" spans="1:67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</row>
    <row r="642" spans="1:67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</row>
    <row r="643" spans="1:67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</row>
    <row r="644" spans="1:67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</row>
    <row r="645" spans="1:67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</row>
    <row r="646" spans="1:67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</row>
    <row r="647" spans="1:67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</row>
    <row r="648" spans="1:67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</row>
    <row r="649" spans="1:67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</row>
    <row r="650" spans="1:67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</row>
    <row r="651" spans="1:67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</row>
    <row r="652" spans="1:67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</row>
    <row r="653" spans="1:67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</row>
    <row r="654" spans="1:67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</row>
    <row r="655" spans="1:67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</row>
    <row r="656" spans="1:67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</row>
    <row r="657" spans="1:67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</row>
    <row r="658" spans="1:67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</row>
    <row r="659" spans="1:67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</row>
    <row r="660" spans="1:67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</row>
    <row r="661" spans="1:67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</row>
    <row r="662" spans="1:67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</row>
    <row r="663" spans="1:67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</row>
    <row r="664" spans="1:67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</row>
    <row r="665" spans="1:67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</row>
    <row r="666" spans="1:67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</row>
    <row r="667" spans="1:67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</row>
    <row r="668" spans="1:67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</row>
    <row r="669" spans="1:67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</row>
    <row r="670" spans="1:67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</row>
    <row r="671" spans="1:67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</row>
    <row r="672" spans="1:67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</row>
    <row r="673" spans="1:67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</row>
    <row r="674" spans="1:67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</row>
    <row r="675" spans="1:67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</row>
    <row r="676" spans="1:67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</row>
    <row r="677" spans="1:67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</row>
    <row r="678" spans="1:67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</row>
    <row r="679" spans="1:67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</row>
    <row r="680" spans="1:67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</row>
    <row r="681" spans="1:67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</row>
    <row r="682" spans="1:67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</row>
    <row r="683" spans="1:67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</row>
    <row r="684" spans="1:67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</row>
    <row r="685" spans="1:67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</row>
    <row r="686" spans="1:67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</row>
    <row r="687" spans="1:67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</row>
    <row r="688" spans="1:67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</row>
    <row r="689" spans="1:67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</row>
    <row r="690" spans="1:67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</row>
    <row r="691" spans="1:67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</row>
    <row r="692" spans="1:67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</row>
    <row r="693" spans="1:67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</row>
    <row r="694" spans="1:67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</row>
    <row r="695" spans="1:67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</row>
    <row r="696" spans="1:67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</row>
    <row r="697" spans="1:67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</row>
    <row r="698" spans="1:67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</row>
    <row r="699" spans="1:67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</row>
    <row r="700" spans="1:67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</row>
    <row r="701" spans="1:67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</row>
    <row r="702" spans="1:67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</row>
    <row r="703" spans="1:67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</row>
    <row r="704" spans="1:67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</row>
    <row r="705" spans="1:67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</row>
    <row r="706" spans="1:67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</row>
    <row r="707" spans="1:67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</row>
    <row r="708" spans="1:67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</row>
    <row r="709" spans="1:67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</row>
    <row r="710" spans="1:67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</row>
    <row r="711" spans="1:67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</row>
    <row r="712" spans="1:67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</row>
    <row r="713" spans="1:67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</row>
    <row r="714" spans="1:67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</row>
    <row r="715" spans="1:67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</row>
    <row r="716" spans="1:67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</row>
    <row r="717" spans="1:67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</row>
    <row r="718" spans="1:67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</row>
    <row r="719" spans="1:67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</row>
    <row r="720" spans="1:67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</row>
    <row r="721" spans="1:67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</row>
    <row r="722" spans="1:67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</row>
    <row r="723" spans="1:67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</row>
    <row r="724" spans="1:67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</row>
    <row r="725" spans="1:67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</row>
    <row r="726" spans="1:67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</row>
    <row r="727" spans="1:67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</row>
    <row r="728" spans="1:67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</row>
    <row r="729" spans="1:67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</row>
    <row r="730" spans="1:67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</row>
    <row r="731" spans="1:67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</row>
    <row r="732" spans="1:67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</row>
    <row r="733" spans="1:67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</row>
    <row r="734" spans="1:67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</row>
    <row r="735" spans="1:67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</row>
    <row r="736" spans="1:67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</row>
    <row r="737" spans="1:67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</row>
    <row r="738" spans="1:67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</row>
    <row r="739" spans="1:67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</row>
    <row r="740" spans="1:67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</row>
    <row r="741" spans="1:67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</row>
    <row r="742" spans="1:67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</row>
    <row r="743" spans="1:67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</row>
    <row r="744" spans="1:67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</row>
    <row r="745" spans="1:67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</row>
    <row r="746" spans="1:67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</row>
    <row r="747" spans="1:67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</row>
    <row r="748" spans="1:67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</row>
    <row r="749" spans="1:67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</row>
    <row r="750" spans="1:67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</row>
    <row r="751" spans="1:67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</row>
    <row r="752" spans="1:67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</row>
    <row r="753" spans="1:67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</row>
    <row r="754" spans="1:67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</row>
    <row r="755" spans="1:67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</row>
    <row r="756" spans="1:67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</row>
    <row r="757" spans="1:67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</row>
    <row r="758" spans="1:67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</row>
    <row r="759" spans="1:67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</row>
    <row r="760" spans="1:67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</row>
    <row r="761" spans="1:67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</row>
    <row r="762" spans="1:67">
      <c r="B762" s="33"/>
    </row>
    <row r="763" spans="1:67">
      <c r="B763" s="33"/>
    </row>
  </sheetData>
  <mergeCells count="9">
    <mergeCell ref="Q77:W79"/>
    <mergeCell ref="D87:J87"/>
    <mergeCell ref="D101:J105"/>
    <mergeCell ref="R1:Y1"/>
    <mergeCell ref="B3:M5"/>
    <mergeCell ref="C25:K25"/>
    <mergeCell ref="C36:K36"/>
    <mergeCell ref="C60:K62"/>
    <mergeCell ref="Q60:W63"/>
  </mergeCells>
  <hyperlinks>
    <hyperlink ref="R1" location="'Главная страница'!A1" display="Вернутся на Главную Страницу" xr:uid="{00000000-0004-0000-0C00-000000000000}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BO654"/>
  <sheetViews>
    <sheetView workbookViewId="0">
      <selection activeCell="R15" sqref="R15"/>
    </sheetView>
  </sheetViews>
  <sheetFormatPr defaultColWidth="9.140625" defaultRowHeight="13.15"/>
  <cols>
    <col min="1" max="1" width="2.5703125" style="1" customWidth="1"/>
    <col min="2" max="2" width="16.7109375" style="1" customWidth="1"/>
    <col min="3" max="16384" width="9.140625" style="1"/>
  </cols>
  <sheetData>
    <row r="1" spans="1:67" ht="31.5" customHeight="1">
      <c r="A1" s="15"/>
      <c r="B1" s="16" t="s">
        <v>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47"/>
      <c r="S1" s="147"/>
      <c r="T1" s="147"/>
      <c r="U1" s="147"/>
      <c r="V1" s="147"/>
      <c r="W1" s="147"/>
      <c r="X1" s="147"/>
      <c r="Y1" s="147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</row>
    <row r="2" spans="1:67" ht="12.75" customHeight="1">
      <c r="A2" s="33"/>
      <c r="B2" s="33"/>
      <c r="C2" s="33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</row>
    <row r="3" spans="1:67" ht="12.75" customHeight="1">
      <c r="A3" s="33"/>
      <c r="B3" s="228" t="s">
        <v>171</v>
      </c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34"/>
      <c r="O3" s="34"/>
      <c r="P3" s="34"/>
      <c r="Q3" s="34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</row>
    <row r="4" spans="1:67" ht="12.75" customHeight="1">
      <c r="A4" s="33"/>
      <c r="B4" s="228"/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34"/>
      <c r="O4" s="34"/>
      <c r="P4" s="34"/>
      <c r="Q4" s="34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</row>
    <row r="5" spans="1:67" ht="12.75" customHeight="1">
      <c r="A5" s="33"/>
      <c r="B5" s="228"/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34"/>
      <c r="O5" s="34"/>
      <c r="P5" s="34"/>
      <c r="Q5" s="34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</row>
    <row r="6" spans="1:67">
      <c r="A6" s="33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</row>
    <row r="7" spans="1:67" ht="13.9" thickBot="1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ht="29.45" thickBot="1">
      <c r="A8" s="33"/>
      <c r="B8" s="104" t="s">
        <v>97</v>
      </c>
      <c r="C8" s="105" t="s">
        <v>172</v>
      </c>
      <c r="D8" s="106" t="s">
        <v>173</v>
      </c>
      <c r="E8" s="106" t="s">
        <v>174</v>
      </c>
      <c r="F8" s="106" t="s">
        <v>175</v>
      </c>
      <c r="G8" s="106" t="s">
        <v>176</v>
      </c>
      <c r="H8" s="106" t="s">
        <v>177</v>
      </c>
      <c r="I8" s="106" t="s">
        <v>178</v>
      </c>
      <c r="J8" s="106" t="s">
        <v>179</v>
      </c>
      <c r="K8" s="107" t="s">
        <v>180</v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ht="13.9">
      <c r="A9" s="33"/>
      <c r="B9" s="91" t="s">
        <v>100</v>
      </c>
      <c r="C9" s="88">
        <v>3</v>
      </c>
      <c r="D9" s="86">
        <v>0</v>
      </c>
      <c r="E9" s="86">
        <v>5</v>
      </c>
      <c r="F9" s="86">
        <v>0</v>
      </c>
      <c r="G9" s="86">
        <v>5</v>
      </c>
      <c r="H9" s="86">
        <v>1</v>
      </c>
      <c r="I9" s="86">
        <v>0</v>
      </c>
      <c r="J9" s="86">
        <v>0</v>
      </c>
      <c r="K9" s="87">
        <v>1</v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ht="13.9">
      <c r="A10" s="33"/>
      <c r="B10" s="92" t="s">
        <v>102</v>
      </c>
      <c r="C10" s="89">
        <v>2</v>
      </c>
      <c r="D10" s="35">
        <v>54</v>
      </c>
      <c r="E10" s="35">
        <v>10</v>
      </c>
      <c r="F10" s="35">
        <v>4</v>
      </c>
      <c r="G10" s="35">
        <v>7</v>
      </c>
      <c r="H10" s="35">
        <v>1</v>
      </c>
      <c r="I10" s="35">
        <v>9</v>
      </c>
      <c r="J10" s="35">
        <v>8</v>
      </c>
      <c r="K10" s="36">
        <v>1</v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</row>
    <row r="11" spans="1:67" ht="13.9">
      <c r="A11" s="33"/>
      <c r="B11" s="92" t="s">
        <v>104</v>
      </c>
      <c r="C11" s="89">
        <v>10</v>
      </c>
      <c r="D11" s="35">
        <v>1</v>
      </c>
      <c r="E11" s="35">
        <v>8</v>
      </c>
      <c r="F11" s="35">
        <v>0</v>
      </c>
      <c r="G11" s="35">
        <v>9</v>
      </c>
      <c r="H11" s="35">
        <v>10</v>
      </c>
      <c r="I11" s="35">
        <v>6</v>
      </c>
      <c r="J11" s="35">
        <v>6</v>
      </c>
      <c r="K11" s="36">
        <v>1</v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</row>
    <row r="12" spans="1:67" ht="13.9">
      <c r="A12" s="33"/>
      <c r="B12" s="92" t="s">
        <v>106</v>
      </c>
      <c r="C12" s="89">
        <v>0</v>
      </c>
      <c r="D12" s="35">
        <v>0</v>
      </c>
      <c r="E12" s="35">
        <v>6</v>
      </c>
      <c r="F12" s="35">
        <v>7</v>
      </c>
      <c r="G12" s="35">
        <v>6</v>
      </c>
      <c r="H12" s="35">
        <v>0</v>
      </c>
      <c r="I12" s="35">
        <v>11</v>
      </c>
      <c r="J12" s="35">
        <v>8</v>
      </c>
      <c r="K12" s="36">
        <v>0</v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</row>
    <row r="13" spans="1:67" ht="13.9">
      <c r="A13" s="33"/>
      <c r="B13" s="92" t="s">
        <v>108</v>
      </c>
      <c r="C13" s="89">
        <v>5</v>
      </c>
      <c r="D13" s="35">
        <v>3</v>
      </c>
      <c r="E13" s="35">
        <v>8</v>
      </c>
      <c r="F13" s="35">
        <v>0</v>
      </c>
      <c r="G13" s="35">
        <v>11</v>
      </c>
      <c r="H13" s="35">
        <v>2</v>
      </c>
      <c r="I13" s="35">
        <v>0</v>
      </c>
      <c r="J13" s="35">
        <v>20</v>
      </c>
      <c r="K13" s="36">
        <v>2</v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</row>
    <row r="14" spans="1:67" ht="13.9">
      <c r="A14" s="33"/>
      <c r="B14" s="92" t="s">
        <v>110</v>
      </c>
      <c r="C14" s="89">
        <v>8</v>
      </c>
      <c r="D14" s="35">
        <v>1</v>
      </c>
      <c r="E14" s="35">
        <v>20</v>
      </c>
      <c r="F14" s="35">
        <v>0</v>
      </c>
      <c r="G14" s="35">
        <v>21</v>
      </c>
      <c r="H14" s="35">
        <v>1</v>
      </c>
      <c r="I14" s="35">
        <v>2</v>
      </c>
      <c r="J14" s="35">
        <v>0</v>
      </c>
      <c r="K14" s="36">
        <v>3</v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</row>
    <row r="15" spans="1:67" ht="13.9">
      <c r="A15" s="33"/>
      <c r="B15" s="92" t="s">
        <v>112</v>
      </c>
      <c r="C15" s="89">
        <v>4</v>
      </c>
      <c r="D15" s="35">
        <v>0</v>
      </c>
      <c r="E15" s="35">
        <v>3</v>
      </c>
      <c r="F15" s="35">
        <v>6</v>
      </c>
      <c r="G15" s="35">
        <v>9</v>
      </c>
      <c r="H15" s="35">
        <v>1</v>
      </c>
      <c r="I15" s="35">
        <v>0</v>
      </c>
      <c r="J15" s="35">
        <v>6</v>
      </c>
      <c r="K15" s="36">
        <v>1</v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</row>
    <row r="16" spans="1:67" ht="13.9">
      <c r="A16" s="33"/>
      <c r="B16" s="92" t="s">
        <v>114</v>
      </c>
      <c r="C16" s="89">
        <v>3</v>
      </c>
      <c r="D16" s="35">
        <v>6</v>
      </c>
      <c r="E16" s="35">
        <v>4</v>
      </c>
      <c r="F16" s="35">
        <v>0</v>
      </c>
      <c r="G16" s="35">
        <v>10</v>
      </c>
      <c r="H16" s="35">
        <v>2</v>
      </c>
      <c r="I16" s="35">
        <v>0</v>
      </c>
      <c r="J16" s="35">
        <v>8</v>
      </c>
      <c r="K16" s="36">
        <v>10</v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</row>
    <row r="17" spans="1:67" ht="13.9">
      <c r="A17" s="33"/>
      <c r="B17" s="92" t="s">
        <v>116</v>
      </c>
      <c r="C17" s="89">
        <v>10</v>
      </c>
      <c r="D17" s="35">
        <v>0</v>
      </c>
      <c r="E17" s="35">
        <v>10</v>
      </c>
      <c r="F17" s="35">
        <v>0</v>
      </c>
      <c r="G17" s="35">
        <v>10</v>
      </c>
      <c r="H17" s="35">
        <v>0</v>
      </c>
      <c r="I17" s="35">
        <v>0</v>
      </c>
      <c r="J17" s="35">
        <v>20</v>
      </c>
      <c r="K17" s="36">
        <v>0</v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</row>
    <row r="18" spans="1:67" ht="13.9">
      <c r="A18" s="33"/>
      <c r="B18" s="92" t="s">
        <v>117</v>
      </c>
      <c r="C18" s="89">
        <v>6</v>
      </c>
      <c r="D18" s="35">
        <v>35</v>
      </c>
      <c r="E18" s="35">
        <v>1</v>
      </c>
      <c r="F18" s="35">
        <v>6</v>
      </c>
      <c r="G18" s="35">
        <v>7</v>
      </c>
      <c r="H18" s="35">
        <v>1</v>
      </c>
      <c r="I18" s="35">
        <v>0</v>
      </c>
      <c r="J18" s="35">
        <v>9</v>
      </c>
      <c r="K18" s="36">
        <v>1</v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</row>
    <row r="19" spans="1:67" ht="13.9">
      <c r="A19" s="33"/>
      <c r="B19" s="92" t="s">
        <v>118</v>
      </c>
      <c r="C19" s="89">
        <v>0</v>
      </c>
      <c r="D19" s="35">
        <v>1</v>
      </c>
      <c r="E19" s="35">
        <v>0</v>
      </c>
      <c r="F19" s="35">
        <v>0</v>
      </c>
      <c r="G19" s="35">
        <v>1</v>
      </c>
      <c r="H19" s="35">
        <v>0</v>
      </c>
      <c r="I19" s="35">
        <v>10</v>
      </c>
      <c r="J19" s="35">
        <v>0</v>
      </c>
      <c r="K19" s="36">
        <v>0</v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</row>
    <row r="20" spans="1:67" ht="13.9">
      <c r="A20" s="33"/>
      <c r="B20" s="92" t="s">
        <v>119</v>
      </c>
      <c r="C20" s="89">
        <v>2</v>
      </c>
      <c r="D20" s="35">
        <v>2</v>
      </c>
      <c r="E20" s="35">
        <v>0</v>
      </c>
      <c r="F20" s="35">
        <v>6</v>
      </c>
      <c r="G20" s="35">
        <v>2</v>
      </c>
      <c r="H20" s="35">
        <v>0</v>
      </c>
      <c r="I20" s="35">
        <v>0</v>
      </c>
      <c r="J20" s="35">
        <v>6</v>
      </c>
      <c r="K20" s="36">
        <v>0</v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</row>
    <row r="21" spans="1:67" ht="14.45" thickBot="1">
      <c r="A21" s="33"/>
      <c r="B21" s="93" t="s">
        <v>120</v>
      </c>
      <c r="C21" s="90">
        <v>5</v>
      </c>
      <c r="D21" s="37">
        <v>1</v>
      </c>
      <c r="E21" s="37">
        <v>3</v>
      </c>
      <c r="F21" s="37">
        <v>0</v>
      </c>
      <c r="G21" s="37">
        <v>4</v>
      </c>
      <c r="H21" s="37">
        <v>1</v>
      </c>
      <c r="I21" s="37">
        <v>0</v>
      </c>
      <c r="J21" s="37">
        <v>0</v>
      </c>
      <c r="K21" s="38">
        <v>1</v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</row>
    <row r="22" spans="1:67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</row>
    <row r="23" spans="1:67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</row>
    <row r="24" spans="1:67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</row>
    <row r="25" spans="1:67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</row>
    <row r="26" spans="1:67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</row>
    <row r="27" spans="1:67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</row>
    <row r="28" spans="1:67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</row>
    <row r="29" spans="1:67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</row>
    <row r="30" spans="1:67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</row>
    <row r="31" spans="1:67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</row>
    <row r="32" spans="1:67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</row>
    <row r="33" spans="1:67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</row>
    <row r="34" spans="1:67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</row>
    <row r="35" spans="1:67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</row>
    <row r="36" spans="1:67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</row>
    <row r="37" spans="1:67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</row>
    <row r="38" spans="1:67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</row>
    <row r="39" spans="1:67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</row>
    <row r="40" spans="1:67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</row>
    <row r="41" spans="1:67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</row>
    <row r="42" spans="1:67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</row>
    <row r="43" spans="1:67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</row>
    <row r="44" spans="1:67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</row>
    <row r="45" spans="1:67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</row>
    <row r="46" spans="1:67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</row>
    <row r="47" spans="1:67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</row>
    <row r="48" spans="1:67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</row>
    <row r="49" spans="1:67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</row>
    <row r="50" spans="1:67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</row>
    <row r="51" spans="1:67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</row>
    <row r="52" spans="1:67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</row>
    <row r="53" spans="1:67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</row>
    <row r="54" spans="1:67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</row>
    <row r="55" spans="1:67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</row>
    <row r="56" spans="1:67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</row>
    <row r="57" spans="1:67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</row>
    <row r="58" spans="1:67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</row>
    <row r="59" spans="1:67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</row>
    <row r="60" spans="1:67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</row>
    <row r="61" spans="1:67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</row>
    <row r="62" spans="1:67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</row>
    <row r="63" spans="1:67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</row>
    <row r="64" spans="1:67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</row>
    <row r="65" spans="1:67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</row>
    <row r="66" spans="1:67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</row>
    <row r="67" spans="1:67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</row>
    <row r="68" spans="1:67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</row>
    <row r="69" spans="1:67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</row>
    <row r="70" spans="1:67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</row>
    <row r="71" spans="1:67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</row>
    <row r="72" spans="1:67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</row>
    <row r="73" spans="1:67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</row>
    <row r="74" spans="1:67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</row>
    <row r="75" spans="1:67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</row>
    <row r="76" spans="1:67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</row>
    <row r="77" spans="1:67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</row>
    <row r="78" spans="1:67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</row>
    <row r="79" spans="1:67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</row>
    <row r="80" spans="1:67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</row>
    <row r="81" spans="1:67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</row>
    <row r="82" spans="1:67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</row>
    <row r="83" spans="1:67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</row>
    <row r="84" spans="1:67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</row>
    <row r="85" spans="1:67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</row>
    <row r="86" spans="1:67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</row>
    <row r="87" spans="1:67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</row>
    <row r="88" spans="1:67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</row>
    <row r="89" spans="1:67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</row>
    <row r="90" spans="1:67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</row>
    <row r="91" spans="1:67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</row>
    <row r="92" spans="1:67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</row>
    <row r="93" spans="1:67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</row>
    <row r="94" spans="1:67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</row>
    <row r="95" spans="1:67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</row>
    <row r="96" spans="1:67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</row>
    <row r="97" spans="1:67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</row>
    <row r="98" spans="1:67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</row>
    <row r="99" spans="1:67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</row>
    <row r="100" spans="1:67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</row>
    <row r="101" spans="1:67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</row>
    <row r="102" spans="1:67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</row>
    <row r="103" spans="1:67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</row>
    <row r="104" spans="1:67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</row>
    <row r="105" spans="1:67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</row>
    <row r="106" spans="1:67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</row>
    <row r="107" spans="1:67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</row>
    <row r="108" spans="1:67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</row>
    <row r="109" spans="1:67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</row>
    <row r="110" spans="1:67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</row>
    <row r="111" spans="1:67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</row>
    <row r="112" spans="1:67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</row>
    <row r="113" spans="1:67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</row>
    <row r="114" spans="1:67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</row>
    <row r="115" spans="1:67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</row>
    <row r="116" spans="1:67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</row>
    <row r="117" spans="1:67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</row>
    <row r="118" spans="1:67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</row>
    <row r="119" spans="1:67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</row>
    <row r="120" spans="1:67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</row>
    <row r="121" spans="1:67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</row>
    <row r="122" spans="1:67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</row>
    <row r="123" spans="1:67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</row>
    <row r="124" spans="1:67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</row>
    <row r="125" spans="1:67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</row>
    <row r="126" spans="1:67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</row>
    <row r="127" spans="1:67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</row>
    <row r="128" spans="1:67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</row>
    <row r="129" spans="1:67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</row>
    <row r="130" spans="1:67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</row>
    <row r="131" spans="1:67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</row>
    <row r="132" spans="1:67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</row>
    <row r="133" spans="1:67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</row>
    <row r="134" spans="1:67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</row>
    <row r="135" spans="1:67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</row>
    <row r="136" spans="1:67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</row>
    <row r="137" spans="1:67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</row>
    <row r="138" spans="1:67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</row>
    <row r="139" spans="1:67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</row>
    <row r="140" spans="1:67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</row>
    <row r="141" spans="1:67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</row>
    <row r="142" spans="1:67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</row>
    <row r="143" spans="1:67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</row>
    <row r="144" spans="1:67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</row>
    <row r="145" spans="1:67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</row>
    <row r="146" spans="1:67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</row>
    <row r="147" spans="1:67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</row>
    <row r="148" spans="1:67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</row>
    <row r="149" spans="1:67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</row>
    <row r="150" spans="1:67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</row>
    <row r="151" spans="1:67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</row>
    <row r="152" spans="1:67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</row>
    <row r="153" spans="1:67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</row>
    <row r="154" spans="1:67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</row>
    <row r="155" spans="1:67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</row>
    <row r="156" spans="1:67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</row>
    <row r="157" spans="1:67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</row>
    <row r="158" spans="1:67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</row>
    <row r="159" spans="1:67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</row>
    <row r="160" spans="1:67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</row>
    <row r="161" spans="1:67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</row>
    <row r="162" spans="1:67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</row>
    <row r="163" spans="1:67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</row>
    <row r="164" spans="1:67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</row>
    <row r="165" spans="1:67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</row>
    <row r="166" spans="1:67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</row>
    <row r="167" spans="1:67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</row>
    <row r="168" spans="1:67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</row>
    <row r="169" spans="1:67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</row>
    <row r="170" spans="1:67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</row>
    <row r="171" spans="1:67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</row>
    <row r="172" spans="1:67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</row>
    <row r="173" spans="1:67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</row>
    <row r="174" spans="1:67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</row>
    <row r="175" spans="1:67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</row>
    <row r="176" spans="1:67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</row>
    <row r="177" spans="1:67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</row>
    <row r="178" spans="1:67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</row>
    <row r="179" spans="1:67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</row>
    <row r="180" spans="1:67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</row>
    <row r="181" spans="1:67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</row>
    <row r="182" spans="1:67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</row>
    <row r="183" spans="1:67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</row>
    <row r="184" spans="1:67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</row>
    <row r="185" spans="1:67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</row>
    <row r="186" spans="1:67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</row>
    <row r="187" spans="1:67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</row>
    <row r="188" spans="1:67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</row>
    <row r="189" spans="1:67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</row>
    <row r="190" spans="1:67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</row>
    <row r="191" spans="1:67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</row>
    <row r="192" spans="1:67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</row>
    <row r="193" spans="1:67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</row>
    <row r="194" spans="1:67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</row>
    <row r="195" spans="1:67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</row>
    <row r="196" spans="1:67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</row>
    <row r="197" spans="1:67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</row>
    <row r="198" spans="1:67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</row>
    <row r="199" spans="1:67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</row>
    <row r="200" spans="1:67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</row>
    <row r="201" spans="1:67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</row>
    <row r="202" spans="1:67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</row>
    <row r="203" spans="1:67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</row>
    <row r="204" spans="1:67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</row>
    <row r="205" spans="1:67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</row>
    <row r="206" spans="1:67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</row>
    <row r="207" spans="1:67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</row>
    <row r="208" spans="1:67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</row>
    <row r="209" spans="1:67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</row>
    <row r="210" spans="1:67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</row>
    <row r="211" spans="1:67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</row>
    <row r="212" spans="1:67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</row>
    <row r="213" spans="1:67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</row>
    <row r="214" spans="1:67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</row>
    <row r="215" spans="1:67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</row>
    <row r="216" spans="1:67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</row>
    <row r="217" spans="1:67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</row>
    <row r="218" spans="1:67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</row>
    <row r="219" spans="1:67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</row>
    <row r="220" spans="1:67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</row>
    <row r="221" spans="1:67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</row>
    <row r="222" spans="1:67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</row>
    <row r="223" spans="1:67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</row>
    <row r="224" spans="1:67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</row>
    <row r="225" spans="1:67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</row>
    <row r="226" spans="1:67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</row>
    <row r="227" spans="1:67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</row>
    <row r="228" spans="1:67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</row>
    <row r="229" spans="1:67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</row>
    <row r="230" spans="1:67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</row>
    <row r="231" spans="1:67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</row>
    <row r="232" spans="1:67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</row>
    <row r="233" spans="1:67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</row>
    <row r="234" spans="1:67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</row>
    <row r="235" spans="1:67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</row>
    <row r="236" spans="1:67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</row>
    <row r="237" spans="1:67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</row>
    <row r="238" spans="1:67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</row>
    <row r="239" spans="1:67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</row>
    <row r="240" spans="1:67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</row>
    <row r="241" spans="1:67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</row>
    <row r="242" spans="1:67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</row>
    <row r="243" spans="1:67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</row>
    <row r="244" spans="1:67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</row>
    <row r="245" spans="1:67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</row>
    <row r="246" spans="1:67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</row>
    <row r="247" spans="1:67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</row>
    <row r="248" spans="1:67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</row>
    <row r="249" spans="1:67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</row>
    <row r="250" spans="1:67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</row>
    <row r="251" spans="1:67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</row>
    <row r="252" spans="1:67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</row>
    <row r="253" spans="1:67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</row>
    <row r="254" spans="1:67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</row>
    <row r="255" spans="1:67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</row>
    <row r="256" spans="1:67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</row>
    <row r="257" spans="1:67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</row>
    <row r="258" spans="1:67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</row>
    <row r="259" spans="1:67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</row>
    <row r="260" spans="1:67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</row>
    <row r="261" spans="1:67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</row>
    <row r="262" spans="1:67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</row>
    <row r="263" spans="1:67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</row>
    <row r="264" spans="1:67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</row>
    <row r="265" spans="1:67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</row>
    <row r="266" spans="1:67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</row>
    <row r="267" spans="1:67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</row>
    <row r="268" spans="1:67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</row>
    <row r="269" spans="1:67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</row>
    <row r="270" spans="1:67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</row>
    <row r="271" spans="1:67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</row>
    <row r="272" spans="1:67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</row>
    <row r="273" spans="1:67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</row>
    <row r="274" spans="1:67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</row>
    <row r="275" spans="1:67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</row>
    <row r="276" spans="1:67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</row>
    <row r="277" spans="1:67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</row>
    <row r="278" spans="1:67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</row>
    <row r="279" spans="1:67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</row>
    <row r="280" spans="1:67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</row>
    <row r="281" spans="1:67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</row>
    <row r="282" spans="1:67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</row>
    <row r="283" spans="1:67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</row>
    <row r="284" spans="1:67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</row>
    <row r="285" spans="1:67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</row>
    <row r="286" spans="1:67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</row>
    <row r="287" spans="1:67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</row>
    <row r="288" spans="1:67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</row>
    <row r="289" spans="1:67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</row>
    <row r="290" spans="1:67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</row>
    <row r="291" spans="1:67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</row>
    <row r="292" spans="1:67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</row>
    <row r="293" spans="1:67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</row>
    <row r="294" spans="1:67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</row>
    <row r="295" spans="1:67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</row>
    <row r="296" spans="1:67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</row>
    <row r="297" spans="1:67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</row>
    <row r="298" spans="1:67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</row>
    <row r="299" spans="1:67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</row>
    <row r="300" spans="1:67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</row>
    <row r="301" spans="1:67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</row>
    <row r="302" spans="1:67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</row>
    <row r="303" spans="1:67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</row>
    <row r="304" spans="1:67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</row>
    <row r="305" spans="1:67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</row>
    <row r="306" spans="1:67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</row>
    <row r="307" spans="1:67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</row>
    <row r="308" spans="1:67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</row>
    <row r="309" spans="1:67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</row>
    <row r="310" spans="1:67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</row>
    <row r="311" spans="1:67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</row>
    <row r="312" spans="1:67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</row>
    <row r="313" spans="1:67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</row>
    <row r="314" spans="1:67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</row>
    <row r="315" spans="1:67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</row>
    <row r="316" spans="1:67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</row>
    <row r="317" spans="1:67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</row>
    <row r="318" spans="1:67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</row>
    <row r="319" spans="1:67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</row>
    <row r="320" spans="1:67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</row>
    <row r="321" spans="1:67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</row>
    <row r="322" spans="1:67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</row>
    <row r="323" spans="1:67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</row>
    <row r="324" spans="1:67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</row>
    <row r="325" spans="1:67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</row>
    <row r="326" spans="1:67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</row>
    <row r="327" spans="1:67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</row>
    <row r="328" spans="1:67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</row>
    <row r="329" spans="1:67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</row>
    <row r="330" spans="1:67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</row>
    <row r="331" spans="1:67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</row>
    <row r="332" spans="1:67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</row>
    <row r="333" spans="1:67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</row>
    <row r="334" spans="1:67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</row>
    <row r="335" spans="1:67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</row>
    <row r="336" spans="1:67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</row>
    <row r="337" spans="1:67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</row>
    <row r="338" spans="1:67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</row>
    <row r="339" spans="1:67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</row>
    <row r="340" spans="1:67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</row>
    <row r="341" spans="1:67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</row>
    <row r="342" spans="1:67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</row>
    <row r="343" spans="1:67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</row>
    <row r="344" spans="1:67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</row>
    <row r="345" spans="1:67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</row>
    <row r="346" spans="1:67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</row>
    <row r="347" spans="1:67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</row>
    <row r="348" spans="1:67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</row>
    <row r="349" spans="1:67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</row>
    <row r="350" spans="1:67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</row>
    <row r="351" spans="1:67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</row>
    <row r="352" spans="1:67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</row>
    <row r="353" spans="1:67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</row>
    <row r="354" spans="1:67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</row>
    <row r="355" spans="1:67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</row>
    <row r="356" spans="1:67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</row>
    <row r="357" spans="1:67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</row>
    <row r="358" spans="1:67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</row>
    <row r="359" spans="1:67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</row>
    <row r="360" spans="1:67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</row>
    <row r="361" spans="1:67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</row>
    <row r="362" spans="1:67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</row>
    <row r="363" spans="1:67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</row>
    <row r="364" spans="1:67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</row>
    <row r="365" spans="1:67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</row>
    <row r="366" spans="1:67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</row>
    <row r="367" spans="1:67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</row>
    <row r="368" spans="1:67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</row>
    <row r="369" spans="1:67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</row>
    <row r="370" spans="1:67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</row>
    <row r="371" spans="1:67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</row>
    <row r="372" spans="1:67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</row>
    <row r="373" spans="1:67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</row>
    <row r="374" spans="1:67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</row>
    <row r="375" spans="1:67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</row>
    <row r="376" spans="1:67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</row>
    <row r="377" spans="1:67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</row>
    <row r="378" spans="1:67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</row>
    <row r="379" spans="1:67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</row>
    <row r="380" spans="1:67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</row>
    <row r="381" spans="1:67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</row>
    <row r="382" spans="1:67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</row>
    <row r="383" spans="1:67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</row>
    <row r="384" spans="1:67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</row>
    <row r="385" spans="1:67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</row>
    <row r="386" spans="1:67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</row>
    <row r="387" spans="1:67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</row>
    <row r="388" spans="1:67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</row>
    <row r="389" spans="1:67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</row>
    <row r="390" spans="1:67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</row>
    <row r="391" spans="1:67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</row>
    <row r="392" spans="1:67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</row>
    <row r="393" spans="1:67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</row>
    <row r="394" spans="1:67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</row>
    <row r="395" spans="1:67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</row>
    <row r="396" spans="1:67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</row>
    <row r="397" spans="1:67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</row>
    <row r="398" spans="1:67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</row>
    <row r="399" spans="1:67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</row>
    <row r="400" spans="1:67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</row>
    <row r="401" spans="1:67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</row>
    <row r="402" spans="1:67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</row>
    <row r="403" spans="1:67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</row>
    <row r="404" spans="1:67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</row>
    <row r="405" spans="1:67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</row>
    <row r="406" spans="1:67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</row>
    <row r="407" spans="1:67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</row>
    <row r="408" spans="1:67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</row>
    <row r="409" spans="1:67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</row>
    <row r="410" spans="1:67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</row>
    <row r="411" spans="1:67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</row>
    <row r="412" spans="1:67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</row>
    <row r="413" spans="1:67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</row>
    <row r="414" spans="1:67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</row>
    <row r="415" spans="1:67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</row>
    <row r="416" spans="1:67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</row>
    <row r="417" spans="1:67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</row>
    <row r="418" spans="1:67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</row>
    <row r="419" spans="1:67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</row>
    <row r="420" spans="1:67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</row>
    <row r="421" spans="1:67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</row>
    <row r="422" spans="1:67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</row>
    <row r="423" spans="1:67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</row>
    <row r="424" spans="1:67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</row>
    <row r="425" spans="1:67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</row>
    <row r="426" spans="1:67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</row>
    <row r="427" spans="1:67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</row>
    <row r="428" spans="1:67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</row>
    <row r="429" spans="1:67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</row>
    <row r="430" spans="1:67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</row>
    <row r="431" spans="1:67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</row>
    <row r="432" spans="1:67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</row>
    <row r="433" spans="1:67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</row>
    <row r="434" spans="1:67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</row>
    <row r="435" spans="1:67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</row>
    <row r="436" spans="1:67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</row>
    <row r="437" spans="1:67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</row>
    <row r="438" spans="1:67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</row>
    <row r="439" spans="1:67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</row>
    <row r="440" spans="1:67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</row>
    <row r="441" spans="1:67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</row>
    <row r="442" spans="1:67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</row>
    <row r="443" spans="1:67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</row>
    <row r="444" spans="1:67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</row>
    <row r="445" spans="1:67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</row>
    <row r="446" spans="1:67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</row>
    <row r="447" spans="1:67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</row>
    <row r="448" spans="1:67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</row>
    <row r="449" spans="1:67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</row>
    <row r="450" spans="1:67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</row>
    <row r="451" spans="1:67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</row>
    <row r="452" spans="1:67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</row>
    <row r="453" spans="1:67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</row>
    <row r="454" spans="1:67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</row>
    <row r="455" spans="1:67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</row>
    <row r="456" spans="1:67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</row>
    <row r="457" spans="1:67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</row>
    <row r="458" spans="1:67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</row>
    <row r="459" spans="1:67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</row>
    <row r="460" spans="1:67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</row>
    <row r="461" spans="1:67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</row>
    <row r="462" spans="1:67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</row>
    <row r="463" spans="1:67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</row>
    <row r="464" spans="1:67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</row>
    <row r="465" spans="1:67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</row>
    <row r="466" spans="1:67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</row>
    <row r="467" spans="1:67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</row>
    <row r="468" spans="1:67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</row>
    <row r="469" spans="1:67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</row>
    <row r="470" spans="1:67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</row>
    <row r="471" spans="1:67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</row>
    <row r="472" spans="1:67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</row>
    <row r="473" spans="1:67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</row>
    <row r="474" spans="1:67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</row>
    <row r="475" spans="1:67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</row>
    <row r="476" spans="1:67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</row>
    <row r="477" spans="1:67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</row>
    <row r="478" spans="1:67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</row>
    <row r="479" spans="1:67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</row>
    <row r="480" spans="1:67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</row>
    <row r="481" spans="1:67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</row>
    <row r="482" spans="1:67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</row>
    <row r="483" spans="1:67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</row>
    <row r="484" spans="1:67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</row>
    <row r="485" spans="1:67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</row>
    <row r="486" spans="1:67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</row>
    <row r="487" spans="1:67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</row>
    <row r="488" spans="1:67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</row>
    <row r="489" spans="1:67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</row>
    <row r="490" spans="1:67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</row>
    <row r="491" spans="1:67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</row>
    <row r="492" spans="1:67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</row>
    <row r="493" spans="1:67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</row>
    <row r="494" spans="1:67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</row>
    <row r="495" spans="1:67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</row>
    <row r="496" spans="1:67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</row>
    <row r="497" spans="1:67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</row>
    <row r="498" spans="1:67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</row>
    <row r="499" spans="1:67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</row>
    <row r="500" spans="1:67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</row>
    <row r="501" spans="1:67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</row>
    <row r="502" spans="1:67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</row>
    <row r="503" spans="1:67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</row>
    <row r="504" spans="1:67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</row>
    <row r="505" spans="1:67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</row>
    <row r="506" spans="1:67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</row>
    <row r="507" spans="1:67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</row>
    <row r="508" spans="1:67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</row>
    <row r="509" spans="1:67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</row>
    <row r="510" spans="1:67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</row>
    <row r="511" spans="1:67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</row>
    <row r="512" spans="1:67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</row>
    <row r="513" spans="1:67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</row>
    <row r="514" spans="1:67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</row>
    <row r="515" spans="1:67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</row>
    <row r="516" spans="1:67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</row>
    <row r="517" spans="1:67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</row>
    <row r="518" spans="1:67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</row>
    <row r="519" spans="1:67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</row>
    <row r="520" spans="1:67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</row>
    <row r="521" spans="1:67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</row>
    <row r="522" spans="1:67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</row>
    <row r="523" spans="1:67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</row>
    <row r="524" spans="1:67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</row>
    <row r="525" spans="1:67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</row>
    <row r="526" spans="1:67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</row>
    <row r="527" spans="1:67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</row>
    <row r="528" spans="1:67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</row>
    <row r="529" spans="1:67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</row>
    <row r="530" spans="1:67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</row>
    <row r="531" spans="1:67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</row>
    <row r="532" spans="1:67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</row>
    <row r="533" spans="1:67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</row>
    <row r="534" spans="1:67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</row>
    <row r="535" spans="1:67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</row>
    <row r="536" spans="1:67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</row>
    <row r="537" spans="1:67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</row>
    <row r="538" spans="1:67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</row>
    <row r="539" spans="1:67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</row>
    <row r="540" spans="1:67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</row>
    <row r="541" spans="1:67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</row>
    <row r="542" spans="1:67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</row>
    <row r="543" spans="1:67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</row>
    <row r="544" spans="1:67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</row>
    <row r="545" spans="1:67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</row>
    <row r="546" spans="1:67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</row>
    <row r="547" spans="1:67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</row>
    <row r="548" spans="1:67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</row>
    <row r="549" spans="1:67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</row>
    <row r="550" spans="1:67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</row>
    <row r="551" spans="1:67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</row>
    <row r="552" spans="1:67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</row>
    <row r="553" spans="1:67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</row>
    <row r="554" spans="1:67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</row>
    <row r="555" spans="1:67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</row>
    <row r="556" spans="1:67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</row>
    <row r="557" spans="1:67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</row>
    <row r="558" spans="1:67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</row>
    <row r="559" spans="1:67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</row>
    <row r="560" spans="1:67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</row>
    <row r="561" spans="1:67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</row>
    <row r="562" spans="1:67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</row>
    <row r="563" spans="1:67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</row>
    <row r="564" spans="1:67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</row>
    <row r="565" spans="1:67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</row>
    <row r="566" spans="1:67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</row>
    <row r="567" spans="1:67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</row>
    <row r="568" spans="1:67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</row>
    <row r="569" spans="1:67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</row>
    <row r="570" spans="1:67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</row>
    <row r="571" spans="1:67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</row>
    <row r="572" spans="1:67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</row>
    <row r="573" spans="1:67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</row>
    <row r="574" spans="1:67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</row>
    <row r="575" spans="1:67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</row>
    <row r="576" spans="1:67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</row>
    <row r="577" spans="1:67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</row>
    <row r="578" spans="1:67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</row>
    <row r="579" spans="1:67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</row>
    <row r="580" spans="1:67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</row>
    <row r="581" spans="1:67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</row>
    <row r="582" spans="1:67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</row>
    <row r="583" spans="1:67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</row>
    <row r="584" spans="1:67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</row>
    <row r="585" spans="1:67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</row>
    <row r="586" spans="1:67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</row>
    <row r="587" spans="1:67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</row>
    <row r="588" spans="1:67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</row>
    <row r="589" spans="1:67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</row>
    <row r="590" spans="1:67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</row>
    <row r="591" spans="1:67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</row>
    <row r="592" spans="1:67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</row>
    <row r="593" spans="1:67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</row>
    <row r="594" spans="1:67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</row>
    <row r="595" spans="1:67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</row>
    <row r="596" spans="1:67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</row>
    <row r="597" spans="1:67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</row>
    <row r="598" spans="1:67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</row>
    <row r="599" spans="1:67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</row>
    <row r="600" spans="1:67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</row>
    <row r="601" spans="1:67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</row>
    <row r="602" spans="1:67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</row>
    <row r="603" spans="1:67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</row>
    <row r="604" spans="1:67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</row>
    <row r="605" spans="1:67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</row>
    <row r="606" spans="1:67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</row>
    <row r="607" spans="1:67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</row>
    <row r="608" spans="1:67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</row>
    <row r="609" spans="1:67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</row>
    <row r="610" spans="1:67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</row>
    <row r="611" spans="1:67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</row>
    <row r="612" spans="1:67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</row>
    <row r="613" spans="1:67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</row>
    <row r="614" spans="1:67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</row>
    <row r="615" spans="1:67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</row>
    <row r="616" spans="1:67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</row>
    <row r="617" spans="1:67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</row>
    <row r="618" spans="1:67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</row>
    <row r="619" spans="1:67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</row>
    <row r="620" spans="1:67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</row>
    <row r="621" spans="1:67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</row>
    <row r="622" spans="1:67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</row>
    <row r="623" spans="1:67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</row>
    <row r="624" spans="1:67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</row>
    <row r="625" spans="1:67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</row>
    <row r="626" spans="1:67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</row>
    <row r="627" spans="1:67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</row>
    <row r="628" spans="1:67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</row>
    <row r="629" spans="1:67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</row>
    <row r="630" spans="1:67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</row>
    <row r="631" spans="1:67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</row>
    <row r="632" spans="1:67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</row>
    <row r="633" spans="1:67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</row>
    <row r="634" spans="1:67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</row>
    <row r="635" spans="1:67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</row>
    <row r="636" spans="1:67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</row>
    <row r="637" spans="1:67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</row>
    <row r="638" spans="1:67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</row>
    <row r="639" spans="1:67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</row>
    <row r="640" spans="1:67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</row>
    <row r="641" spans="1:67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</row>
    <row r="642" spans="1:67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</row>
    <row r="643" spans="1:67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</row>
    <row r="644" spans="1:67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</row>
    <row r="645" spans="1:67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</row>
    <row r="646" spans="1:67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</row>
    <row r="647" spans="1:67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</row>
    <row r="648" spans="1:67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</row>
    <row r="649" spans="1:67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</row>
    <row r="650" spans="1:67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</row>
    <row r="651" spans="1:67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</row>
    <row r="652" spans="1:67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</row>
    <row r="653" spans="1:67">
      <c r="B653" s="33"/>
    </row>
    <row r="654" spans="1:67">
      <c r="B654" s="33"/>
    </row>
  </sheetData>
  <mergeCells count="2">
    <mergeCell ref="R1:Y1"/>
    <mergeCell ref="B3:M5"/>
  </mergeCells>
  <phoneticPr fontId="7" type="noConversion"/>
  <conditionalFormatting sqref="C9:K21">
    <cfRule type="cellIs" dxfId="2" priority="3" operator="between">
      <formula>2</formula>
      <formula>7</formula>
    </cfRule>
  </conditionalFormatting>
  <conditionalFormatting sqref="C9:K21">
    <cfRule type="cellIs" dxfId="1" priority="2" operator="equal">
      <formula>10</formula>
    </cfRule>
  </conditionalFormatting>
  <conditionalFormatting sqref="C9:K21">
    <cfRule type="cellIs" dxfId="0" priority="1" operator="greaterThan">
      <formula>19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BR504"/>
  <sheetViews>
    <sheetView topLeftCell="A8" zoomScaleNormal="100" workbookViewId="0">
      <selection activeCell="L14" sqref="L14"/>
    </sheetView>
  </sheetViews>
  <sheetFormatPr defaultRowHeight="13.15"/>
  <cols>
    <col min="1" max="1" width="21.140625" bestFit="1" customWidth="1"/>
    <col min="3" max="3" width="19.140625" bestFit="1" customWidth="1"/>
    <col min="4" max="4" width="10.85546875" customWidth="1"/>
    <col min="5" max="5" width="14.5703125" bestFit="1" customWidth="1"/>
  </cols>
  <sheetData>
    <row r="1" spans="1:70" ht="31.5" customHeight="1">
      <c r="A1" s="15"/>
      <c r="B1" s="16" t="s">
        <v>10</v>
      </c>
      <c r="C1" s="15"/>
      <c r="D1" s="15"/>
      <c r="E1" s="15"/>
      <c r="F1" s="15"/>
      <c r="G1" s="15"/>
      <c r="H1" s="15"/>
      <c r="I1" s="15"/>
      <c r="J1" s="15"/>
      <c r="K1" s="15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</row>
    <row r="2" spans="1:70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</row>
    <row r="3" spans="1:70">
      <c r="A3" s="4"/>
      <c r="B3" s="249" t="s">
        <v>188</v>
      </c>
      <c r="C3" s="249"/>
      <c r="D3" s="249"/>
      <c r="E3" s="249"/>
      <c r="F3" s="249"/>
      <c r="G3" s="249"/>
      <c r="H3" s="249"/>
      <c r="I3" s="249"/>
      <c r="J3" s="249"/>
      <c r="K3" s="249"/>
      <c r="L3" s="249"/>
      <c r="M3" s="249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</row>
    <row r="4" spans="1:70">
      <c r="A4" s="4"/>
      <c r="B4" s="249"/>
      <c r="C4" s="249"/>
      <c r="D4" s="249"/>
      <c r="E4" s="249"/>
      <c r="F4" s="249"/>
      <c r="G4" s="249"/>
      <c r="H4" s="249"/>
      <c r="I4" s="249"/>
      <c r="J4" s="249"/>
      <c r="K4" s="249"/>
      <c r="L4" s="249"/>
      <c r="M4" s="249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</row>
    <row r="5" spans="1:70">
      <c r="A5" s="4"/>
      <c r="B5" s="249"/>
      <c r="C5" s="249"/>
      <c r="D5" s="249"/>
      <c r="E5" s="249"/>
      <c r="F5" s="249"/>
      <c r="G5" s="249"/>
      <c r="H5" s="249"/>
      <c r="I5" s="249"/>
      <c r="J5" s="249"/>
      <c r="K5" s="249"/>
      <c r="L5" s="249"/>
      <c r="M5" s="249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</row>
    <row r="6" spans="1:70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</row>
    <row r="7" spans="1:70" ht="15.6">
      <c r="A7" s="121" t="s">
        <v>189</v>
      </c>
      <c r="B7" s="121"/>
      <c r="C7" s="121"/>
      <c r="D7" s="121"/>
      <c r="E7" s="121"/>
      <c r="F7" s="116"/>
      <c r="G7" s="116"/>
      <c r="H7" s="116"/>
      <c r="I7" s="116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</row>
    <row r="8" spans="1:70" ht="15.6">
      <c r="A8" s="117"/>
      <c r="B8" s="117">
        <v>2003</v>
      </c>
      <c r="C8" s="117">
        <v>2004</v>
      </c>
      <c r="D8" s="117">
        <v>2005</v>
      </c>
      <c r="E8" s="117">
        <v>2006</v>
      </c>
      <c r="F8" s="117">
        <v>2007</v>
      </c>
      <c r="G8" s="117">
        <v>2008</v>
      </c>
      <c r="H8" s="117">
        <v>2009</v>
      </c>
      <c r="I8" s="117">
        <v>2010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</row>
    <row r="9" spans="1:70" ht="15.6">
      <c r="A9" s="118" t="s">
        <v>190</v>
      </c>
      <c r="B9" s="119">
        <v>1240</v>
      </c>
      <c r="C9" s="119">
        <v>1700</v>
      </c>
      <c r="D9" s="119">
        <v>2330</v>
      </c>
      <c r="E9" s="119">
        <v>2950</v>
      </c>
      <c r="F9" s="119">
        <v>3700</v>
      </c>
      <c r="G9" s="119">
        <v>4500</v>
      </c>
      <c r="H9" s="119">
        <v>5200</v>
      </c>
      <c r="I9" s="119">
        <v>5850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</row>
    <row r="10" spans="1:70" ht="15.6">
      <c r="A10" s="118" t="s">
        <v>191</v>
      </c>
      <c r="B10" s="119">
        <v>935</v>
      </c>
      <c r="C10" s="119">
        <v>1200</v>
      </c>
      <c r="D10" s="119">
        <v>1390</v>
      </c>
      <c r="E10" s="119">
        <v>1535</v>
      </c>
      <c r="F10" s="119">
        <v>1665</v>
      </c>
      <c r="G10" s="119">
        <v>1805</v>
      </c>
      <c r="H10" s="119">
        <v>1895</v>
      </c>
      <c r="I10" s="119">
        <v>2000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</row>
    <row r="11" spans="1:70" ht="15.6">
      <c r="A11" s="118" t="s">
        <v>192</v>
      </c>
      <c r="B11" s="119">
        <v>530</v>
      </c>
      <c r="C11" s="119">
        <v>710</v>
      </c>
      <c r="D11" s="119">
        <v>910</v>
      </c>
      <c r="E11" s="119">
        <v>1100</v>
      </c>
      <c r="F11" s="119">
        <v>1200</v>
      </c>
      <c r="G11" s="119">
        <v>1300</v>
      </c>
      <c r="H11" s="119">
        <v>1350</v>
      </c>
      <c r="I11" s="119">
        <v>1390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</row>
    <row r="12" spans="1:70" ht="15.6">
      <c r="A12" s="118" t="s">
        <v>193</v>
      </c>
      <c r="B12" s="120">
        <v>0.308</v>
      </c>
      <c r="C12" s="120">
        <v>0.33399999999999996</v>
      </c>
      <c r="D12" s="120">
        <v>0.27500000000000002</v>
      </c>
      <c r="E12" s="120">
        <v>0.221</v>
      </c>
      <c r="F12" s="120">
        <v>0.183</v>
      </c>
      <c r="G12" s="120">
        <v>0.16899999999999998</v>
      </c>
      <c r="H12" s="120">
        <v>0.12</v>
      </c>
      <c r="I12" s="120">
        <v>0.10800000000000001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</row>
    <row r="13" spans="1:70" ht="15.6">
      <c r="A13" s="118" t="s">
        <v>194</v>
      </c>
      <c r="B13" s="120">
        <v>0.34799999999999998</v>
      </c>
      <c r="C13" s="120">
        <v>0.28999999999999998</v>
      </c>
      <c r="D13" s="120">
        <v>0.25</v>
      </c>
      <c r="E13" s="120">
        <v>0.2</v>
      </c>
      <c r="F13" s="120">
        <v>0.16699999999999998</v>
      </c>
      <c r="G13" s="120">
        <v>0.114</v>
      </c>
      <c r="H13" s="120">
        <v>0.10300000000000001</v>
      </c>
      <c r="I13" s="120">
        <v>7.0000000000000007E-2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</row>
    <row r="14" spans="1:70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</row>
    <row r="15" spans="1:70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</row>
    <row r="16" spans="1:70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</row>
    <row r="17" spans="1:70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</row>
    <row r="18" spans="1:70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</row>
    <row r="19" spans="1:70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</row>
    <row r="20" spans="1:7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</row>
    <row r="21" spans="1:70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</row>
    <row r="22" spans="1:70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</row>
    <row r="23" spans="1:70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</row>
    <row r="24" spans="1:7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</row>
    <row r="25" spans="1:70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</row>
    <row r="26" spans="1:70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</row>
    <row r="27" spans="1:70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</row>
    <row r="28" spans="1:7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</row>
    <row r="29" spans="1:7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</row>
    <row r="30" spans="1:7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</row>
    <row r="31" spans="1:7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</row>
    <row r="32" spans="1:7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</row>
    <row r="33" spans="1:7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</row>
    <row r="34" spans="1:7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</row>
    <row r="35" spans="1:7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</row>
    <row r="36" spans="1:7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</row>
    <row r="37" spans="1:7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</row>
    <row r="38" spans="1:7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</row>
    <row r="39" spans="1:7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</row>
    <row r="40" spans="1:7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</row>
    <row r="41" spans="1:7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</row>
    <row r="42" spans="1:7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</row>
    <row r="43" spans="1:7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</row>
    <row r="44" spans="1:7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</row>
    <row r="45" spans="1:7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</row>
    <row r="46" spans="1:7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</row>
    <row r="47" spans="1:7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</row>
    <row r="48" spans="1:7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</row>
    <row r="49" spans="1:7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</row>
    <row r="50" spans="1:7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</row>
    <row r="51" spans="1:7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</row>
    <row r="52" spans="1:7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</row>
    <row r="53" spans="1:7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</row>
    <row r="54" spans="1:7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</row>
    <row r="55" spans="1:7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</row>
    <row r="56" spans="1:7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</row>
    <row r="57" spans="1:7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</row>
    <row r="58" spans="1:7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</row>
    <row r="59" spans="1:7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</row>
    <row r="60" spans="1:7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</row>
    <row r="61" spans="1:7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</row>
    <row r="62" spans="1:7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</row>
    <row r="63" spans="1:7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</row>
    <row r="64" spans="1:7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</row>
    <row r="65" spans="1:7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</row>
    <row r="66" spans="1:7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</row>
    <row r="67" spans="1:7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</row>
    <row r="68" spans="1:7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</row>
    <row r="69" spans="1:7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</row>
    <row r="70" spans="1: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</row>
    <row r="71" spans="1:7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</row>
    <row r="72" spans="1:7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</row>
    <row r="73" spans="1:7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</row>
    <row r="74" spans="1:7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</row>
    <row r="75" spans="1:7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</row>
    <row r="76" spans="1:7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</row>
    <row r="77" spans="1:7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</row>
    <row r="78" spans="1:7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</row>
    <row r="79" spans="1:7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</row>
    <row r="80" spans="1:7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</row>
    <row r="81" spans="1:7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</row>
    <row r="82" spans="1:7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</row>
    <row r="83" spans="1:7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</row>
    <row r="84" spans="1:7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</row>
    <row r="85" spans="1:7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</row>
    <row r="86" spans="1:7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</row>
    <row r="87" spans="1:7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</row>
    <row r="88" spans="1:7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</row>
    <row r="89" spans="1:7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</row>
    <row r="90" spans="1:7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</row>
    <row r="91" spans="1:7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</row>
    <row r="92" spans="1:7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</row>
    <row r="93" spans="1:7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</row>
    <row r="94" spans="1:7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</row>
    <row r="95" spans="1:7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</row>
    <row r="96" spans="1:7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</row>
    <row r="97" spans="1:7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</row>
    <row r="98" spans="1:7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</row>
    <row r="99" spans="1:7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</row>
    <row r="100" spans="1:7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</row>
    <row r="101" spans="1:7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</row>
    <row r="102" spans="1:7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</row>
    <row r="103" spans="1:7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</row>
    <row r="104" spans="1:7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</row>
    <row r="105" spans="1:7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</row>
    <row r="106" spans="1:7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</row>
    <row r="107" spans="1:7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</row>
    <row r="108" spans="1:7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</row>
    <row r="109" spans="1:7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</row>
    <row r="110" spans="1:7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</row>
    <row r="111" spans="1:7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</row>
    <row r="112" spans="1:7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</row>
    <row r="113" spans="1:7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</row>
    <row r="114" spans="1:7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</row>
    <row r="115" spans="1:7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</row>
    <row r="116" spans="1:7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</row>
    <row r="117" spans="1:7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</row>
    <row r="118" spans="1:7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</row>
    <row r="119" spans="1:7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</row>
    <row r="120" spans="1:7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</row>
    <row r="121" spans="1:7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</row>
    <row r="122" spans="1:7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</row>
    <row r="123" spans="1:7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</row>
    <row r="124" spans="1:7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</row>
    <row r="125" spans="1:7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</row>
    <row r="126" spans="1:7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</row>
    <row r="127" spans="1:7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</row>
    <row r="128" spans="1:7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</row>
    <row r="129" spans="1:7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</row>
    <row r="130" spans="1:7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</row>
    <row r="131" spans="1:7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</row>
    <row r="132" spans="1:7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</row>
    <row r="133" spans="1:7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</row>
    <row r="134" spans="1:7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</row>
    <row r="135" spans="1:7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</row>
    <row r="136" spans="1:7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</row>
    <row r="137" spans="1:7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</row>
    <row r="138" spans="1:7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</row>
    <row r="139" spans="1:7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</row>
    <row r="140" spans="1:7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</row>
    <row r="141" spans="1:7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</row>
    <row r="142" spans="1:7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</row>
    <row r="143" spans="1:7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</row>
    <row r="144" spans="1:7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</row>
    <row r="145" spans="1:7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</row>
    <row r="146" spans="1:7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</row>
    <row r="147" spans="1:7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</row>
    <row r="148" spans="1:7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</row>
    <row r="149" spans="1:7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</row>
    <row r="150" spans="1:7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</row>
    <row r="151" spans="1:7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</row>
    <row r="152" spans="1:7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</row>
    <row r="153" spans="1:7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</row>
    <row r="154" spans="1:7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</row>
    <row r="155" spans="1:7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</row>
    <row r="156" spans="1:7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</row>
    <row r="157" spans="1:7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</row>
    <row r="158" spans="1:7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</row>
    <row r="159" spans="1:7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</row>
    <row r="160" spans="1:7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</row>
    <row r="161" spans="1:7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</row>
    <row r="162" spans="1:7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</row>
    <row r="163" spans="1:7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</row>
    <row r="164" spans="1:7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</row>
    <row r="165" spans="1:7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</row>
    <row r="166" spans="1:7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</row>
    <row r="167" spans="1:7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</row>
    <row r="168" spans="1:7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</row>
    <row r="169" spans="1:7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</row>
    <row r="170" spans="1: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</row>
    <row r="171" spans="1:7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</row>
    <row r="172" spans="1:7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</row>
    <row r="173" spans="1:7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</row>
    <row r="174" spans="1:7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</row>
    <row r="175" spans="1:7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</row>
    <row r="176" spans="1:7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</row>
    <row r="177" spans="1:7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</row>
    <row r="178" spans="1:7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</row>
    <row r="179" spans="1:7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</row>
    <row r="180" spans="1:7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</row>
    <row r="181" spans="1:7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</row>
    <row r="182" spans="1:7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</row>
    <row r="183" spans="1:7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</row>
    <row r="184" spans="1:7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</row>
    <row r="185" spans="1:7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</row>
    <row r="186" spans="1:7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</row>
    <row r="187" spans="1:7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</row>
    <row r="188" spans="1:7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</row>
    <row r="189" spans="1:7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</row>
    <row r="190" spans="1:7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</row>
    <row r="191" spans="1:7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</row>
    <row r="192" spans="1:7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</row>
    <row r="193" spans="1:7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</row>
    <row r="194" spans="1:7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</row>
    <row r="195" spans="1:7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</row>
    <row r="196" spans="1:7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</row>
    <row r="197" spans="1:7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</row>
    <row r="198" spans="1:7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</row>
    <row r="199" spans="1:7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</row>
    <row r="200" spans="1:7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</row>
    <row r="201" spans="1:70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</row>
    <row r="202" spans="1:70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</row>
    <row r="203" spans="1:70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</row>
    <row r="204" spans="1:70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</row>
    <row r="205" spans="1:70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</row>
    <row r="206" spans="1:70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</row>
    <row r="207" spans="1:70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</row>
    <row r="208" spans="1:70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</row>
    <row r="209" spans="1:70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</row>
    <row r="210" spans="1:7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</row>
    <row r="211" spans="1:70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</row>
    <row r="212" spans="1:70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</row>
    <row r="213" spans="1:70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</row>
    <row r="214" spans="1:70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</row>
    <row r="215" spans="1:70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</row>
    <row r="216" spans="1:70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</row>
    <row r="217" spans="1:70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</row>
    <row r="218" spans="1:70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</row>
    <row r="219" spans="1:70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</row>
    <row r="220" spans="1:7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</row>
    <row r="221" spans="1:70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</row>
    <row r="222" spans="1:70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</row>
    <row r="223" spans="1:70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</row>
    <row r="224" spans="1:70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</row>
    <row r="225" spans="1:70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</row>
    <row r="226" spans="1:70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</row>
    <row r="227" spans="1:70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</row>
    <row r="228" spans="1:70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</row>
    <row r="229" spans="1:70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</row>
    <row r="230" spans="1:7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</row>
    <row r="231" spans="1:70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</row>
    <row r="232" spans="1:70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</row>
    <row r="233" spans="1:70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</row>
    <row r="234" spans="1:70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</row>
    <row r="235" spans="1:70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</row>
    <row r="236" spans="1:70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</row>
    <row r="237" spans="1:70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</row>
    <row r="238" spans="1:70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</row>
    <row r="239" spans="1:70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</row>
    <row r="240" spans="1:7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</row>
    <row r="241" spans="1:70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</row>
    <row r="242" spans="1:70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</row>
    <row r="243" spans="1:70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</row>
    <row r="244" spans="1:70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</row>
    <row r="245" spans="1:70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</row>
    <row r="246" spans="1:70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</row>
    <row r="247" spans="1:70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</row>
    <row r="248" spans="1:70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</row>
    <row r="249" spans="1:70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</row>
    <row r="250" spans="1:7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</row>
    <row r="251" spans="1:70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</row>
    <row r="252" spans="1:70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</row>
    <row r="253" spans="1:70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</row>
    <row r="254" spans="1:70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</row>
    <row r="255" spans="1:70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</row>
    <row r="256" spans="1:70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</row>
    <row r="257" spans="1:70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</row>
    <row r="258" spans="1:70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</row>
    <row r="259" spans="1:70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</row>
    <row r="260" spans="1:7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</row>
    <row r="261" spans="1:70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</row>
    <row r="262" spans="1:70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</row>
    <row r="263" spans="1:70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</row>
    <row r="264" spans="1:70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</row>
    <row r="265" spans="1:70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</row>
    <row r="266" spans="1:70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</row>
    <row r="267" spans="1:70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</row>
    <row r="268" spans="1:70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</row>
    <row r="269" spans="1:70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</row>
    <row r="270" spans="1: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</row>
    <row r="271" spans="1:70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</row>
    <row r="272" spans="1:70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</row>
    <row r="273" spans="1:70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</row>
    <row r="274" spans="1:70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</row>
    <row r="275" spans="1:70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</row>
    <row r="276" spans="1:70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</row>
    <row r="277" spans="1:70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</row>
    <row r="278" spans="1:70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</row>
    <row r="279" spans="1:70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</row>
    <row r="280" spans="1:7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</row>
    <row r="281" spans="1:70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</row>
    <row r="282" spans="1:70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</row>
    <row r="283" spans="1:70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</row>
    <row r="284" spans="1:70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</row>
    <row r="285" spans="1:70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</row>
    <row r="286" spans="1:70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</row>
    <row r="287" spans="1:70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</row>
    <row r="288" spans="1:70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</row>
    <row r="289" spans="1:70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</row>
    <row r="290" spans="1:7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</row>
    <row r="291" spans="1:70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</row>
    <row r="292" spans="1:70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</row>
    <row r="293" spans="1:70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</row>
    <row r="294" spans="1:70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</row>
    <row r="295" spans="1:70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</row>
    <row r="296" spans="1:70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</row>
    <row r="297" spans="1:70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</row>
    <row r="298" spans="1:70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</row>
    <row r="299" spans="1:70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</row>
    <row r="300" spans="1:7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</row>
    <row r="301" spans="1:70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</row>
    <row r="302" spans="1:70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</row>
    <row r="303" spans="1:70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</row>
    <row r="304" spans="1:70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</row>
    <row r="305" spans="1:70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</row>
    <row r="306" spans="1:70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</row>
    <row r="307" spans="1:70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</row>
    <row r="308" spans="1:70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</row>
    <row r="309" spans="1:70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</row>
    <row r="310" spans="1:7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</row>
    <row r="311" spans="1:70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</row>
    <row r="312" spans="1:70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</row>
    <row r="313" spans="1:70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</row>
    <row r="314" spans="1:70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</row>
    <row r="315" spans="1:70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</row>
    <row r="316" spans="1:70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</row>
    <row r="317" spans="1:70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</row>
    <row r="318" spans="1:70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</row>
    <row r="319" spans="1:70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</row>
    <row r="320" spans="1:7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</row>
    <row r="321" spans="1:70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</row>
    <row r="322" spans="1:70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</row>
    <row r="323" spans="1:70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</row>
    <row r="324" spans="1:70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</row>
    <row r="325" spans="1:70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</row>
    <row r="326" spans="1:70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</row>
    <row r="327" spans="1:70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</row>
    <row r="328" spans="1:70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</row>
    <row r="329" spans="1:70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</row>
    <row r="330" spans="1:7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</row>
    <row r="331" spans="1:70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</row>
    <row r="332" spans="1:70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</row>
    <row r="333" spans="1:70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</row>
    <row r="334" spans="1:70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</row>
    <row r="335" spans="1:70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</row>
    <row r="336" spans="1:70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</row>
    <row r="337" spans="1:70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</row>
    <row r="338" spans="1:70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</row>
    <row r="339" spans="1:70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</row>
    <row r="340" spans="1:7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</row>
    <row r="341" spans="1:70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</row>
    <row r="342" spans="1:70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</row>
    <row r="343" spans="1:70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</row>
    <row r="344" spans="1:70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</row>
    <row r="345" spans="1:70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</row>
    <row r="346" spans="1:70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</row>
    <row r="347" spans="1:70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</row>
    <row r="348" spans="1:70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</row>
    <row r="349" spans="1:70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</row>
    <row r="350" spans="1:7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</row>
    <row r="351" spans="1:70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</row>
    <row r="352" spans="1:70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</row>
    <row r="353" spans="1:70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</row>
    <row r="354" spans="1:70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</row>
    <row r="355" spans="1:70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</row>
    <row r="356" spans="1:70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</row>
    <row r="357" spans="1:70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</row>
    <row r="358" spans="1:70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</row>
    <row r="359" spans="1:70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</row>
    <row r="360" spans="1:7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</row>
    <row r="361" spans="1:70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</row>
    <row r="362" spans="1:70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</row>
    <row r="363" spans="1:70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</row>
    <row r="364" spans="1:70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</row>
    <row r="365" spans="1:70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</row>
    <row r="366" spans="1:70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</row>
    <row r="367" spans="1:70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</row>
    <row r="368" spans="1:70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</row>
    <row r="369" spans="1:70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</row>
    <row r="370" spans="1: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</row>
    <row r="371" spans="1:70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</row>
    <row r="372" spans="1:70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</row>
    <row r="373" spans="1:70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</row>
    <row r="374" spans="1:70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</row>
    <row r="375" spans="1:70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</row>
    <row r="376" spans="1:70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</row>
    <row r="377" spans="1:70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</row>
    <row r="378" spans="1:70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</row>
    <row r="379" spans="1:70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</row>
    <row r="380" spans="1:7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</row>
    <row r="381" spans="1:70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</row>
    <row r="382" spans="1:70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</row>
    <row r="383" spans="1:70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</row>
    <row r="384" spans="1:70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</row>
    <row r="385" spans="1:70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</row>
    <row r="386" spans="1:70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</row>
    <row r="387" spans="1:70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</row>
    <row r="388" spans="1:70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</row>
    <row r="389" spans="1:70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</row>
    <row r="390" spans="1:7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</row>
    <row r="391" spans="1:70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</row>
    <row r="392" spans="1:70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</row>
    <row r="393" spans="1:70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</row>
    <row r="394" spans="1:70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</row>
    <row r="395" spans="1:70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</row>
    <row r="396" spans="1:70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</row>
    <row r="397" spans="1:70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</row>
    <row r="398" spans="1:70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</row>
    <row r="399" spans="1:70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</row>
    <row r="400" spans="1:7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</row>
    <row r="401" spans="1:70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</row>
    <row r="402" spans="1:70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</row>
    <row r="403" spans="1:70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</row>
    <row r="404" spans="1:70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</row>
    <row r="405" spans="1:70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</row>
    <row r="406" spans="1:70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</row>
    <row r="407" spans="1:70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</row>
    <row r="408" spans="1:70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</row>
    <row r="409" spans="1:70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</row>
    <row r="410" spans="1:7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</row>
    <row r="411" spans="1:70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</row>
    <row r="412" spans="1:70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</row>
    <row r="413" spans="1:70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</row>
    <row r="414" spans="1:70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</row>
    <row r="415" spans="1:70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</row>
    <row r="416" spans="1:70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</row>
    <row r="417" spans="1:70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</row>
    <row r="418" spans="1:70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</row>
    <row r="419" spans="1:70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</row>
    <row r="420" spans="1:7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</row>
    <row r="421" spans="1:70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</row>
    <row r="422" spans="1:70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</row>
    <row r="423" spans="1:70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</row>
    <row r="424" spans="1:70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</row>
    <row r="425" spans="1:70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</row>
    <row r="426" spans="1:70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</row>
    <row r="427" spans="1:70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</row>
    <row r="428" spans="1:70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</row>
    <row r="429" spans="1:70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</row>
    <row r="430" spans="1:7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</row>
    <row r="431" spans="1:70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</row>
    <row r="432" spans="1:70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</row>
    <row r="433" spans="1:70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</row>
    <row r="434" spans="1:70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</row>
    <row r="435" spans="1:70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</row>
    <row r="436" spans="1:70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</row>
    <row r="437" spans="1:70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</row>
    <row r="438" spans="1:70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</row>
    <row r="439" spans="1:70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</row>
    <row r="440" spans="1:7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</row>
    <row r="441" spans="1:70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</row>
    <row r="442" spans="1:70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</row>
    <row r="443" spans="1:70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</row>
    <row r="444" spans="1:70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</row>
    <row r="445" spans="1:70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</row>
    <row r="446" spans="1:70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</row>
    <row r="447" spans="1:70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</row>
    <row r="448" spans="1:70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</row>
    <row r="449" spans="1:70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</row>
    <row r="450" spans="1:7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</row>
    <row r="451" spans="1:70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</row>
    <row r="452" spans="1:70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</row>
    <row r="453" spans="1:70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</row>
    <row r="454" spans="1:70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</row>
    <row r="455" spans="1:70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</row>
    <row r="456" spans="1:70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</row>
    <row r="457" spans="1:70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</row>
    <row r="458" spans="1:70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</row>
    <row r="459" spans="1:70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</row>
    <row r="460" spans="1:7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</row>
    <row r="461" spans="1:70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</row>
    <row r="462" spans="1:70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</row>
    <row r="463" spans="1:70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</row>
    <row r="464" spans="1:70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</row>
    <row r="465" spans="1:70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</row>
    <row r="466" spans="1:70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</row>
    <row r="467" spans="1:70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</row>
    <row r="468" spans="1:70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</row>
    <row r="469" spans="1:70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</row>
    <row r="470" spans="1: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</row>
    <row r="471" spans="1:70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</row>
    <row r="472" spans="1:70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</row>
    <row r="473" spans="1:70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</row>
    <row r="474" spans="1:70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</row>
    <row r="475" spans="1:70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</row>
    <row r="476" spans="1:70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</row>
    <row r="477" spans="1:70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</row>
    <row r="478" spans="1:70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</row>
    <row r="479" spans="1:70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</row>
    <row r="480" spans="1:7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</row>
    <row r="481" spans="1:70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</row>
    <row r="482" spans="1:70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</row>
    <row r="483" spans="1:70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</row>
    <row r="484" spans="1:70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</row>
    <row r="485" spans="1:70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</row>
    <row r="486" spans="1:70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</row>
    <row r="487" spans="1:70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</row>
    <row r="488" spans="1:70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</row>
    <row r="489" spans="1:70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</row>
    <row r="490" spans="1:7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</row>
    <row r="491" spans="1:70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</row>
    <row r="492" spans="1:70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</row>
    <row r="493" spans="1:70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</row>
    <row r="494" spans="1:70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</row>
    <row r="495" spans="1:70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</row>
    <row r="496" spans="1:70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</row>
    <row r="497" spans="1:70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</row>
    <row r="498" spans="1:70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</row>
    <row r="499" spans="1:70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</row>
    <row r="500" spans="1:7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</row>
    <row r="501" spans="1:70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</row>
    <row r="502" spans="1:70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</row>
    <row r="503" spans="1:70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</row>
    <row r="504" spans="1:70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</row>
  </sheetData>
  <sheetProtection selectLockedCells="1" selectUnlockedCells="1"/>
  <mergeCells count="1">
    <mergeCell ref="B3:M5"/>
  </mergeCells>
  <phoneticPr fontId="4" type="noConversion"/>
  <hyperlinks>
    <hyperlink ref="L1" location="'Главная страница'!A1" display="ВЕРНУТСЯ НА ГЛАВНУЮ" xr:uid="{00000000-0004-0000-0E00-000000000000}"/>
  </hyperlink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BD437"/>
  <sheetViews>
    <sheetView topLeftCell="A14" workbookViewId="0">
      <selection activeCell="H8" sqref="H8"/>
    </sheetView>
  </sheetViews>
  <sheetFormatPr defaultRowHeight="13.15"/>
  <cols>
    <col min="1" max="1" width="2.5703125" customWidth="1"/>
    <col min="3" max="3" width="16.42578125" bestFit="1" customWidth="1"/>
    <col min="4" max="4" width="16.28515625" customWidth="1"/>
    <col min="5" max="5" width="13.28515625" bestFit="1" customWidth="1"/>
    <col min="6" max="6" width="16.42578125" customWidth="1"/>
    <col min="7" max="7" width="9.28515625" customWidth="1"/>
    <col min="8" max="8" width="11.28515625" bestFit="1" customWidth="1"/>
    <col min="9" max="9" width="16.42578125" bestFit="1" customWidth="1"/>
    <col min="10" max="10" width="16.7109375" bestFit="1" customWidth="1"/>
    <col min="11" max="11" width="16.5703125" bestFit="1" customWidth="1"/>
    <col min="12" max="12" width="10.42578125" bestFit="1" customWidth="1"/>
    <col min="13" max="13" width="6.140625" bestFit="1" customWidth="1"/>
    <col min="14" max="19" width="2.140625" bestFit="1" customWidth="1"/>
    <col min="20" max="20" width="3.28515625" customWidth="1"/>
    <col min="21" max="23" width="3.28515625" bestFit="1" customWidth="1"/>
    <col min="24" max="25" width="11.42578125" bestFit="1" customWidth="1"/>
  </cols>
  <sheetData>
    <row r="1" spans="1:56" ht="31.5" customHeight="1">
      <c r="A1" s="15"/>
      <c r="B1" s="16" t="s">
        <v>11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47"/>
      <c r="N1" s="147"/>
      <c r="O1" s="147"/>
      <c r="P1" s="147"/>
      <c r="Q1" s="147"/>
      <c r="R1" s="147"/>
      <c r="S1" s="147"/>
      <c r="T1" s="147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</row>
    <row r="2" spans="1:56">
      <c r="A2" s="4"/>
      <c r="B2" s="32"/>
      <c r="C2" s="32"/>
      <c r="D2" s="32"/>
      <c r="E2" s="32"/>
      <c r="F2" s="32"/>
      <c r="G2" s="32"/>
      <c r="H2" s="32"/>
      <c r="I2" s="32"/>
      <c r="J2" s="32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spans="1:5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</row>
    <row r="4" spans="1:56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250"/>
      <c r="N4" s="250"/>
      <c r="O4" s="250"/>
      <c r="P4" s="250"/>
      <c r="Q4" s="250"/>
      <c r="R4" s="250"/>
      <c r="S4" s="250"/>
      <c r="T4" s="250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</row>
    <row r="5" spans="1:56" ht="24" customHeight="1">
      <c r="A5" s="4"/>
      <c r="B5" s="4"/>
      <c r="C5" s="109" t="s">
        <v>195</v>
      </c>
      <c r="D5" s="109" t="s">
        <v>196</v>
      </c>
      <c r="E5" s="109" t="s">
        <v>197</v>
      </c>
      <c r="F5" s="109" t="s">
        <v>198</v>
      </c>
      <c r="G5" s="109" t="s">
        <v>199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</row>
    <row r="6" spans="1:56">
      <c r="A6" s="4"/>
      <c r="B6" s="4"/>
      <c r="C6" s="108" t="s">
        <v>100</v>
      </c>
      <c r="D6" s="108" t="s">
        <v>200</v>
      </c>
      <c r="E6" s="108" t="s">
        <v>201</v>
      </c>
      <c r="F6" s="108" t="s">
        <v>202</v>
      </c>
      <c r="G6" s="108">
        <v>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</row>
    <row r="7" spans="1:56">
      <c r="A7" s="4"/>
      <c r="B7" s="4"/>
      <c r="C7" s="108" t="s">
        <v>102</v>
      </c>
      <c r="D7" s="108" t="s">
        <v>203</v>
      </c>
      <c r="E7" s="108" t="s">
        <v>204</v>
      </c>
      <c r="F7" s="108" t="s">
        <v>205</v>
      </c>
      <c r="G7" s="108">
        <v>2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</row>
    <row r="8" spans="1:56">
      <c r="A8" s="4"/>
      <c r="B8" s="4"/>
      <c r="C8" s="108" t="s">
        <v>104</v>
      </c>
      <c r="D8" s="108" t="s">
        <v>206</v>
      </c>
      <c r="E8" s="108" t="s">
        <v>207</v>
      </c>
      <c r="F8" s="108" t="s">
        <v>208</v>
      </c>
      <c r="G8" s="108">
        <v>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</row>
    <row r="9" spans="1:56">
      <c r="A9" s="4"/>
      <c r="B9" s="4"/>
      <c r="C9" s="108" t="s">
        <v>106</v>
      </c>
      <c r="D9" s="108" t="s">
        <v>206</v>
      </c>
      <c r="E9" s="108" t="s">
        <v>207</v>
      </c>
      <c r="F9" s="108" t="s">
        <v>202</v>
      </c>
      <c r="G9" s="108">
        <v>33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</row>
    <row r="10" spans="1:56">
      <c r="A10" s="4"/>
      <c r="B10" s="4"/>
      <c r="C10" s="108" t="s">
        <v>108</v>
      </c>
      <c r="D10" s="108" t="s">
        <v>209</v>
      </c>
      <c r="E10" s="108" t="s">
        <v>201</v>
      </c>
      <c r="F10" s="108" t="s">
        <v>205</v>
      </c>
      <c r="G10" s="108">
        <v>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</row>
    <row r="11" spans="1:56">
      <c r="A11" s="4"/>
      <c r="B11" s="4"/>
      <c r="C11" s="108" t="s">
        <v>110</v>
      </c>
      <c r="D11" s="108" t="s">
        <v>200</v>
      </c>
      <c r="E11" s="108" t="s">
        <v>201</v>
      </c>
      <c r="F11" s="108" t="s">
        <v>202</v>
      </c>
      <c r="G11" s="108">
        <v>9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</row>
    <row r="12" spans="1:56">
      <c r="A12" s="4"/>
      <c r="B12" s="4"/>
      <c r="C12" s="108" t="s">
        <v>112</v>
      </c>
      <c r="D12" s="108" t="s">
        <v>206</v>
      </c>
      <c r="E12" s="108" t="s">
        <v>204</v>
      </c>
      <c r="F12" s="108" t="s">
        <v>208</v>
      </c>
      <c r="G12" s="108">
        <v>7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</row>
    <row r="13" spans="1:56">
      <c r="A13" s="4"/>
      <c r="B13" s="4"/>
      <c r="C13" s="108" t="s">
        <v>114</v>
      </c>
      <c r="D13" s="108" t="s">
        <v>210</v>
      </c>
      <c r="E13" s="108" t="s">
        <v>207</v>
      </c>
      <c r="F13" s="108" t="s">
        <v>202</v>
      </c>
      <c r="G13" s="108">
        <v>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</row>
    <row r="14" spans="1:56">
      <c r="A14" s="4"/>
      <c r="B14" s="4"/>
      <c r="C14" s="108" t="s">
        <v>116</v>
      </c>
      <c r="D14" s="108" t="s">
        <v>200</v>
      </c>
      <c r="E14" s="108" t="s">
        <v>207</v>
      </c>
      <c r="F14" s="108" t="s">
        <v>208</v>
      </c>
      <c r="G14" s="108">
        <v>6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</row>
    <row r="15" spans="1:56">
      <c r="A15" s="4"/>
      <c r="B15" s="4"/>
      <c r="C15" s="108" t="s">
        <v>117</v>
      </c>
      <c r="D15" s="108" t="s">
        <v>210</v>
      </c>
      <c r="E15" s="108" t="s">
        <v>207</v>
      </c>
      <c r="F15" s="108" t="s">
        <v>205</v>
      </c>
      <c r="G15" s="108">
        <v>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</row>
    <row r="16" spans="1:56">
      <c r="A16" s="4"/>
      <c r="B16" s="4"/>
      <c r="C16" s="108" t="s">
        <v>118</v>
      </c>
      <c r="D16" s="108" t="s">
        <v>200</v>
      </c>
      <c r="E16" s="108" t="s">
        <v>211</v>
      </c>
      <c r="F16" s="108" t="s">
        <v>208</v>
      </c>
      <c r="G16" s="108">
        <v>7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</row>
    <row r="17" spans="1:56">
      <c r="A17" s="4"/>
      <c r="B17" s="4"/>
      <c r="C17" s="108" t="s">
        <v>119</v>
      </c>
      <c r="D17" s="108" t="s">
        <v>209</v>
      </c>
      <c r="E17" s="108" t="s">
        <v>207</v>
      </c>
      <c r="F17" s="108" t="s">
        <v>202</v>
      </c>
      <c r="G17" s="108">
        <v>8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</row>
    <row r="18" spans="1:56">
      <c r="A18" s="4"/>
      <c r="B18" s="4"/>
      <c r="C18" s="108" t="s">
        <v>120</v>
      </c>
      <c r="D18" s="108" t="s">
        <v>203</v>
      </c>
      <c r="E18" s="108" t="s">
        <v>201</v>
      </c>
      <c r="F18" s="108" t="s">
        <v>205</v>
      </c>
      <c r="G18" s="108">
        <v>8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</row>
    <row r="19" spans="1:56">
      <c r="A19" s="4"/>
      <c r="B19" s="4"/>
      <c r="C19" s="108" t="s">
        <v>121</v>
      </c>
      <c r="D19" s="108" t="s">
        <v>200</v>
      </c>
      <c r="E19" s="108" t="s">
        <v>201</v>
      </c>
      <c r="F19" s="108" t="s">
        <v>208</v>
      </c>
      <c r="G19" s="108">
        <v>30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</row>
    <row r="20" spans="1:56">
      <c r="A20" s="4"/>
      <c r="B20" s="4"/>
      <c r="C20" s="108" t="s">
        <v>122</v>
      </c>
      <c r="D20" s="108" t="s">
        <v>206</v>
      </c>
      <c r="E20" s="108" t="s">
        <v>204</v>
      </c>
      <c r="F20" s="108" t="s">
        <v>205</v>
      </c>
      <c r="G20" s="108">
        <v>12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</row>
    <row r="21" spans="1:56" ht="12.75" customHeight="1">
      <c r="A21" s="4"/>
      <c r="B21" s="51"/>
      <c r="C21" s="108" t="s">
        <v>212</v>
      </c>
      <c r="D21" s="108" t="s">
        <v>200</v>
      </c>
      <c r="E21" s="108" t="s">
        <v>207</v>
      </c>
      <c r="F21" s="108" t="s">
        <v>202</v>
      </c>
      <c r="G21" s="108">
        <v>44</v>
      </c>
      <c r="H21" s="110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51"/>
      <c r="AA21" s="51"/>
      <c r="AB21" s="51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</row>
    <row r="22" spans="1:5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</row>
    <row r="23" spans="1:5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</row>
    <row r="24" spans="1:56">
      <c r="A24" s="4"/>
      <c r="B24" s="4"/>
      <c r="C24" s="291" t="s">
        <v>195</v>
      </c>
      <c r="D24" s="291" t="s">
        <v>196</v>
      </c>
      <c r="E24" s="291" t="s">
        <v>197</v>
      </c>
      <c r="F24" s="291" t="s">
        <v>198</v>
      </c>
      <c r="G24" s="291" t="s">
        <v>199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</row>
    <row r="25" spans="1:56">
      <c r="A25" s="4"/>
      <c r="B25" s="4"/>
      <c r="C25" t="s">
        <v>102</v>
      </c>
      <c r="D25" t="s">
        <v>203</v>
      </c>
      <c r="E25" t="s">
        <v>204</v>
      </c>
      <c r="F25" t="s">
        <v>205</v>
      </c>
      <c r="G25">
        <v>2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</row>
    <row r="26" spans="1:56">
      <c r="A26" s="4"/>
      <c r="B26" s="4"/>
      <c r="C26" t="s">
        <v>108</v>
      </c>
      <c r="D26" t="s">
        <v>209</v>
      </c>
      <c r="E26" t="s">
        <v>201</v>
      </c>
      <c r="F26" t="s">
        <v>205</v>
      </c>
      <c r="G26">
        <v>5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</row>
    <row r="27" spans="1:56">
      <c r="A27" s="4"/>
      <c r="B27" s="4"/>
      <c r="C27" t="s">
        <v>120</v>
      </c>
      <c r="D27" t="s">
        <v>203</v>
      </c>
      <c r="E27" t="s">
        <v>201</v>
      </c>
      <c r="F27" t="s">
        <v>205</v>
      </c>
      <c r="G27">
        <v>8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</row>
    <row r="28" spans="1:56">
      <c r="A28" s="4"/>
      <c r="B28" s="4"/>
      <c r="C28" t="s">
        <v>122</v>
      </c>
      <c r="D28" t="s">
        <v>206</v>
      </c>
      <c r="E28" t="s">
        <v>204</v>
      </c>
      <c r="F28" t="s">
        <v>205</v>
      </c>
      <c r="G28">
        <v>12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</row>
    <row r="29" spans="1:56">
      <c r="A29" s="4"/>
      <c r="B29" s="4"/>
      <c r="C29" t="s">
        <v>100</v>
      </c>
      <c r="D29" t="s">
        <v>200</v>
      </c>
      <c r="E29" t="s">
        <v>201</v>
      </c>
      <c r="F29" t="s">
        <v>202</v>
      </c>
      <c r="G29">
        <v>3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</row>
    <row r="30" spans="1:56">
      <c r="A30" s="4"/>
      <c r="B30" s="4"/>
      <c r="C30" t="s">
        <v>119</v>
      </c>
      <c r="D30" t="s">
        <v>209</v>
      </c>
      <c r="E30" t="s">
        <v>207</v>
      </c>
      <c r="F30" t="s">
        <v>202</v>
      </c>
      <c r="G30">
        <v>8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</row>
    <row r="31" spans="1:56">
      <c r="A31" s="4"/>
      <c r="B31" s="4"/>
      <c r="C31" t="s">
        <v>118</v>
      </c>
      <c r="D31" t="s">
        <v>200</v>
      </c>
      <c r="E31" t="s">
        <v>211</v>
      </c>
      <c r="F31" t="s">
        <v>208</v>
      </c>
      <c r="G31">
        <v>7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</row>
    <row r="32" spans="1:56">
      <c r="A32" s="4"/>
      <c r="B32" s="4"/>
      <c r="C32" t="s">
        <v>116</v>
      </c>
      <c r="D32" t="s">
        <v>200</v>
      </c>
      <c r="E32" t="s">
        <v>207</v>
      </c>
      <c r="F32" t="s">
        <v>208</v>
      </c>
      <c r="G32">
        <v>6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</row>
    <row r="33" spans="1:56">
      <c r="A33" s="4"/>
      <c r="B33" s="4"/>
      <c r="C33" t="s">
        <v>112</v>
      </c>
      <c r="D33" t="s">
        <v>206</v>
      </c>
      <c r="E33" t="s">
        <v>204</v>
      </c>
      <c r="F33" t="s">
        <v>208</v>
      </c>
      <c r="G33">
        <v>7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</row>
    <row r="34" spans="1:56">
      <c r="A34" s="4"/>
      <c r="B34" s="4"/>
      <c r="C34" t="s">
        <v>117</v>
      </c>
      <c r="D34" t="s">
        <v>210</v>
      </c>
      <c r="E34" t="s">
        <v>207</v>
      </c>
      <c r="F34" t="s">
        <v>205</v>
      </c>
      <c r="G34">
        <v>7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</row>
    <row r="35" spans="1:56">
      <c r="A35" s="4"/>
      <c r="B35" s="4"/>
      <c r="C35" t="s">
        <v>114</v>
      </c>
      <c r="D35" t="s">
        <v>210</v>
      </c>
      <c r="E35" t="s">
        <v>207</v>
      </c>
      <c r="F35" t="s">
        <v>202</v>
      </c>
      <c r="G35">
        <v>8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</row>
    <row r="36" spans="1:56">
      <c r="A36" s="4"/>
      <c r="B36" s="4"/>
      <c r="C36" t="s">
        <v>212</v>
      </c>
      <c r="D36" t="s">
        <v>200</v>
      </c>
      <c r="E36" t="s">
        <v>207</v>
      </c>
      <c r="F36" t="s">
        <v>202</v>
      </c>
      <c r="G36">
        <v>44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</row>
    <row r="37" spans="1:56">
      <c r="A37" s="4"/>
      <c r="B37" s="4"/>
      <c r="C37" t="s">
        <v>104</v>
      </c>
      <c r="D37" t="s">
        <v>206</v>
      </c>
      <c r="E37" t="s">
        <v>207</v>
      </c>
      <c r="F37" t="s">
        <v>208</v>
      </c>
      <c r="G37">
        <v>3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</row>
    <row r="38" spans="1:56">
      <c r="A38" s="4"/>
      <c r="B38" s="4"/>
      <c r="C38" t="s">
        <v>110</v>
      </c>
      <c r="D38" t="s">
        <v>200</v>
      </c>
      <c r="E38" t="s">
        <v>201</v>
      </c>
      <c r="F38" t="s">
        <v>202</v>
      </c>
      <c r="G38">
        <v>9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</row>
    <row r="39" spans="1:56">
      <c r="A39" s="4"/>
      <c r="B39" s="4"/>
      <c r="C39" t="s">
        <v>106</v>
      </c>
      <c r="D39" t="s">
        <v>206</v>
      </c>
      <c r="E39" t="s">
        <v>207</v>
      </c>
      <c r="F39" t="s">
        <v>202</v>
      </c>
      <c r="G39">
        <v>33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</row>
    <row r="40" spans="1:56">
      <c r="A40" s="4"/>
      <c r="B40" s="4"/>
      <c r="C40" t="s">
        <v>121</v>
      </c>
      <c r="D40" t="s">
        <v>200</v>
      </c>
      <c r="E40" t="s">
        <v>201</v>
      </c>
      <c r="F40" t="s">
        <v>208</v>
      </c>
      <c r="G40">
        <v>30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</row>
    <row r="41" spans="1:5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</row>
    <row r="42" spans="1:5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</row>
    <row r="43" spans="1:5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</row>
    <row r="44" spans="1:5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</row>
    <row r="45" spans="1:5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</row>
    <row r="46" spans="1:5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</row>
    <row r="47" spans="1:5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</row>
    <row r="48" spans="1:5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</row>
    <row r="49" spans="1:5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</row>
    <row r="50" spans="1:5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</row>
    <row r="51" spans="1:5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</row>
    <row r="52" spans="1:5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</row>
    <row r="53" spans="1:5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</row>
    <row r="54" spans="1:5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</row>
    <row r="55" spans="1:5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</row>
    <row r="56" spans="1: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</row>
    <row r="57" spans="1:5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</row>
    <row r="58" spans="1:5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</row>
    <row r="59" spans="1:56">
      <c r="A59" s="4"/>
      <c r="B59" s="4"/>
      <c r="C59" s="4"/>
      <c r="D59" s="4"/>
      <c r="E59" s="4"/>
      <c r="F59" s="4"/>
      <c r="G59" s="4"/>
      <c r="H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</row>
    <row r="60" spans="1:56">
      <c r="A60" s="4"/>
      <c r="B60" s="4"/>
      <c r="C60" s="4"/>
      <c r="D60" s="4"/>
      <c r="E60" s="4"/>
      <c r="F60" s="4"/>
      <c r="G60" s="4"/>
      <c r="H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</row>
    <row r="61" spans="1:56">
      <c r="A61" s="4"/>
      <c r="B61" s="4"/>
      <c r="C61" s="4"/>
      <c r="D61" s="4"/>
      <c r="E61" s="4"/>
      <c r="F61" s="4"/>
      <c r="G61" s="4"/>
      <c r="H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</row>
    <row r="62" spans="1:56">
      <c r="A62" s="4"/>
      <c r="B62" s="4"/>
      <c r="C62" s="4"/>
      <c r="D62" s="4"/>
      <c r="E62" s="4"/>
      <c r="F62" s="4"/>
      <c r="G62" s="4"/>
      <c r="H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</row>
    <row r="63" spans="1:56">
      <c r="A63" s="4"/>
      <c r="B63" s="4"/>
      <c r="C63" s="4"/>
      <c r="D63" s="4"/>
      <c r="E63" s="4"/>
      <c r="F63" s="4"/>
      <c r="G63" s="4"/>
      <c r="H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</row>
    <row r="64" spans="1:56">
      <c r="A64" s="4"/>
      <c r="B64" s="4"/>
      <c r="C64" s="4"/>
      <c r="D64" s="4"/>
      <c r="E64" s="4"/>
      <c r="F64" s="4"/>
      <c r="G64" s="4"/>
      <c r="H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</row>
    <row r="65" spans="1:56">
      <c r="A65" s="4"/>
      <c r="B65" s="4"/>
      <c r="C65" s="4"/>
      <c r="D65" s="4"/>
      <c r="E65" s="4"/>
      <c r="F65" s="4"/>
      <c r="G65" s="4"/>
      <c r="H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</row>
    <row r="66" spans="1:56">
      <c r="A66" s="4"/>
      <c r="B66" s="4"/>
      <c r="C66" s="4"/>
      <c r="D66" s="4"/>
      <c r="E66" s="4"/>
      <c r="F66" s="4"/>
      <c r="G66" s="4"/>
      <c r="H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</row>
    <row r="67" spans="1:56">
      <c r="A67" s="4"/>
      <c r="B67" s="4"/>
      <c r="C67" s="4"/>
      <c r="D67" s="4"/>
      <c r="E67" s="4"/>
      <c r="F67" s="4"/>
      <c r="G67" s="4"/>
      <c r="H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</row>
    <row r="68" spans="1:56">
      <c r="A68" s="4"/>
      <c r="B68" s="4"/>
      <c r="C68" s="4"/>
      <c r="D68" s="4"/>
      <c r="E68" s="4"/>
      <c r="F68" s="4"/>
      <c r="G68" s="4"/>
      <c r="H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</row>
    <row r="69" spans="1:56">
      <c r="A69" s="4"/>
      <c r="B69" s="4"/>
      <c r="C69" s="4"/>
      <c r="D69" s="4"/>
      <c r="E69" s="4"/>
      <c r="F69" s="4"/>
      <c r="G69" s="4"/>
      <c r="H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</row>
    <row r="70" spans="1:56">
      <c r="A70" s="4"/>
      <c r="B70" s="4"/>
      <c r="C70" s="4"/>
      <c r="D70" s="4"/>
      <c r="E70" s="4"/>
      <c r="F70" s="4"/>
      <c r="G70" s="4"/>
      <c r="H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</row>
    <row r="71" spans="1:56">
      <c r="A71" s="4"/>
      <c r="B71" s="4"/>
      <c r="C71" s="4"/>
      <c r="D71" s="4"/>
      <c r="E71" s="4"/>
      <c r="F71" s="4"/>
      <c r="G71" s="4"/>
      <c r="H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</row>
    <row r="72" spans="1:56">
      <c r="A72" s="4"/>
      <c r="B72" s="4"/>
      <c r="C72" s="4"/>
      <c r="D72" s="4"/>
      <c r="E72" s="4"/>
      <c r="F72" s="4"/>
      <c r="G72" s="4"/>
      <c r="H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</row>
    <row r="73" spans="1:56">
      <c r="A73" s="4"/>
      <c r="B73" s="4"/>
      <c r="C73" s="4"/>
      <c r="D73" s="4"/>
      <c r="E73" s="4"/>
      <c r="F73" s="4"/>
      <c r="G73" s="4"/>
      <c r="H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</row>
    <row r="74" spans="1:56">
      <c r="A74" s="4"/>
      <c r="B74" s="4"/>
      <c r="C74" s="4"/>
      <c r="D74" s="4"/>
      <c r="E74" s="4"/>
      <c r="F74" s="4"/>
      <c r="G74" s="4"/>
      <c r="H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</row>
    <row r="75" spans="1:56">
      <c r="A75" s="4"/>
      <c r="B75" s="4"/>
      <c r="C75" s="4"/>
      <c r="D75" s="4"/>
      <c r="E75" s="4"/>
      <c r="F75" s="4"/>
      <c r="G75" s="4"/>
      <c r="H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</row>
    <row r="76" spans="1:56">
      <c r="A76" s="4"/>
      <c r="B76" s="4"/>
      <c r="C76" s="4"/>
      <c r="D76" s="4"/>
      <c r="E76" s="4"/>
      <c r="F76" s="4"/>
      <c r="G76" s="4"/>
      <c r="H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</row>
    <row r="77" spans="1:56">
      <c r="A77" s="4"/>
      <c r="B77" s="4"/>
      <c r="C77" s="4"/>
      <c r="D77" s="4"/>
      <c r="E77" s="4"/>
      <c r="F77" s="4"/>
      <c r="G77" s="4"/>
      <c r="H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</row>
    <row r="78" spans="1:56">
      <c r="A78" s="4"/>
      <c r="B78" s="4"/>
      <c r="C78" s="4"/>
      <c r="D78" s="4"/>
      <c r="E78" s="4"/>
      <c r="F78" s="4"/>
      <c r="G78" s="4"/>
      <c r="H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</row>
    <row r="79" spans="1:56">
      <c r="A79" s="4"/>
      <c r="B79" s="4"/>
      <c r="C79" s="4"/>
      <c r="D79" s="4"/>
      <c r="E79" s="4"/>
      <c r="F79" s="4"/>
      <c r="G79" s="4"/>
      <c r="H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</row>
    <row r="80" spans="1:56">
      <c r="A80" s="4"/>
      <c r="B80" s="4"/>
      <c r="C80" s="4"/>
      <c r="D80" s="4"/>
      <c r="E80" s="4"/>
      <c r="F80" s="4"/>
      <c r="G80" s="4"/>
      <c r="H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</row>
    <row r="81" spans="1:56">
      <c r="A81" s="4"/>
      <c r="B81" s="4"/>
      <c r="C81" s="4"/>
      <c r="D81" s="4"/>
      <c r="E81" s="4"/>
      <c r="F81" s="4"/>
      <c r="G81" s="4"/>
      <c r="H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</row>
    <row r="82" spans="1:56">
      <c r="A82" s="4"/>
      <c r="B82" s="4"/>
      <c r="C82" s="4"/>
      <c r="D82" s="4"/>
      <c r="E82" s="4"/>
      <c r="F82" s="4"/>
      <c r="G82" s="4"/>
      <c r="H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</row>
    <row r="83" spans="1:56">
      <c r="A83" s="4"/>
      <c r="B83" s="4"/>
      <c r="C83" s="4"/>
      <c r="D83" s="4"/>
      <c r="E83" s="4"/>
      <c r="F83" s="4"/>
      <c r="G83" s="4"/>
      <c r="H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</row>
    <row r="84" spans="1:56">
      <c r="A84" s="4"/>
      <c r="B84" s="4"/>
      <c r="C84" s="4"/>
      <c r="D84" s="4"/>
      <c r="E84" s="4"/>
      <c r="F84" s="4"/>
      <c r="G84" s="4"/>
      <c r="H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</row>
    <row r="85" spans="1:56">
      <c r="A85" s="4"/>
      <c r="B85" s="4"/>
      <c r="C85" s="4"/>
      <c r="D85" s="4"/>
      <c r="E85" s="4"/>
      <c r="F85" s="4"/>
      <c r="G85" s="4"/>
      <c r="H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</row>
    <row r="86" spans="1:56">
      <c r="A86" s="4"/>
      <c r="B86" s="4"/>
      <c r="C86" s="4"/>
      <c r="D86" s="4"/>
      <c r="E86" s="4"/>
      <c r="F86" s="4"/>
      <c r="G86" s="4"/>
      <c r="H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</row>
    <row r="87" spans="1:5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</row>
    <row r="88" spans="1:5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</row>
    <row r="89" spans="1:5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</row>
    <row r="90" spans="1:5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</row>
    <row r="91" spans="1:5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</row>
    <row r="92" spans="1:5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</row>
    <row r="93" spans="1:5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</row>
    <row r="94" spans="1:5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</row>
    <row r="95" spans="1:5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</row>
    <row r="96" spans="1:5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</row>
    <row r="97" spans="1:5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</row>
    <row r="98" spans="1:5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</row>
    <row r="99" spans="1:5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</row>
    <row r="100" spans="1:5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</row>
    <row r="101" spans="1:5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</row>
    <row r="102" spans="1:5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</row>
    <row r="103" spans="1:5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</row>
    <row r="104" spans="1:5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</row>
    <row r="105" spans="1:5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</row>
    <row r="106" spans="1:5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</row>
    <row r="107" spans="1:5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</row>
    <row r="108" spans="1:5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</row>
    <row r="109" spans="1:5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</row>
    <row r="110" spans="1:5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</row>
    <row r="111" spans="1:5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</row>
    <row r="112" spans="1:5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</row>
    <row r="113" spans="1:5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</row>
    <row r="114" spans="1:5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</row>
    <row r="115" spans="1:5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</row>
    <row r="116" spans="1:5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</row>
    <row r="117" spans="1:5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</row>
    <row r="118" spans="1:5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</row>
    <row r="119" spans="1:5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</row>
    <row r="120" spans="1:5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</row>
    <row r="121" spans="1:5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</row>
    <row r="122" spans="1:5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</row>
    <row r="123" spans="1:5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</row>
    <row r="124" spans="1:5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</row>
    <row r="125" spans="1:5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</row>
    <row r="126" spans="1:5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</row>
    <row r="127" spans="1:5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</row>
    <row r="128" spans="1:5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</row>
    <row r="129" spans="1:5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</row>
    <row r="130" spans="1:5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</row>
    <row r="131" spans="1:5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</row>
    <row r="132" spans="1:5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</row>
    <row r="133" spans="1:5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</row>
    <row r="134" spans="1:5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</row>
    <row r="135" spans="1:5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</row>
    <row r="136" spans="1:5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</row>
    <row r="137" spans="1:5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</row>
    <row r="138" spans="1:5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</row>
    <row r="139" spans="1:5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</row>
    <row r="140" spans="1:5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</row>
    <row r="141" spans="1:5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</row>
    <row r="142" spans="1:5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</row>
    <row r="143" spans="1:5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</row>
    <row r="144" spans="1:5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</row>
    <row r="145" spans="1:5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</row>
    <row r="146" spans="1:5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</row>
    <row r="147" spans="1:5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</row>
    <row r="148" spans="1:5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</row>
    <row r="149" spans="1:5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</row>
    <row r="150" spans="1:5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</row>
    <row r="151" spans="1:5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</row>
    <row r="152" spans="1:5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</row>
    <row r="153" spans="1:5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</row>
    <row r="154" spans="1:5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</row>
    <row r="155" spans="1:5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</row>
    <row r="156" spans="1: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</row>
    <row r="157" spans="1:5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</row>
    <row r="158" spans="1:5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</row>
    <row r="159" spans="1:5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</row>
    <row r="160" spans="1:5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</row>
    <row r="161" spans="1:5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</row>
    <row r="162" spans="1:5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</row>
    <row r="163" spans="1:5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</row>
    <row r="164" spans="1:5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</row>
    <row r="165" spans="1:5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</row>
    <row r="166" spans="1:5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</row>
    <row r="167" spans="1:5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</row>
    <row r="168" spans="1:5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</row>
    <row r="169" spans="1:5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</row>
    <row r="170" spans="1:5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</row>
    <row r="171" spans="1:5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</row>
    <row r="172" spans="1:5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</row>
    <row r="173" spans="1:5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</row>
    <row r="174" spans="1:5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</row>
    <row r="175" spans="1:5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</row>
    <row r="176" spans="1:5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</row>
    <row r="177" spans="1:5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</row>
    <row r="178" spans="1:5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</row>
    <row r="179" spans="1:5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</row>
    <row r="180" spans="1:5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</row>
    <row r="181" spans="1:5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</row>
    <row r="182" spans="1:5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</row>
    <row r="183" spans="1:5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</row>
    <row r="184" spans="1:5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</row>
    <row r="185" spans="1:5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</row>
    <row r="186" spans="1:5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</row>
    <row r="187" spans="1:5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</row>
    <row r="188" spans="1:5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</row>
    <row r="189" spans="1:5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</row>
    <row r="190" spans="1:5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</row>
    <row r="191" spans="1:5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</row>
    <row r="192" spans="1:5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</row>
    <row r="193" spans="1:5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</row>
    <row r="194" spans="1:5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</row>
    <row r="195" spans="1:5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</row>
    <row r="196" spans="1:5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</row>
    <row r="197" spans="1:5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</row>
    <row r="198" spans="1:5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</row>
    <row r="199" spans="1:5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</row>
    <row r="200" spans="1:5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</row>
    <row r="201" spans="1:5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</row>
    <row r="202" spans="1:5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</row>
    <row r="203" spans="1:5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</row>
    <row r="204" spans="1:5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</row>
    <row r="205" spans="1:5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</row>
    <row r="206" spans="1:5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</row>
    <row r="207" spans="1:5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</row>
    <row r="208" spans="1:5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</row>
    <row r="209" spans="1:5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</row>
    <row r="210" spans="1:5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</row>
    <row r="211" spans="1:5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</row>
    <row r="212" spans="1:5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</row>
    <row r="213" spans="1:5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</row>
    <row r="214" spans="1:5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</row>
    <row r="215" spans="1:5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</row>
    <row r="216" spans="1:5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</row>
    <row r="217" spans="1:5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</row>
    <row r="218" spans="1:5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</row>
    <row r="219" spans="1:5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</row>
    <row r="220" spans="1:5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</row>
    <row r="221" spans="1:5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</row>
    <row r="222" spans="1:5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</row>
    <row r="223" spans="1:5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</row>
    <row r="224" spans="1:5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</row>
    <row r="225" spans="1:5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</row>
    <row r="226" spans="1:5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</row>
    <row r="227" spans="1:5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</row>
    <row r="228" spans="1:5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</row>
    <row r="229" spans="1:5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</row>
    <row r="230" spans="1:5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</row>
    <row r="231" spans="1:5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</row>
    <row r="232" spans="1:5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</row>
    <row r="233" spans="1:5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</row>
    <row r="234" spans="1:5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</row>
    <row r="235" spans="1:5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</row>
    <row r="236" spans="1:5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</row>
    <row r="237" spans="1:5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</row>
    <row r="238" spans="1:5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</row>
    <row r="239" spans="1:5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</row>
    <row r="240" spans="1:5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</row>
    <row r="241" spans="1:5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</row>
    <row r="242" spans="1:5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</row>
    <row r="243" spans="1:5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</row>
    <row r="244" spans="1:5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</row>
    <row r="245" spans="1:5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</row>
    <row r="246" spans="1:5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</row>
    <row r="247" spans="1:5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</row>
    <row r="248" spans="1:5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</row>
    <row r="249" spans="1:5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</row>
    <row r="250" spans="1:5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</row>
    <row r="251" spans="1:5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</row>
    <row r="252" spans="1:5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</row>
    <row r="253" spans="1:5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</row>
    <row r="254" spans="1:5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</row>
    <row r="255" spans="1:5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</row>
    <row r="256" spans="1: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</row>
    <row r="257" spans="1:5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</row>
    <row r="258" spans="1:5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</row>
    <row r="259" spans="1:5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</row>
    <row r="260" spans="1:5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</row>
    <row r="261" spans="1:5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</row>
    <row r="262" spans="1:5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</row>
    <row r="263" spans="1:5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</row>
    <row r="264" spans="1:5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</row>
    <row r="265" spans="1:5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</row>
    <row r="266" spans="1:5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</row>
    <row r="267" spans="1:5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</row>
    <row r="268" spans="1:5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</row>
    <row r="269" spans="1:5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</row>
    <row r="270" spans="1:5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</row>
    <row r="271" spans="1:5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</row>
    <row r="272" spans="1:5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</row>
    <row r="273" spans="1:5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</row>
    <row r="274" spans="1:5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</row>
    <row r="275" spans="1:5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</row>
    <row r="276" spans="1:5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</row>
    <row r="277" spans="1:5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</row>
    <row r="278" spans="1:5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</row>
    <row r="279" spans="1:5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</row>
    <row r="280" spans="1:5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</row>
    <row r="281" spans="1:5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</row>
    <row r="282" spans="1:5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</row>
    <row r="283" spans="1:5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</row>
    <row r="284" spans="1:5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</row>
    <row r="285" spans="1:5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</row>
    <row r="286" spans="1:5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</row>
    <row r="287" spans="1:5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</row>
    <row r="288" spans="1:5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</row>
    <row r="289" spans="1:5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</row>
    <row r="290" spans="1:5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</row>
    <row r="291" spans="1:5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</row>
    <row r="292" spans="1:5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</row>
    <row r="293" spans="1:5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</row>
    <row r="294" spans="1:5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</row>
    <row r="295" spans="1:5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</row>
    <row r="296" spans="1:5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</row>
    <row r="297" spans="1:5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</row>
    <row r="298" spans="1:5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</row>
    <row r="299" spans="1:5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</row>
    <row r="300" spans="1:5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</row>
    <row r="301" spans="1:5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</row>
    <row r="302" spans="1:5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</row>
    <row r="303" spans="1:5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</row>
    <row r="304" spans="1:5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</row>
    <row r="305" spans="1:5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</row>
    <row r="306" spans="1:5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</row>
    <row r="307" spans="1:5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</row>
    <row r="308" spans="1:5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</row>
    <row r="309" spans="1:5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</row>
    <row r="310" spans="1:5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</row>
    <row r="311" spans="1:5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</row>
    <row r="312" spans="1:5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</row>
    <row r="313" spans="1:5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</row>
    <row r="314" spans="1:5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</row>
    <row r="315" spans="1:5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</row>
    <row r="316" spans="1:5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</row>
    <row r="317" spans="1:5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</row>
    <row r="318" spans="1:5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</row>
    <row r="319" spans="1:5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</row>
    <row r="320" spans="1:5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</row>
    <row r="321" spans="1:5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</row>
    <row r="322" spans="1:5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</row>
    <row r="323" spans="1:5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</row>
    <row r="324" spans="1:5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</row>
    <row r="325" spans="1:5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</row>
    <row r="326" spans="1:5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</row>
    <row r="327" spans="1:5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</row>
    <row r="328" spans="1:5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</row>
    <row r="329" spans="1:5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</row>
    <row r="330" spans="1:5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</row>
    <row r="331" spans="1:5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</row>
    <row r="332" spans="1:5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</row>
    <row r="333" spans="1:5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</row>
    <row r="334" spans="1:5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</row>
    <row r="335" spans="1:5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</row>
    <row r="336" spans="1:5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</row>
    <row r="337" spans="1:5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</row>
    <row r="338" spans="1:5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</row>
    <row r="339" spans="1:5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</row>
    <row r="340" spans="1:5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</row>
    <row r="341" spans="1:5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</row>
    <row r="342" spans="1:5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</row>
    <row r="343" spans="1:5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</row>
    <row r="344" spans="1:5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</row>
    <row r="345" spans="1:5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</row>
    <row r="346" spans="1:5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</row>
    <row r="347" spans="1:5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</row>
    <row r="348" spans="1:5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</row>
    <row r="349" spans="1:5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</row>
    <row r="350" spans="1:5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</row>
    <row r="351" spans="1:5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</row>
    <row r="352" spans="1:5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</row>
    <row r="353" spans="1:5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</row>
    <row r="354" spans="1:5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</row>
    <row r="355" spans="1:5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</row>
    <row r="356" spans="1: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</row>
    <row r="357" spans="1:5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</row>
    <row r="358" spans="1:5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</row>
    <row r="359" spans="1:5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</row>
    <row r="360" spans="1:5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</row>
    <row r="361" spans="1:5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</row>
    <row r="362" spans="1:5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</row>
    <row r="363" spans="1:5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</row>
    <row r="364" spans="1:5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</row>
    <row r="365" spans="1:5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</row>
    <row r="366" spans="1:5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</row>
    <row r="367" spans="1:5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</row>
    <row r="368" spans="1:5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</row>
    <row r="369" spans="1:5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</row>
    <row r="370" spans="1:5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</row>
    <row r="371" spans="1:5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</row>
    <row r="372" spans="1:5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</row>
    <row r="373" spans="1:5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</row>
    <row r="374" spans="1:5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</row>
    <row r="375" spans="1:5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</row>
    <row r="376" spans="1:5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</row>
    <row r="377" spans="1:5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</row>
    <row r="378" spans="1:5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</row>
    <row r="379" spans="1:5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</row>
    <row r="380" spans="1:5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</row>
    <row r="381" spans="1:5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</row>
    <row r="382" spans="1:5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</row>
    <row r="383" spans="1:5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</row>
    <row r="384" spans="1:5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</row>
    <row r="385" spans="1:5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</row>
    <row r="386" spans="1:5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</row>
    <row r="387" spans="1:5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</row>
    <row r="388" spans="1:5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</row>
    <row r="389" spans="1:5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</row>
    <row r="390" spans="1:5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</row>
    <row r="391" spans="1:5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</row>
    <row r="392" spans="1:5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</row>
    <row r="393" spans="1:5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</row>
    <row r="394" spans="1:5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</row>
    <row r="395" spans="1:5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</row>
    <row r="396" spans="1:5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</row>
    <row r="397" spans="1:5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</row>
    <row r="398" spans="1:5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</row>
    <row r="399" spans="1:5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</row>
    <row r="400" spans="1:5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</row>
    <row r="401" spans="1:5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</row>
    <row r="402" spans="1:5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</row>
    <row r="403" spans="1:5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</row>
    <row r="404" spans="1:5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</row>
    <row r="405" spans="1:5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</row>
    <row r="406" spans="1:5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</row>
    <row r="407" spans="1:5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</row>
    <row r="408" spans="1:5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</row>
    <row r="409" spans="1:5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</row>
    <row r="410" spans="1:5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</row>
    <row r="411" spans="1:5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</row>
    <row r="412" spans="1:5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</row>
    <row r="413" spans="1:5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</row>
    <row r="414" spans="1:5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</row>
    <row r="415" spans="1:5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</row>
    <row r="416" spans="1:5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</row>
    <row r="417" spans="1:5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</row>
    <row r="418" spans="1:5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</row>
    <row r="419" spans="1:5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</row>
    <row r="420" spans="1:5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</row>
    <row r="421" spans="1:5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</row>
    <row r="422" spans="1:5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</row>
    <row r="423" spans="1:5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</row>
    <row r="424" spans="1:5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</row>
    <row r="425" spans="1:5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</row>
    <row r="426" spans="1:5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</row>
    <row r="427" spans="1:5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</row>
    <row r="428" spans="1:5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</row>
    <row r="429" spans="1:5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</row>
    <row r="430" spans="1:5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</row>
    <row r="431" spans="1:5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</row>
    <row r="432" spans="1:56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2:28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2:28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2:28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2:28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2:28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</sheetData>
  <sheetProtection selectLockedCells="1" selectUnlockedCells="1"/>
  <mergeCells count="2">
    <mergeCell ref="M1:T1"/>
    <mergeCell ref="M4:T4"/>
  </mergeCells>
  <phoneticPr fontId="4" type="noConversion"/>
  <dataValidations disablePrompts="1" count="2">
    <dataValidation operator="greaterThan" allowBlank="1" showErrorMessage="1" sqref="B1" xr:uid="{00000000-0002-0000-0F00-000000000000}">
      <formula1>0</formula1>
      <formula2>0</formula2>
    </dataValidation>
    <dataValidation type="whole" allowBlank="1" showErrorMessage="1" sqref="I1" xr:uid="{00000000-0002-0000-0F00-000001000000}">
      <formula1>10</formula1>
      <formula2>100</formula2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2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I645"/>
  <sheetViews>
    <sheetView workbookViewId="0">
      <selection activeCell="I39" sqref="I39"/>
    </sheetView>
  </sheetViews>
  <sheetFormatPr defaultRowHeight="13.15"/>
  <cols>
    <col min="1" max="1" width="2.5703125" customWidth="1"/>
  </cols>
  <sheetData>
    <row r="1" spans="1:61" ht="31.5" customHeight="1">
      <c r="A1" s="15"/>
      <c r="B1" s="16" t="s">
        <v>12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47" t="s">
        <v>61</v>
      </c>
      <c r="S1" s="147"/>
      <c r="T1" s="147"/>
      <c r="U1" s="147"/>
      <c r="V1" s="147"/>
      <c r="W1" s="147"/>
      <c r="X1" s="147"/>
      <c r="Y1" s="147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</row>
    <row r="2" spans="1:6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</row>
    <row r="3" spans="1:61">
      <c r="A3" s="4"/>
      <c r="B3" s="253" t="s">
        <v>213</v>
      </c>
      <c r="C3" s="25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</row>
    <row r="4" spans="1:61" ht="13.9" thickBo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</row>
    <row r="5" spans="1:61">
      <c r="A5" s="4"/>
      <c r="B5" s="254" t="s">
        <v>214</v>
      </c>
      <c r="C5" s="255"/>
      <c r="D5" s="255"/>
      <c r="E5" s="255"/>
      <c r="F5" s="255"/>
      <c r="G5" s="255"/>
      <c r="H5" s="255"/>
      <c r="I5" s="255"/>
      <c r="J5" s="256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</row>
    <row r="6" spans="1:61">
      <c r="A6" s="4"/>
      <c r="B6" s="257"/>
      <c r="C6" s="258"/>
      <c r="D6" s="258"/>
      <c r="E6" s="258"/>
      <c r="F6" s="258"/>
      <c r="G6" s="258"/>
      <c r="H6" s="258"/>
      <c r="I6" s="258"/>
      <c r="J6" s="259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</row>
    <row r="7" spans="1:61">
      <c r="A7" s="4"/>
      <c r="B7" s="257"/>
      <c r="C7" s="258"/>
      <c r="D7" s="258"/>
      <c r="E7" s="258"/>
      <c r="F7" s="258"/>
      <c r="G7" s="258"/>
      <c r="H7" s="258"/>
      <c r="I7" s="258"/>
      <c r="J7" s="259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</row>
    <row r="8" spans="1:61">
      <c r="A8" s="4"/>
      <c r="B8" s="257"/>
      <c r="C8" s="258"/>
      <c r="D8" s="258"/>
      <c r="E8" s="258"/>
      <c r="F8" s="258"/>
      <c r="G8" s="258"/>
      <c r="H8" s="258"/>
      <c r="I8" s="258"/>
      <c r="J8" s="259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</row>
    <row r="9" spans="1:61">
      <c r="A9" s="4"/>
      <c r="B9" s="257"/>
      <c r="C9" s="258"/>
      <c r="D9" s="258"/>
      <c r="E9" s="258"/>
      <c r="F9" s="258"/>
      <c r="G9" s="258"/>
      <c r="H9" s="258"/>
      <c r="I9" s="258"/>
      <c r="J9" s="259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</row>
    <row r="10" spans="1:61">
      <c r="A10" s="4"/>
      <c r="B10" s="257"/>
      <c r="C10" s="258"/>
      <c r="D10" s="258"/>
      <c r="E10" s="258"/>
      <c r="F10" s="258"/>
      <c r="G10" s="258"/>
      <c r="H10" s="258"/>
      <c r="I10" s="258"/>
      <c r="J10" s="259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</row>
    <row r="11" spans="1:61">
      <c r="A11" s="4"/>
      <c r="B11" s="257"/>
      <c r="C11" s="258"/>
      <c r="D11" s="258"/>
      <c r="E11" s="258"/>
      <c r="F11" s="258"/>
      <c r="G11" s="258"/>
      <c r="H11" s="258"/>
      <c r="I11" s="258"/>
      <c r="J11" s="259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</row>
    <row r="12" spans="1:61" ht="13.9" thickBot="1">
      <c r="A12" s="4"/>
      <c r="B12" s="260"/>
      <c r="C12" s="261"/>
      <c r="D12" s="261"/>
      <c r="E12" s="261"/>
      <c r="F12" s="261"/>
      <c r="G12" s="261"/>
      <c r="H12" s="261"/>
      <c r="I12" s="261"/>
      <c r="J12" s="26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</row>
    <row r="13" spans="1:61">
      <c r="A13" s="4"/>
      <c r="B13" s="50"/>
      <c r="C13" s="50"/>
      <c r="D13" s="50"/>
      <c r="E13" s="50"/>
      <c r="F13" s="50"/>
      <c r="G13" s="50"/>
      <c r="H13" s="50"/>
      <c r="I13" s="50"/>
      <c r="J13" s="50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</row>
    <row r="14" spans="1:61">
      <c r="A14" s="4"/>
      <c r="C14" s="50"/>
      <c r="D14" s="50"/>
      <c r="E14" s="50"/>
      <c r="F14" s="50"/>
      <c r="G14" s="50"/>
      <c r="H14" s="50"/>
      <c r="I14" s="50"/>
      <c r="J14" s="50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</row>
    <row r="15" spans="1:61">
      <c r="A15" s="4"/>
      <c r="B15" s="50"/>
      <c r="C15" s="50"/>
      <c r="D15" s="50"/>
      <c r="E15" s="50"/>
      <c r="F15" s="50"/>
      <c r="G15" s="50"/>
      <c r="H15" s="50"/>
      <c r="I15" s="50"/>
      <c r="J15" s="50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</row>
    <row r="16" spans="1:61">
      <c r="A16" s="4"/>
      <c r="B16" s="50"/>
      <c r="C16" s="50"/>
      <c r="D16" s="50"/>
      <c r="E16" s="50"/>
      <c r="F16" s="50"/>
      <c r="G16" s="50"/>
      <c r="H16" s="50"/>
      <c r="I16" s="50"/>
      <c r="J16" s="50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</row>
    <row r="17" spans="1:61">
      <c r="A17" s="4"/>
      <c r="B17" s="50"/>
      <c r="C17" s="50"/>
      <c r="D17" s="50"/>
      <c r="E17" s="50"/>
      <c r="F17" s="50"/>
      <c r="G17" s="50"/>
      <c r="H17" s="50"/>
      <c r="I17" s="50"/>
      <c r="J17" s="50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</row>
    <row r="18" spans="1:61">
      <c r="A18" s="4"/>
      <c r="B18" s="50"/>
      <c r="C18" s="50"/>
      <c r="D18" s="50"/>
      <c r="E18" s="50"/>
      <c r="F18" s="50"/>
      <c r="G18" s="50"/>
      <c r="H18" s="50"/>
      <c r="I18" s="50"/>
      <c r="J18" s="50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</row>
    <row r="19" spans="1:61">
      <c r="A19" s="4"/>
      <c r="B19" s="50"/>
      <c r="C19" s="50"/>
      <c r="D19" s="50"/>
      <c r="E19" s="50"/>
      <c r="F19" s="50"/>
      <c r="G19" s="50"/>
      <c r="H19" s="50"/>
      <c r="I19" s="50"/>
      <c r="J19" s="50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</row>
    <row r="20" spans="1:61">
      <c r="A20" s="4"/>
      <c r="C20" s="50"/>
      <c r="D20" s="50"/>
      <c r="E20" s="50"/>
      <c r="F20" s="50"/>
      <c r="G20" s="50"/>
      <c r="H20" s="50"/>
      <c r="I20" s="50"/>
      <c r="J20" s="50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</row>
    <row r="21" spans="1:61">
      <c r="A21" s="4"/>
      <c r="B21" s="50"/>
      <c r="C21" s="50"/>
      <c r="D21" s="50"/>
      <c r="E21" s="50"/>
      <c r="F21" s="50"/>
      <c r="G21" s="50"/>
      <c r="H21" s="50"/>
      <c r="I21" s="50"/>
      <c r="J21" s="50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</row>
    <row r="22" spans="1:61">
      <c r="A22" s="4"/>
      <c r="B22" s="50"/>
      <c r="C22" s="50"/>
      <c r="D22" s="50"/>
      <c r="E22" s="50"/>
      <c r="F22" s="50"/>
      <c r="G22" s="50"/>
      <c r="H22" s="50"/>
      <c r="I22" s="50"/>
      <c r="J22" s="50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</row>
    <row r="23" spans="1:61">
      <c r="A23" s="4"/>
      <c r="B23" s="50"/>
      <c r="C23" s="50"/>
      <c r="D23" s="50"/>
      <c r="E23" s="50"/>
      <c r="F23" s="50"/>
      <c r="G23" s="50"/>
      <c r="H23" s="50"/>
      <c r="I23" s="50"/>
      <c r="J23" s="50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</row>
    <row r="24" spans="1:61">
      <c r="A24" s="4"/>
      <c r="B24" s="50"/>
      <c r="C24" s="50"/>
      <c r="D24" s="50"/>
      <c r="E24" s="50"/>
      <c r="F24" s="50"/>
      <c r="G24" s="50"/>
      <c r="H24" s="50"/>
      <c r="I24" s="50"/>
      <c r="J24" s="50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</row>
    <row r="25" spans="1:61">
      <c r="A25" s="4"/>
      <c r="B25" s="50"/>
      <c r="C25" s="50"/>
      <c r="D25" s="50"/>
      <c r="E25" s="50"/>
      <c r="F25" s="50"/>
      <c r="G25" s="50"/>
      <c r="H25" s="50"/>
      <c r="I25" s="50"/>
      <c r="J25" s="50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</row>
    <row r="26" spans="1:61">
      <c r="A26" s="4"/>
      <c r="B26" s="50"/>
      <c r="C26" s="50"/>
      <c r="D26" s="50"/>
      <c r="E26" s="50"/>
      <c r="F26" s="50"/>
      <c r="G26" s="50"/>
      <c r="H26" s="50"/>
      <c r="I26" s="50"/>
      <c r="J26" s="50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</row>
    <row r="27" spans="1:61">
      <c r="A27" s="4"/>
      <c r="B27" s="50"/>
      <c r="C27" s="50"/>
      <c r="D27" s="50"/>
      <c r="E27" s="50"/>
      <c r="F27" s="50"/>
      <c r="G27" s="50"/>
      <c r="H27" s="50"/>
      <c r="I27" s="50"/>
      <c r="J27" s="50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</row>
    <row r="28" spans="1:61">
      <c r="A28" s="4"/>
      <c r="B28" s="50"/>
      <c r="C28" s="50"/>
      <c r="D28" s="50"/>
      <c r="E28" s="50"/>
      <c r="F28" s="50"/>
      <c r="G28" s="50"/>
      <c r="H28" s="50"/>
      <c r="I28" s="50"/>
      <c r="J28" s="50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</row>
    <row r="29" spans="1:61">
      <c r="A29" s="4"/>
      <c r="B29" s="50"/>
      <c r="C29" s="50"/>
      <c r="D29" s="50"/>
      <c r="E29" s="50"/>
      <c r="F29" s="50"/>
      <c r="G29" s="50"/>
      <c r="H29" s="50"/>
      <c r="I29" s="50"/>
      <c r="J29" s="50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</row>
    <row r="30" spans="1:61">
      <c r="A30" s="4"/>
      <c r="B30" s="50"/>
      <c r="C30" s="50"/>
      <c r="D30" s="50"/>
      <c r="E30" s="50"/>
      <c r="F30" s="50"/>
      <c r="G30" s="50"/>
      <c r="H30" s="50"/>
      <c r="I30" s="50"/>
      <c r="J30" s="50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</row>
    <row r="31" spans="1:61">
      <c r="A31" s="4"/>
      <c r="B31" s="50"/>
      <c r="C31" s="50"/>
      <c r="D31" s="50"/>
      <c r="E31" s="50"/>
      <c r="F31" s="50"/>
      <c r="G31" s="50"/>
      <c r="H31" s="50"/>
      <c r="I31" s="50"/>
      <c r="J31" s="50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</row>
    <row r="32" spans="1:61">
      <c r="A32" s="4"/>
      <c r="B32" s="50"/>
      <c r="C32" s="50"/>
      <c r="D32" s="50"/>
      <c r="E32" s="50"/>
      <c r="F32" s="50"/>
      <c r="G32" s="50"/>
      <c r="H32" s="50"/>
      <c r="I32" s="50"/>
      <c r="J32" s="50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</row>
    <row r="33" spans="1:61">
      <c r="A33" s="4"/>
      <c r="B33" s="50"/>
      <c r="C33" s="50"/>
      <c r="D33" s="50"/>
      <c r="E33" s="50"/>
      <c r="F33" s="50"/>
      <c r="G33" s="50"/>
      <c r="H33" s="50"/>
      <c r="I33" s="50"/>
      <c r="J33" s="50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</row>
    <row r="34" spans="1:61">
      <c r="A34" s="4"/>
      <c r="B34" s="50"/>
      <c r="C34" s="50"/>
      <c r="D34" s="50"/>
      <c r="E34" s="50"/>
      <c r="F34" s="50"/>
      <c r="G34" s="50"/>
      <c r="H34" s="50"/>
      <c r="I34" s="50"/>
      <c r="J34" s="50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</row>
    <row r="35" spans="1:61">
      <c r="A35" s="4"/>
      <c r="B35" s="50"/>
      <c r="C35" s="50"/>
      <c r="D35" s="50"/>
      <c r="E35" s="50"/>
      <c r="F35" s="50"/>
      <c r="G35" s="50"/>
      <c r="H35" s="50"/>
      <c r="I35" s="50"/>
      <c r="J35" s="50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</row>
    <row r="36" spans="1:61">
      <c r="A36" s="4"/>
      <c r="B36" s="50"/>
      <c r="C36" s="50"/>
      <c r="D36" s="50"/>
      <c r="E36" s="50"/>
      <c r="F36" s="50"/>
      <c r="G36" s="50"/>
      <c r="H36" s="50"/>
      <c r="I36" s="50"/>
      <c r="J36" s="50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</row>
    <row r="37" spans="1:61">
      <c r="A37" s="4"/>
      <c r="B37" s="50"/>
      <c r="C37" s="50"/>
      <c r="D37" s="50"/>
      <c r="E37" s="50"/>
      <c r="F37" s="50"/>
      <c r="G37" s="50"/>
      <c r="H37" s="50"/>
      <c r="I37" s="50"/>
      <c r="J37" s="50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</row>
    <row r="38" spans="1:61">
      <c r="A38" s="4"/>
      <c r="B38" s="50"/>
      <c r="C38" s="50"/>
      <c r="D38" s="50"/>
      <c r="E38" s="50"/>
      <c r="F38" s="50"/>
      <c r="G38" s="50"/>
      <c r="H38" s="50"/>
      <c r="I38" s="50"/>
      <c r="J38" s="50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</row>
    <row r="39" spans="1:61">
      <c r="A39" s="4"/>
      <c r="B39" s="50"/>
      <c r="C39" s="50"/>
      <c r="D39" s="50"/>
      <c r="E39" s="50"/>
      <c r="F39" s="50"/>
      <c r="G39" s="50"/>
      <c r="H39" s="50"/>
      <c r="I39" s="50"/>
      <c r="J39" s="50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</row>
    <row r="40" spans="1:61">
      <c r="A40" s="4"/>
      <c r="B40" s="253" t="s">
        <v>215</v>
      </c>
      <c r="C40" s="253"/>
      <c r="D40" s="25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</row>
    <row r="41" spans="1:6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</row>
    <row r="42" spans="1:61">
      <c r="A42" s="4"/>
      <c r="B42" s="263" t="s">
        <v>216</v>
      </c>
      <c r="C42" s="263"/>
      <c r="D42" s="263"/>
      <c r="E42" s="263"/>
      <c r="F42" s="263"/>
      <c r="G42" s="263"/>
      <c r="H42" s="263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</row>
    <row r="43" spans="1:6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</row>
    <row r="44" spans="1:61">
      <c r="A44" s="4"/>
      <c r="B44" s="251" t="s">
        <v>217</v>
      </c>
      <c r="C44" s="251"/>
      <c r="D44" s="251"/>
      <c r="E44" s="251"/>
      <c r="F44" s="251"/>
      <c r="G44" s="251"/>
      <c r="H44" s="251"/>
      <c r="I44" s="251"/>
      <c r="J44" s="25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</row>
    <row r="45" spans="1:6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</row>
    <row r="46" spans="1:61">
      <c r="A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</row>
    <row r="47" spans="1:6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</row>
    <row r="48" spans="1:6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</row>
    <row r="49" spans="1:6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</row>
    <row r="50" spans="1:6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</row>
    <row r="51" spans="1:6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</row>
    <row r="52" spans="1:6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</row>
    <row r="53" spans="1:6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</row>
    <row r="54" spans="1:6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</row>
    <row r="55" spans="1:6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</row>
    <row r="56" spans="1:6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</row>
    <row r="57" spans="1:6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</row>
    <row r="58" spans="1:6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</row>
    <row r="59" spans="1:6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</row>
    <row r="60" spans="1:6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</row>
    <row r="61" spans="1: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</row>
    <row r="62" spans="1:6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</row>
    <row r="63" spans="1:6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</row>
    <row r="64" spans="1:6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</row>
    <row r="65" spans="1:6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</row>
    <row r="66" spans="1:61">
      <c r="A66" s="4"/>
      <c r="B66" s="251" t="s">
        <v>218</v>
      </c>
      <c r="C66" s="251"/>
      <c r="D66" s="251"/>
      <c r="E66" s="251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</row>
    <row r="67" spans="1:6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</row>
    <row r="68" spans="1:61">
      <c r="A68" s="4"/>
      <c r="B68" s="251" t="s">
        <v>219</v>
      </c>
      <c r="C68" s="251"/>
      <c r="D68" s="251"/>
      <c r="E68" s="251"/>
      <c r="F68" s="251"/>
      <c r="G68" s="251"/>
      <c r="H68" s="25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</row>
    <row r="69" spans="1:6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</row>
    <row r="70" spans="1:61">
      <c r="A70" s="4"/>
      <c r="B70" s="50" t="s">
        <v>220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</row>
    <row r="71" spans="1:6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</row>
    <row r="72" spans="1:61">
      <c r="A72" s="4"/>
      <c r="B72" s="252" t="s">
        <v>221</v>
      </c>
      <c r="C72" s="252"/>
      <c r="D72" s="252"/>
      <c r="E72" s="252"/>
      <c r="F72" s="252"/>
      <c r="G72" s="252"/>
      <c r="H72" s="252"/>
      <c r="I72" s="252"/>
      <c r="J72" s="25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</row>
    <row r="73" spans="1:61">
      <c r="A73" s="4"/>
      <c r="B73" s="252"/>
      <c r="C73" s="252"/>
      <c r="D73" s="252"/>
      <c r="E73" s="252"/>
      <c r="F73" s="252"/>
      <c r="G73" s="252"/>
      <c r="H73" s="252"/>
      <c r="I73" s="252"/>
      <c r="J73" s="25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</row>
    <row r="74" spans="1:61">
      <c r="A74" s="4"/>
      <c r="B74" s="252"/>
      <c r="C74" s="252"/>
      <c r="D74" s="252"/>
      <c r="E74" s="252"/>
      <c r="F74" s="252"/>
      <c r="G74" s="252"/>
      <c r="H74" s="252"/>
      <c r="I74" s="252"/>
      <c r="J74" s="25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</row>
    <row r="75" spans="1:61">
      <c r="A75" s="4"/>
      <c r="B75" s="252"/>
      <c r="C75" s="252"/>
      <c r="D75" s="252"/>
      <c r="E75" s="252"/>
      <c r="F75" s="252"/>
      <c r="G75" s="252"/>
      <c r="H75" s="252"/>
      <c r="I75" s="252"/>
      <c r="J75" s="25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</row>
    <row r="76" spans="1:6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</row>
    <row r="77" spans="1:61">
      <c r="A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</row>
    <row r="78" spans="1:6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</row>
    <row r="79" spans="1:6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</row>
    <row r="80" spans="1:6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</row>
    <row r="81" spans="1:6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</row>
    <row r="82" spans="1:6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</row>
    <row r="83" spans="1:6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</row>
    <row r="84" spans="1:6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</row>
    <row r="85" spans="1:6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</row>
    <row r="86" spans="1:6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</row>
    <row r="87" spans="1:6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</row>
    <row r="88" spans="1:6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</row>
    <row r="89" spans="1:6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</row>
    <row r="90" spans="1:6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</row>
    <row r="91" spans="1:6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</row>
    <row r="92" spans="1:6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</row>
    <row r="93" spans="1:6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</row>
    <row r="94" spans="1:6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</row>
    <row r="95" spans="1:6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</row>
    <row r="96" spans="1:61">
      <c r="A96" s="4"/>
      <c r="B96" s="50" t="s">
        <v>222</v>
      </c>
      <c r="C96" s="50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</row>
    <row r="97" spans="1:6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</row>
    <row r="98" spans="1:61">
      <c r="A98" s="4"/>
      <c r="B98" s="193" t="s">
        <v>223</v>
      </c>
      <c r="C98" s="193"/>
      <c r="D98" s="193"/>
      <c r="E98" s="193"/>
      <c r="F98" s="193"/>
      <c r="G98" s="193"/>
      <c r="H98" s="193"/>
      <c r="I98" s="193"/>
      <c r="J98" s="193"/>
      <c r="K98" s="193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</row>
    <row r="99" spans="1:61">
      <c r="A99" s="4"/>
      <c r="B99" s="193"/>
      <c r="C99" s="193"/>
      <c r="D99" s="193"/>
      <c r="E99" s="193"/>
      <c r="F99" s="193"/>
      <c r="G99" s="193"/>
      <c r="H99" s="193"/>
      <c r="I99" s="193"/>
      <c r="J99" s="193"/>
      <c r="K99" s="193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</row>
    <row r="100" spans="1:6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</row>
    <row r="101" spans="1:6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</row>
    <row r="102" spans="1:6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</row>
    <row r="103" spans="1:6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</row>
    <row r="104" spans="1:6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</row>
    <row r="105" spans="1:6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</row>
    <row r="106" spans="1:6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</row>
    <row r="107" spans="1:6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</row>
    <row r="108" spans="1:6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</row>
    <row r="109" spans="1:6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</row>
    <row r="110" spans="1:6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</row>
    <row r="111" spans="1:6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</row>
    <row r="112" spans="1:6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</row>
    <row r="113" spans="1:6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</row>
    <row r="114" spans="1:6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</row>
    <row r="115" spans="1:6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</row>
    <row r="116" spans="1:6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</row>
    <row r="117" spans="1:6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</row>
    <row r="118" spans="1:6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</row>
    <row r="119" spans="1:6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</row>
    <row r="120" spans="1:6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</row>
    <row r="121" spans="1:6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</row>
    <row r="122" spans="1:6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</row>
    <row r="123" spans="1:6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</row>
    <row r="124" spans="1:6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</row>
    <row r="125" spans="1:6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</row>
    <row r="126" spans="1:6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</row>
    <row r="127" spans="1:6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</row>
    <row r="128" spans="1:6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</row>
    <row r="129" spans="1:6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</row>
    <row r="130" spans="1:6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</row>
    <row r="131" spans="1:6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</row>
    <row r="132" spans="1:6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</row>
    <row r="133" spans="1:6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</row>
    <row r="134" spans="1:6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</row>
    <row r="135" spans="1:6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</row>
    <row r="136" spans="1:6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</row>
    <row r="137" spans="1:6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</row>
    <row r="138" spans="1:6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</row>
    <row r="139" spans="1:6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</row>
    <row r="140" spans="1:6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</row>
    <row r="141" spans="1:6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</row>
    <row r="142" spans="1:6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</row>
    <row r="143" spans="1:6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</row>
    <row r="144" spans="1:6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</row>
    <row r="145" spans="1:6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</row>
    <row r="146" spans="1:6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</row>
    <row r="147" spans="1:6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</row>
    <row r="148" spans="1:6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</row>
    <row r="149" spans="1:6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</row>
    <row r="150" spans="1:6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</row>
    <row r="151" spans="1:6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</row>
    <row r="152" spans="1:6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</row>
    <row r="153" spans="1:6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</row>
    <row r="154" spans="1:6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</row>
    <row r="155" spans="1:6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</row>
    <row r="156" spans="1:6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</row>
    <row r="157" spans="1:6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</row>
    <row r="158" spans="1:6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</row>
    <row r="159" spans="1:6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</row>
    <row r="160" spans="1:6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</row>
    <row r="161" spans="1: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</row>
    <row r="162" spans="1:6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</row>
    <row r="163" spans="1:6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</row>
    <row r="164" spans="1:6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</row>
    <row r="165" spans="1:6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</row>
    <row r="166" spans="1:6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</row>
    <row r="167" spans="1:6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</row>
    <row r="168" spans="1:6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</row>
    <row r="169" spans="1:6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</row>
    <row r="170" spans="1:6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</row>
    <row r="171" spans="1:6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</row>
    <row r="172" spans="1:6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</row>
    <row r="173" spans="1:6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</row>
    <row r="174" spans="1:6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</row>
    <row r="175" spans="1:6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</row>
    <row r="176" spans="1:6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</row>
    <row r="177" spans="1:6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</row>
    <row r="178" spans="1:6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</row>
    <row r="179" spans="1:6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</row>
    <row r="180" spans="1:6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</row>
    <row r="181" spans="1:6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</row>
    <row r="182" spans="1:6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</row>
    <row r="183" spans="1:6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</row>
    <row r="184" spans="1:6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</row>
    <row r="185" spans="1:6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</row>
    <row r="186" spans="1:6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</row>
    <row r="187" spans="1:6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</row>
    <row r="188" spans="1:6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</row>
    <row r="189" spans="1:6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</row>
    <row r="190" spans="1:6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</row>
    <row r="191" spans="1:6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</row>
    <row r="192" spans="1:6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</row>
    <row r="193" spans="1:6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</row>
    <row r="194" spans="1:6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</row>
    <row r="195" spans="1:6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</row>
    <row r="196" spans="1:6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</row>
    <row r="197" spans="1:6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</row>
    <row r="198" spans="1:6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</row>
    <row r="199" spans="1:6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</row>
    <row r="200" spans="1:6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</row>
    <row r="201" spans="1:6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</row>
    <row r="202" spans="1:6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</row>
    <row r="203" spans="1:6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</row>
    <row r="204" spans="1:6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</row>
    <row r="205" spans="1:6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</row>
    <row r="206" spans="1:6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</row>
    <row r="207" spans="1:6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</row>
    <row r="208" spans="1:6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</row>
    <row r="209" spans="1:6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</row>
    <row r="210" spans="1:6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</row>
    <row r="211" spans="1:6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</row>
    <row r="212" spans="1:6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</row>
    <row r="213" spans="1:6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</row>
    <row r="214" spans="1:6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</row>
    <row r="215" spans="1:6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</row>
    <row r="216" spans="1:6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</row>
    <row r="217" spans="1:6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</row>
    <row r="218" spans="1:6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</row>
    <row r="219" spans="1:6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</row>
    <row r="220" spans="1:6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</row>
    <row r="221" spans="1:6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</row>
    <row r="222" spans="1:6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</row>
    <row r="223" spans="1:6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</row>
    <row r="224" spans="1:6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</row>
    <row r="225" spans="1:6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</row>
    <row r="226" spans="1:6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</row>
    <row r="227" spans="1:6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</row>
    <row r="228" spans="1:6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</row>
    <row r="229" spans="1:6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</row>
    <row r="230" spans="1:6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</row>
    <row r="231" spans="1:6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</row>
    <row r="232" spans="1:6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</row>
    <row r="233" spans="1:6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</row>
    <row r="234" spans="1:6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</row>
    <row r="235" spans="1:6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</row>
    <row r="236" spans="1:6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</row>
    <row r="237" spans="1:6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</row>
    <row r="238" spans="1:6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</row>
    <row r="239" spans="1:6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</row>
    <row r="240" spans="1:6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</row>
    <row r="241" spans="1:6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</row>
    <row r="242" spans="1:6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</row>
    <row r="243" spans="1:6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</row>
    <row r="244" spans="1:6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</row>
    <row r="245" spans="1:6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</row>
    <row r="246" spans="1:6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</row>
    <row r="247" spans="1:6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</row>
    <row r="248" spans="1:6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</row>
    <row r="249" spans="1:6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</row>
    <row r="250" spans="1:6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</row>
    <row r="251" spans="1:6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</row>
    <row r="252" spans="1:6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</row>
    <row r="253" spans="1:6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</row>
    <row r="254" spans="1:6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</row>
    <row r="255" spans="1:6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</row>
    <row r="256" spans="1:6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</row>
    <row r="257" spans="1:6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</row>
    <row r="258" spans="1:6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</row>
    <row r="259" spans="1:6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</row>
    <row r="260" spans="1:6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</row>
    <row r="261" spans="1: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</row>
    <row r="262" spans="1:6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</row>
    <row r="263" spans="1:6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</row>
    <row r="264" spans="1:6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</row>
    <row r="265" spans="1:6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</row>
    <row r="266" spans="1:6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</row>
    <row r="267" spans="1:6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</row>
    <row r="268" spans="1:6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</row>
    <row r="269" spans="1:6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</row>
    <row r="270" spans="1:6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</row>
    <row r="271" spans="1:6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</row>
    <row r="272" spans="1:6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</row>
    <row r="273" spans="1:6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</row>
    <row r="274" spans="1:6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</row>
    <row r="275" spans="1:6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</row>
    <row r="276" spans="1:6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</row>
    <row r="277" spans="1:6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</row>
    <row r="278" spans="1:6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</row>
    <row r="279" spans="1:6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</row>
    <row r="280" spans="1:6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</row>
    <row r="281" spans="1:6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</row>
    <row r="282" spans="1:6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</row>
    <row r="283" spans="1:6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</row>
    <row r="284" spans="1:6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</row>
    <row r="285" spans="1:6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</row>
    <row r="286" spans="1:6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</row>
    <row r="287" spans="1:6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</row>
    <row r="288" spans="1:6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</row>
    <row r="289" spans="1:6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</row>
    <row r="290" spans="1:6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</row>
    <row r="291" spans="1:6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</row>
    <row r="292" spans="1:6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</row>
    <row r="293" spans="1:6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</row>
    <row r="294" spans="1:6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</row>
    <row r="295" spans="1:6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</row>
    <row r="296" spans="1:6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</row>
    <row r="297" spans="1:6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</row>
    <row r="298" spans="1:6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</row>
    <row r="299" spans="1:6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</row>
    <row r="300" spans="1:6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</row>
    <row r="301" spans="1:6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</row>
    <row r="302" spans="1:6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</row>
    <row r="303" spans="1:6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</row>
    <row r="304" spans="1:6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</row>
    <row r="305" spans="1:6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</row>
    <row r="306" spans="1:6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</row>
    <row r="307" spans="1:6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</row>
    <row r="308" spans="1:6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</row>
    <row r="309" spans="1:6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</row>
    <row r="310" spans="1:6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</row>
    <row r="311" spans="1:6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</row>
    <row r="312" spans="1:6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</row>
    <row r="313" spans="1:6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</row>
    <row r="314" spans="1:6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</row>
    <row r="315" spans="1:6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</row>
    <row r="316" spans="1:6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</row>
    <row r="317" spans="1:6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</row>
    <row r="318" spans="1:6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</row>
    <row r="319" spans="1:6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</row>
    <row r="320" spans="1:6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</row>
    <row r="321" spans="1:6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</row>
    <row r="322" spans="1:6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</row>
    <row r="323" spans="1:6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</row>
    <row r="324" spans="1:6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</row>
    <row r="325" spans="1:6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</row>
    <row r="326" spans="1:6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</row>
    <row r="327" spans="1:6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</row>
    <row r="328" spans="1:6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</row>
    <row r="329" spans="1:6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</row>
    <row r="330" spans="1:6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</row>
    <row r="331" spans="1:6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</row>
    <row r="332" spans="1:6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</row>
    <row r="333" spans="1:6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</row>
    <row r="334" spans="1:6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</row>
    <row r="335" spans="1:6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</row>
    <row r="336" spans="1:6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</row>
    <row r="337" spans="1:6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</row>
    <row r="338" spans="1:6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</row>
    <row r="339" spans="1:6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</row>
    <row r="340" spans="1:6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</row>
    <row r="341" spans="1:6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</row>
    <row r="342" spans="1:6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</row>
    <row r="343" spans="1:6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</row>
    <row r="344" spans="1:6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</row>
    <row r="345" spans="1:6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</row>
    <row r="346" spans="1:6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</row>
    <row r="347" spans="1:6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</row>
    <row r="348" spans="1:6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</row>
    <row r="349" spans="1:6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</row>
    <row r="350" spans="1:6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</row>
    <row r="351" spans="1:6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</row>
    <row r="352" spans="1:6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</row>
    <row r="353" spans="1:6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</row>
    <row r="354" spans="1:6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</row>
    <row r="355" spans="1:6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</row>
    <row r="356" spans="1:6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</row>
    <row r="357" spans="1:6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</row>
    <row r="358" spans="1:6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</row>
    <row r="359" spans="1:6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</row>
    <row r="360" spans="1:6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</row>
    <row r="361" spans="1: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</row>
    <row r="362" spans="1:6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</row>
    <row r="363" spans="1:6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</row>
    <row r="364" spans="1:6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</row>
    <row r="365" spans="1:6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</row>
    <row r="366" spans="1:6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</row>
    <row r="367" spans="1:6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</row>
    <row r="368" spans="1:6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</row>
    <row r="369" spans="1:6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</row>
    <row r="370" spans="1:6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</row>
    <row r="371" spans="1:6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</row>
    <row r="372" spans="1:6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</row>
    <row r="373" spans="1:6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</row>
    <row r="374" spans="1:6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</row>
    <row r="375" spans="1:6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</row>
    <row r="376" spans="1:6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</row>
    <row r="377" spans="1:6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</row>
    <row r="378" spans="1:6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</row>
    <row r="379" spans="1:6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</row>
    <row r="380" spans="1:6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</row>
    <row r="381" spans="1:6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</row>
    <row r="382" spans="1:6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</row>
    <row r="383" spans="1:6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</row>
    <row r="384" spans="1:6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</row>
    <row r="385" spans="1:6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</row>
    <row r="386" spans="1:6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</row>
    <row r="387" spans="1:6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</row>
    <row r="388" spans="1:6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</row>
    <row r="389" spans="1:6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</row>
    <row r="390" spans="1:6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</row>
    <row r="391" spans="1:6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</row>
    <row r="392" spans="1:6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</row>
    <row r="393" spans="1:6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</row>
    <row r="394" spans="1:6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</row>
    <row r="395" spans="1:6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</row>
    <row r="396" spans="1:6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</row>
    <row r="397" spans="1:6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</row>
    <row r="398" spans="1:6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</row>
    <row r="399" spans="1:6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</row>
    <row r="400" spans="1:6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</row>
    <row r="401" spans="1:6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</row>
    <row r="402" spans="1:6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</row>
    <row r="403" spans="1:6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</row>
    <row r="404" spans="1:6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</row>
    <row r="405" spans="1:6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</row>
    <row r="406" spans="1:6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</row>
    <row r="407" spans="1:6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</row>
    <row r="408" spans="1:6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</row>
    <row r="409" spans="1:6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</row>
    <row r="410" spans="1:6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</row>
    <row r="411" spans="1:6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</row>
    <row r="412" spans="1:6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</row>
    <row r="413" spans="1:6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</row>
    <row r="414" spans="1:6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</row>
    <row r="415" spans="1:6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</row>
    <row r="416" spans="1:6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</row>
    <row r="417" spans="1:6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</row>
    <row r="418" spans="1:6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</row>
    <row r="419" spans="1:6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</row>
    <row r="420" spans="1:6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</row>
    <row r="421" spans="1:6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</row>
    <row r="422" spans="1:6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</row>
    <row r="423" spans="1:6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</row>
    <row r="424" spans="1:6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</row>
    <row r="425" spans="1:6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</row>
    <row r="426" spans="1:6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</row>
    <row r="427" spans="1:6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</row>
    <row r="428" spans="1:6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</row>
    <row r="429" spans="1:6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</row>
    <row r="430" spans="1:6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</row>
    <row r="431" spans="1:6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</row>
    <row r="432" spans="1:6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</row>
    <row r="433" spans="1:6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</row>
    <row r="434" spans="1:6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</row>
    <row r="435" spans="1:6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</row>
    <row r="436" spans="1:6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</row>
    <row r="437" spans="1:6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</row>
    <row r="438" spans="1:6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</row>
    <row r="439" spans="1:6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</row>
    <row r="440" spans="1:6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</row>
    <row r="441" spans="1:6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</row>
    <row r="442" spans="1:6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</row>
    <row r="443" spans="1:6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</row>
    <row r="444" spans="1:6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</row>
    <row r="445" spans="1:6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</row>
    <row r="446" spans="1:6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</row>
    <row r="447" spans="1:6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</row>
    <row r="448" spans="1:6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</row>
    <row r="449" spans="1:6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</row>
    <row r="450" spans="1:6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</row>
    <row r="451" spans="1:6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</row>
    <row r="452" spans="1:6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</row>
    <row r="453" spans="1:6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</row>
    <row r="454" spans="1:6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</row>
    <row r="455" spans="1:6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</row>
    <row r="456" spans="1:6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</row>
    <row r="457" spans="1:6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</row>
    <row r="458" spans="1:6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</row>
    <row r="459" spans="1:6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</row>
    <row r="460" spans="1:6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</row>
    <row r="461" spans="1: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</row>
    <row r="462" spans="1:6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</row>
    <row r="463" spans="1:6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</row>
    <row r="464" spans="1:6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</row>
    <row r="465" spans="1:6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</row>
    <row r="466" spans="1:6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</row>
    <row r="467" spans="1:6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</row>
    <row r="468" spans="1:6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</row>
    <row r="469" spans="1:6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</row>
    <row r="470" spans="1:6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</row>
    <row r="471" spans="1:6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</row>
    <row r="472" spans="1:6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</row>
    <row r="473" spans="1:6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</row>
    <row r="474" spans="1:6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</row>
    <row r="475" spans="1:6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</row>
    <row r="476" spans="1:6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</row>
    <row r="477" spans="1:6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</row>
    <row r="478" spans="1:6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</row>
    <row r="479" spans="1:6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</row>
    <row r="480" spans="1:6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</row>
    <row r="481" spans="1:6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</row>
    <row r="482" spans="1:6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</row>
    <row r="483" spans="1:6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</row>
    <row r="484" spans="1:6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</row>
    <row r="485" spans="1:6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</row>
    <row r="486" spans="1:6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</row>
    <row r="487" spans="1:6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</row>
    <row r="488" spans="1:6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</row>
    <row r="489" spans="1:6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</row>
    <row r="490" spans="1:6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</row>
    <row r="491" spans="1:6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</row>
    <row r="492" spans="1:6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</row>
    <row r="493" spans="1:6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</row>
    <row r="494" spans="1:6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</row>
    <row r="495" spans="1:6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</row>
    <row r="496" spans="1:6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</row>
    <row r="497" spans="1:6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</row>
    <row r="498" spans="1:6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</row>
    <row r="499" spans="1:6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</row>
    <row r="500" spans="1:6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</row>
    <row r="501" spans="1:6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</row>
    <row r="502" spans="1:6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</row>
    <row r="503" spans="1:6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</row>
    <row r="504" spans="1:6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</row>
    <row r="505" spans="1:6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</row>
    <row r="506" spans="1:6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</row>
    <row r="507" spans="1:6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</row>
    <row r="508" spans="1:6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</row>
    <row r="509" spans="1:6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</row>
    <row r="510" spans="1:6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</row>
    <row r="511" spans="1:6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</row>
    <row r="512" spans="1:6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</row>
    <row r="513" spans="1:6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</row>
    <row r="514" spans="1:6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</row>
    <row r="515" spans="1:6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</row>
    <row r="516" spans="1:6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</row>
    <row r="517" spans="1:6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</row>
    <row r="518" spans="1:6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</row>
    <row r="519" spans="1:6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</row>
    <row r="520" spans="1:6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</row>
    <row r="521" spans="1:6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</row>
    <row r="522" spans="1:6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</row>
    <row r="523" spans="1:6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</row>
    <row r="524" spans="1:6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</row>
    <row r="525" spans="1:6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</row>
    <row r="526" spans="1:6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</row>
    <row r="527" spans="1:6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</row>
    <row r="528" spans="1:6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</row>
    <row r="529" spans="1:6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</row>
    <row r="530" spans="1:6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</row>
    <row r="531" spans="1:6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</row>
    <row r="532" spans="1:6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</row>
    <row r="533" spans="1:6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</row>
    <row r="534" spans="1:6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</row>
    <row r="535" spans="1:6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</row>
    <row r="536" spans="1:6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</row>
    <row r="537" spans="1:6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</row>
    <row r="538" spans="1:6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</row>
    <row r="539" spans="1:6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</row>
    <row r="540" spans="1:6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</row>
    <row r="541" spans="1:6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</row>
    <row r="542" spans="1:6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</row>
    <row r="543" spans="1:6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</row>
    <row r="544" spans="1:6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</row>
    <row r="545" spans="1:6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</row>
    <row r="546" spans="1:6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</row>
    <row r="547" spans="1:6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</row>
    <row r="548" spans="1:6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</row>
    <row r="549" spans="1:6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</row>
    <row r="550" spans="1:6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</row>
    <row r="551" spans="1:6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</row>
    <row r="552" spans="1:6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</row>
    <row r="553" spans="1:6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</row>
    <row r="554" spans="1:6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</row>
    <row r="555" spans="1:6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</row>
    <row r="556" spans="1:6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</row>
    <row r="557" spans="1:6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</row>
    <row r="558" spans="1:6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</row>
    <row r="559" spans="1:6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</row>
    <row r="560" spans="1:6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</row>
    <row r="561" spans="1: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</row>
    <row r="562" spans="1:6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</row>
    <row r="563" spans="1:6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</row>
    <row r="564" spans="1:6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</row>
    <row r="565" spans="1:6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</row>
    <row r="566" spans="1:6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</row>
    <row r="567" spans="1:6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</row>
    <row r="568" spans="1:6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</row>
    <row r="569" spans="1:6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</row>
    <row r="570" spans="1:6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</row>
    <row r="571" spans="1:6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</row>
    <row r="572" spans="1:6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</row>
    <row r="573" spans="1:6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</row>
    <row r="574" spans="1:6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</row>
    <row r="575" spans="1:6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</row>
    <row r="576" spans="1:6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</row>
    <row r="577" spans="1:6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</row>
    <row r="578" spans="1:6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</row>
    <row r="579" spans="1:6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</row>
    <row r="580" spans="1:6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</row>
    <row r="581" spans="1:6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</row>
    <row r="582" spans="1:6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</row>
    <row r="583" spans="1:6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</row>
    <row r="584" spans="1:6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</row>
    <row r="585" spans="1:6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</row>
    <row r="586" spans="1:6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</row>
    <row r="587" spans="1:6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</row>
    <row r="588" spans="1:6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</row>
    <row r="589" spans="1:6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</row>
    <row r="590" spans="1:6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</row>
    <row r="591" spans="1:6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</row>
    <row r="592" spans="1:6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</row>
    <row r="593" spans="1:6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</row>
    <row r="594" spans="1:6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</row>
    <row r="595" spans="1:6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</row>
    <row r="596" spans="1:6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</row>
    <row r="597" spans="1:6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</row>
    <row r="598" spans="1:6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</row>
    <row r="599" spans="1:6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</row>
    <row r="600" spans="1:6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</row>
    <row r="601" spans="1:6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</row>
    <row r="602" spans="1:6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</row>
    <row r="603" spans="1:6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</row>
    <row r="604" spans="1:6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</row>
    <row r="605" spans="1:6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</row>
    <row r="606" spans="1:6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</row>
    <row r="607" spans="1:6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</row>
    <row r="608" spans="1:6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</row>
    <row r="609" spans="1:6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</row>
    <row r="610" spans="1:6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</row>
    <row r="611" spans="1:6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</row>
    <row r="612" spans="1:6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</row>
    <row r="613" spans="1:6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</row>
    <row r="614" spans="1:6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</row>
    <row r="615" spans="1:6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</row>
    <row r="616" spans="1:6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</row>
    <row r="617" spans="1:6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</row>
    <row r="618" spans="1:6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</row>
    <row r="619" spans="1:6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</row>
    <row r="620" spans="1:6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</row>
    <row r="621" spans="1:6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</row>
    <row r="622" spans="1:6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</row>
    <row r="623" spans="1:6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</row>
    <row r="624" spans="1:6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</row>
    <row r="625" spans="1:6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</row>
    <row r="626" spans="1:6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</row>
    <row r="627" spans="1:6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</row>
    <row r="628" spans="1:6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</row>
    <row r="629" spans="1:6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</row>
    <row r="630" spans="1:6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</row>
    <row r="631" spans="1:6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</row>
    <row r="632" spans="1:6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</row>
    <row r="633" spans="1:6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</row>
    <row r="634" spans="1:6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</row>
    <row r="635" spans="1:6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</row>
    <row r="636" spans="1:6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</row>
    <row r="637" spans="1:6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</row>
    <row r="638" spans="1:6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</row>
    <row r="639" spans="1:6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</row>
    <row r="640" spans="1:6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</row>
    <row r="641" spans="1:6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</row>
    <row r="642" spans="1:6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</row>
    <row r="643" spans="1:6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</row>
    <row r="644" spans="1:6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</row>
    <row r="645" spans="1:6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</row>
  </sheetData>
  <mergeCells count="10">
    <mergeCell ref="R1:Y1"/>
    <mergeCell ref="B3:C3"/>
    <mergeCell ref="B5:J12"/>
    <mergeCell ref="B40:D40"/>
    <mergeCell ref="B42:H42"/>
    <mergeCell ref="B44:J44"/>
    <mergeCell ref="B66:E66"/>
    <mergeCell ref="B68:H68"/>
    <mergeCell ref="B72:J75"/>
    <mergeCell ref="B98:K99"/>
  </mergeCells>
  <hyperlinks>
    <hyperlink ref="L1:Q1" location="'Главная страница'!A1" display="ВЕРНУТСЯ НА ГЛАВНУЮ" xr:uid="{00000000-0004-0000-1000-000000000000}"/>
    <hyperlink ref="R1" location="'Главная страница'!A1" display="Вернутся на Главную Страницу" xr:uid="{00000000-0004-0000-1000-000001000000}"/>
  </hyperlink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I643"/>
  <sheetViews>
    <sheetView workbookViewId="0"/>
  </sheetViews>
  <sheetFormatPr defaultRowHeight="13.15"/>
  <cols>
    <col min="1" max="1" width="2.5703125" customWidth="1"/>
  </cols>
  <sheetData>
    <row r="1" spans="1:61" ht="31.5" customHeight="1">
      <c r="A1" s="15"/>
      <c r="B1" s="16" t="s">
        <v>13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47" t="s">
        <v>61</v>
      </c>
      <c r="S1" s="147"/>
      <c r="T1" s="147"/>
      <c r="U1" s="147"/>
      <c r="V1" s="147"/>
      <c r="W1" s="147"/>
      <c r="X1" s="147"/>
      <c r="Y1" s="147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</row>
    <row r="2" spans="1:6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</row>
    <row r="3" spans="1:61" ht="13.9" thickBo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</row>
    <row r="4" spans="1:61">
      <c r="A4" s="4"/>
      <c r="B4" s="4"/>
      <c r="C4" s="276" t="s">
        <v>66</v>
      </c>
      <c r="D4" s="277"/>
      <c r="E4" s="277"/>
      <c r="F4" s="277"/>
      <c r="G4" s="277"/>
      <c r="H4" s="277"/>
      <c r="I4" s="277"/>
      <c r="J4" s="277"/>
      <c r="K4" s="278"/>
      <c r="L4" s="276" t="s">
        <v>68</v>
      </c>
      <c r="M4" s="277"/>
      <c r="N4" s="277"/>
      <c r="O4" s="277"/>
      <c r="P4" s="277"/>
      <c r="Q4" s="277"/>
      <c r="R4" s="277"/>
      <c r="S4" s="277"/>
      <c r="T4" s="278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</row>
    <row r="5" spans="1:61" ht="13.9" thickBot="1">
      <c r="A5" s="4"/>
      <c r="B5" s="4"/>
      <c r="C5" s="279"/>
      <c r="D5" s="280"/>
      <c r="E5" s="280"/>
      <c r="F5" s="280"/>
      <c r="G5" s="280"/>
      <c r="H5" s="280"/>
      <c r="I5" s="280"/>
      <c r="J5" s="280"/>
      <c r="K5" s="281"/>
      <c r="L5" s="279"/>
      <c r="M5" s="280"/>
      <c r="N5" s="280"/>
      <c r="O5" s="280"/>
      <c r="P5" s="280"/>
      <c r="Q5" s="280"/>
      <c r="R5" s="280"/>
      <c r="S5" s="280"/>
      <c r="T5" s="281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</row>
    <row r="6" spans="1:61">
      <c r="A6" s="4"/>
      <c r="B6" s="4"/>
      <c r="C6" s="288" t="s">
        <v>224</v>
      </c>
      <c r="D6" s="289"/>
      <c r="E6" s="289"/>
      <c r="F6" s="289"/>
      <c r="G6" s="289"/>
      <c r="H6" s="289"/>
      <c r="I6" s="289"/>
      <c r="J6" s="289"/>
      <c r="K6" s="290"/>
      <c r="L6" s="288" t="s">
        <v>225</v>
      </c>
      <c r="M6" s="289"/>
      <c r="N6" s="289"/>
      <c r="O6" s="289"/>
      <c r="P6" s="289"/>
      <c r="Q6" s="289"/>
      <c r="R6" s="289"/>
      <c r="S6" s="289"/>
      <c r="T6" s="290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</row>
    <row r="7" spans="1:61" ht="13.9" thickBot="1">
      <c r="A7" s="4"/>
      <c r="B7" s="4"/>
      <c r="C7" s="288"/>
      <c r="D7" s="289"/>
      <c r="E7" s="289"/>
      <c r="F7" s="289"/>
      <c r="G7" s="289"/>
      <c r="H7" s="289"/>
      <c r="I7" s="289"/>
      <c r="J7" s="289"/>
      <c r="K7" s="290"/>
      <c r="L7" s="288"/>
      <c r="M7" s="289"/>
      <c r="N7" s="289"/>
      <c r="O7" s="289"/>
      <c r="P7" s="289"/>
      <c r="Q7" s="289"/>
      <c r="R7" s="289"/>
      <c r="S7" s="289"/>
      <c r="T7" s="290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</row>
    <row r="8" spans="1:61">
      <c r="A8" s="4"/>
      <c r="B8" s="4"/>
      <c r="C8" s="264" t="s">
        <v>226</v>
      </c>
      <c r="D8" s="265"/>
      <c r="E8" s="265"/>
      <c r="F8" s="265"/>
      <c r="G8" s="265"/>
      <c r="H8" s="265"/>
      <c r="I8" s="265"/>
      <c r="J8" s="265"/>
      <c r="K8" s="266"/>
      <c r="L8" s="264" t="s">
        <v>227</v>
      </c>
      <c r="M8" s="265"/>
      <c r="N8" s="265"/>
      <c r="O8" s="265"/>
      <c r="P8" s="265"/>
      <c r="Q8" s="265"/>
      <c r="R8" s="265"/>
      <c r="S8" s="265"/>
      <c r="T8" s="266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</row>
    <row r="9" spans="1:61" ht="13.9" thickBot="1">
      <c r="A9" s="4"/>
      <c r="B9" s="4"/>
      <c r="C9" s="267"/>
      <c r="D9" s="268"/>
      <c r="E9" s="268"/>
      <c r="F9" s="268"/>
      <c r="G9" s="268"/>
      <c r="H9" s="268"/>
      <c r="I9" s="268"/>
      <c r="J9" s="268"/>
      <c r="K9" s="269"/>
      <c r="L9" s="267"/>
      <c r="M9" s="268"/>
      <c r="N9" s="268"/>
      <c r="O9" s="268"/>
      <c r="P9" s="268"/>
      <c r="Q9" s="268"/>
      <c r="R9" s="268"/>
      <c r="S9" s="268"/>
      <c r="T9" s="269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</row>
    <row r="10" spans="1:61">
      <c r="A10" s="4"/>
      <c r="B10" s="4"/>
      <c r="C10" s="282" t="s">
        <v>228</v>
      </c>
      <c r="D10" s="283"/>
      <c r="E10" s="283"/>
      <c r="F10" s="283"/>
      <c r="G10" s="283"/>
      <c r="H10" s="283"/>
      <c r="I10" s="283"/>
      <c r="J10" s="283"/>
      <c r="K10" s="284"/>
      <c r="L10" s="264" t="s">
        <v>229</v>
      </c>
      <c r="M10" s="283"/>
      <c r="N10" s="283"/>
      <c r="O10" s="283"/>
      <c r="P10" s="283"/>
      <c r="Q10" s="283"/>
      <c r="R10" s="283"/>
      <c r="S10" s="283"/>
      <c r="T10" s="28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</row>
    <row r="11" spans="1:61" ht="13.9" thickBot="1">
      <c r="A11" s="4"/>
      <c r="B11" s="4"/>
      <c r="C11" s="285"/>
      <c r="D11" s="286"/>
      <c r="E11" s="286"/>
      <c r="F11" s="286"/>
      <c r="G11" s="286"/>
      <c r="H11" s="286"/>
      <c r="I11" s="286"/>
      <c r="J11" s="286"/>
      <c r="K11" s="287"/>
      <c r="L11" s="285"/>
      <c r="M11" s="286"/>
      <c r="N11" s="286"/>
      <c r="O11" s="286"/>
      <c r="P11" s="286"/>
      <c r="Q11" s="286"/>
      <c r="R11" s="286"/>
      <c r="S11" s="286"/>
      <c r="T11" s="287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</row>
    <row r="12" spans="1:61">
      <c r="A12" s="4"/>
      <c r="B12" s="4"/>
      <c r="C12" s="264" t="s">
        <v>230</v>
      </c>
      <c r="D12" s="265"/>
      <c r="E12" s="265"/>
      <c r="F12" s="265"/>
      <c r="G12" s="265"/>
      <c r="H12" s="265"/>
      <c r="I12" s="265"/>
      <c r="J12" s="265"/>
      <c r="K12" s="266"/>
      <c r="L12" s="264" t="s">
        <v>231</v>
      </c>
      <c r="M12" s="265"/>
      <c r="N12" s="265"/>
      <c r="O12" s="265"/>
      <c r="P12" s="265"/>
      <c r="Q12" s="265"/>
      <c r="R12" s="265"/>
      <c r="S12" s="265"/>
      <c r="T12" s="266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</row>
    <row r="13" spans="1:61" ht="13.9" thickBot="1">
      <c r="A13" s="4"/>
      <c r="B13" s="4"/>
      <c r="C13" s="267"/>
      <c r="D13" s="268"/>
      <c r="E13" s="268"/>
      <c r="F13" s="268"/>
      <c r="G13" s="268"/>
      <c r="H13" s="268"/>
      <c r="I13" s="268"/>
      <c r="J13" s="268"/>
      <c r="K13" s="269"/>
      <c r="L13" s="267"/>
      <c r="M13" s="268"/>
      <c r="N13" s="268"/>
      <c r="O13" s="268"/>
      <c r="P13" s="268"/>
      <c r="Q13" s="268"/>
      <c r="R13" s="268"/>
      <c r="S13" s="268"/>
      <c r="T13" s="269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</row>
    <row r="14" spans="1:61">
      <c r="A14" s="4"/>
      <c r="B14" s="4"/>
      <c r="C14" s="264" t="s">
        <v>232</v>
      </c>
      <c r="D14" s="265"/>
      <c r="E14" s="265"/>
      <c r="F14" s="265"/>
      <c r="G14" s="265"/>
      <c r="H14" s="265"/>
      <c r="I14" s="265"/>
      <c r="J14" s="265"/>
      <c r="K14" s="266"/>
      <c r="L14" s="264" t="s">
        <v>233</v>
      </c>
      <c r="M14" s="265"/>
      <c r="N14" s="265"/>
      <c r="O14" s="265"/>
      <c r="P14" s="265"/>
      <c r="Q14" s="265"/>
      <c r="R14" s="265"/>
      <c r="S14" s="265"/>
      <c r="T14" s="266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</row>
    <row r="15" spans="1:61" ht="13.9" thickBot="1">
      <c r="A15" s="4"/>
      <c r="B15" s="4"/>
      <c r="C15" s="267"/>
      <c r="D15" s="268"/>
      <c r="E15" s="268"/>
      <c r="F15" s="268"/>
      <c r="G15" s="268"/>
      <c r="H15" s="268"/>
      <c r="I15" s="268"/>
      <c r="J15" s="268"/>
      <c r="K15" s="269"/>
      <c r="L15" s="267"/>
      <c r="M15" s="268"/>
      <c r="N15" s="268"/>
      <c r="O15" s="268"/>
      <c r="P15" s="268"/>
      <c r="Q15" s="268"/>
      <c r="R15" s="268"/>
      <c r="S15" s="268"/>
      <c r="T15" s="269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</row>
    <row r="16" spans="1:61">
      <c r="A16" s="4"/>
      <c r="B16" s="4"/>
      <c r="C16" s="264" t="s">
        <v>234</v>
      </c>
      <c r="D16" s="265"/>
      <c r="E16" s="265"/>
      <c r="F16" s="265"/>
      <c r="G16" s="265"/>
      <c r="H16" s="265"/>
      <c r="I16" s="265"/>
      <c r="J16" s="265"/>
      <c r="K16" s="266"/>
      <c r="L16" s="264" t="s">
        <v>235</v>
      </c>
      <c r="M16" s="265"/>
      <c r="N16" s="265"/>
      <c r="O16" s="265"/>
      <c r="P16" s="265"/>
      <c r="Q16" s="265"/>
      <c r="R16" s="265"/>
      <c r="S16" s="265"/>
      <c r="T16" s="266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</row>
    <row r="17" spans="1:61" ht="13.9" thickBot="1">
      <c r="A17" s="4"/>
      <c r="B17" s="4"/>
      <c r="C17" s="267"/>
      <c r="D17" s="268"/>
      <c r="E17" s="268"/>
      <c r="F17" s="268"/>
      <c r="G17" s="268"/>
      <c r="H17" s="268"/>
      <c r="I17" s="268"/>
      <c r="J17" s="268"/>
      <c r="K17" s="269"/>
      <c r="L17" s="267"/>
      <c r="M17" s="268"/>
      <c r="N17" s="268"/>
      <c r="O17" s="268"/>
      <c r="P17" s="268"/>
      <c r="Q17" s="268"/>
      <c r="R17" s="268"/>
      <c r="S17" s="268"/>
      <c r="T17" s="269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</row>
    <row r="18" spans="1:61">
      <c r="A18" s="4"/>
      <c r="B18" s="4"/>
      <c r="C18" s="270" t="s">
        <v>236</v>
      </c>
      <c r="D18" s="271"/>
      <c r="E18" s="271"/>
      <c r="F18" s="271"/>
      <c r="G18" s="271"/>
      <c r="H18" s="271"/>
      <c r="I18" s="271"/>
      <c r="J18" s="271"/>
      <c r="K18" s="272"/>
      <c r="L18" s="270" t="s">
        <v>237</v>
      </c>
      <c r="M18" s="271"/>
      <c r="N18" s="271"/>
      <c r="O18" s="271"/>
      <c r="P18" s="271"/>
      <c r="Q18" s="271"/>
      <c r="R18" s="271"/>
      <c r="S18" s="271"/>
      <c r="T18" s="27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</row>
    <row r="19" spans="1:61" ht="13.9" thickBot="1">
      <c r="A19" s="4"/>
      <c r="B19" s="4"/>
      <c r="C19" s="273"/>
      <c r="D19" s="274"/>
      <c r="E19" s="274"/>
      <c r="F19" s="274"/>
      <c r="G19" s="274"/>
      <c r="H19" s="274"/>
      <c r="I19" s="274"/>
      <c r="J19" s="274"/>
      <c r="K19" s="275"/>
      <c r="L19" s="273"/>
      <c r="M19" s="274"/>
      <c r="N19" s="274"/>
      <c r="O19" s="274"/>
      <c r="P19" s="274"/>
      <c r="Q19" s="274"/>
      <c r="R19" s="274"/>
      <c r="S19" s="274"/>
      <c r="T19" s="275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</row>
    <row r="20" spans="1:61">
      <c r="A20" s="4"/>
      <c r="B20" s="4"/>
      <c r="C20" s="264" t="s">
        <v>238</v>
      </c>
      <c r="D20" s="265"/>
      <c r="E20" s="265"/>
      <c r="F20" s="265"/>
      <c r="G20" s="265"/>
      <c r="H20" s="265"/>
      <c r="I20" s="265"/>
      <c r="J20" s="265"/>
      <c r="K20" s="266"/>
      <c r="L20" s="264" t="s">
        <v>239</v>
      </c>
      <c r="M20" s="265"/>
      <c r="N20" s="265"/>
      <c r="O20" s="265"/>
      <c r="P20" s="265"/>
      <c r="Q20" s="265"/>
      <c r="R20" s="265"/>
      <c r="S20" s="265"/>
      <c r="T20" s="266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</row>
    <row r="21" spans="1:61" ht="13.9" thickBot="1">
      <c r="A21" s="4"/>
      <c r="B21" s="4"/>
      <c r="C21" s="267"/>
      <c r="D21" s="268"/>
      <c r="E21" s="268"/>
      <c r="F21" s="268"/>
      <c r="G21" s="268"/>
      <c r="H21" s="268"/>
      <c r="I21" s="268"/>
      <c r="J21" s="268"/>
      <c r="K21" s="269"/>
      <c r="L21" s="267"/>
      <c r="M21" s="268"/>
      <c r="N21" s="268"/>
      <c r="O21" s="268"/>
      <c r="P21" s="268"/>
      <c r="Q21" s="268"/>
      <c r="R21" s="268"/>
      <c r="S21" s="268"/>
      <c r="T21" s="269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</row>
    <row r="22" spans="1:61">
      <c r="A22" s="4"/>
      <c r="B22" s="4"/>
      <c r="C22" s="264" t="s">
        <v>240</v>
      </c>
      <c r="D22" s="265"/>
      <c r="E22" s="265"/>
      <c r="F22" s="265"/>
      <c r="G22" s="265"/>
      <c r="H22" s="265"/>
      <c r="I22" s="265"/>
      <c r="J22" s="265"/>
      <c r="K22" s="266"/>
      <c r="L22" s="264" t="s">
        <v>241</v>
      </c>
      <c r="M22" s="265"/>
      <c r="N22" s="265"/>
      <c r="O22" s="265"/>
      <c r="P22" s="265"/>
      <c r="Q22" s="265"/>
      <c r="R22" s="265"/>
      <c r="S22" s="265"/>
      <c r="T22" s="266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</row>
    <row r="23" spans="1:61" ht="13.9" thickBot="1">
      <c r="A23" s="4"/>
      <c r="B23" s="4"/>
      <c r="C23" s="267"/>
      <c r="D23" s="268"/>
      <c r="E23" s="268"/>
      <c r="F23" s="268"/>
      <c r="G23" s="268"/>
      <c r="H23" s="268"/>
      <c r="I23" s="268"/>
      <c r="J23" s="268"/>
      <c r="K23" s="269"/>
      <c r="L23" s="267"/>
      <c r="M23" s="268"/>
      <c r="N23" s="268"/>
      <c r="O23" s="268"/>
      <c r="P23" s="268"/>
      <c r="Q23" s="268"/>
      <c r="R23" s="268"/>
      <c r="S23" s="268"/>
      <c r="T23" s="269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</row>
    <row r="24" spans="1:61">
      <c r="A24" s="4"/>
      <c r="B24" s="4"/>
      <c r="C24" s="264" t="s">
        <v>242</v>
      </c>
      <c r="D24" s="265"/>
      <c r="E24" s="265"/>
      <c r="F24" s="265"/>
      <c r="G24" s="265"/>
      <c r="H24" s="265"/>
      <c r="I24" s="265"/>
      <c r="J24" s="265"/>
      <c r="K24" s="266"/>
      <c r="L24" s="264" t="s">
        <v>243</v>
      </c>
      <c r="M24" s="265"/>
      <c r="N24" s="265"/>
      <c r="O24" s="265"/>
      <c r="P24" s="265"/>
      <c r="Q24" s="265"/>
      <c r="R24" s="265"/>
      <c r="S24" s="265"/>
      <c r="T24" s="266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</row>
    <row r="25" spans="1:61" ht="13.9" thickBot="1">
      <c r="A25" s="4"/>
      <c r="B25" s="4"/>
      <c r="C25" s="267"/>
      <c r="D25" s="268"/>
      <c r="E25" s="268"/>
      <c r="F25" s="268"/>
      <c r="G25" s="268"/>
      <c r="H25" s="268"/>
      <c r="I25" s="268"/>
      <c r="J25" s="268"/>
      <c r="K25" s="269"/>
      <c r="L25" s="267"/>
      <c r="M25" s="268"/>
      <c r="N25" s="268"/>
      <c r="O25" s="268"/>
      <c r="P25" s="268"/>
      <c r="Q25" s="268"/>
      <c r="R25" s="268"/>
      <c r="S25" s="268"/>
      <c r="T25" s="269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</row>
    <row r="26" spans="1:61">
      <c r="A26" s="4"/>
      <c r="B26" s="4"/>
      <c r="C26" s="264" t="s">
        <v>244</v>
      </c>
      <c r="D26" s="265"/>
      <c r="E26" s="265"/>
      <c r="F26" s="265"/>
      <c r="G26" s="265"/>
      <c r="H26" s="265"/>
      <c r="I26" s="265"/>
      <c r="J26" s="265"/>
      <c r="K26" s="266"/>
      <c r="L26" s="264" t="s">
        <v>245</v>
      </c>
      <c r="M26" s="265"/>
      <c r="N26" s="265"/>
      <c r="O26" s="265"/>
      <c r="P26" s="265"/>
      <c r="Q26" s="265"/>
      <c r="R26" s="265"/>
      <c r="S26" s="265"/>
      <c r="T26" s="266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</row>
    <row r="27" spans="1:61" ht="13.9" thickBot="1">
      <c r="A27" s="4"/>
      <c r="B27" s="4"/>
      <c r="C27" s="267"/>
      <c r="D27" s="268"/>
      <c r="E27" s="268"/>
      <c r="F27" s="268"/>
      <c r="G27" s="268"/>
      <c r="H27" s="268"/>
      <c r="I27" s="268"/>
      <c r="J27" s="268"/>
      <c r="K27" s="269"/>
      <c r="L27" s="267"/>
      <c r="M27" s="268"/>
      <c r="N27" s="268"/>
      <c r="O27" s="268"/>
      <c r="P27" s="268"/>
      <c r="Q27" s="268"/>
      <c r="R27" s="268"/>
      <c r="S27" s="268"/>
      <c r="T27" s="269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</row>
    <row r="28" spans="1:61">
      <c r="A28" s="4"/>
      <c r="B28" s="4"/>
      <c r="C28" s="264" t="s">
        <v>246</v>
      </c>
      <c r="D28" s="265"/>
      <c r="E28" s="265"/>
      <c r="F28" s="265"/>
      <c r="G28" s="265"/>
      <c r="H28" s="265"/>
      <c r="I28" s="265"/>
      <c r="J28" s="265"/>
      <c r="K28" s="266"/>
      <c r="L28" s="264" t="s">
        <v>247</v>
      </c>
      <c r="M28" s="265"/>
      <c r="N28" s="265"/>
      <c r="O28" s="265"/>
      <c r="P28" s="265"/>
      <c r="Q28" s="265"/>
      <c r="R28" s="265"/>
      <c r="S28" s="265"/>
      <c r="T28" s="266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</row>
    <row r="29" spans="1:61" ht="13.9" thickBot="1">
      <c r="A29" s="4"/>
      <c r="B29" s="4"/>
      <c r="C29" s="267"/>
      <c r="D29" s="268"/>
      <c r="E29" s="268"/>
      <c r="F29" s="268"/>
      <c r="G29" s="268"/>
      <c r="H29" s="268"/>
      <c r="I29" s="268"/>
      <c r="J29" s="268"/>
      <c r="K29" s="269"/>
      <c r="L29" s="267"/>
      <c r="M29" s="268"/>
      <c r="N29" s="268"/>
      <c r="O29" s="268"/>
      <c r="P29" s="268"/>
      <c r="Q29" s="268"/>
      <c r="R29" s="268"/>
      <c r="S29" s="268"/>
      <c r="T29" s="269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</row>
    <row r="30" spans="1:61">
      <c r="A30" s="4"/>
      <c r="B30" s="4"/>
      <c r="C30" s="264" t="s">
        <v>248</v>
      </c>
      <c r="D30" s="265"/>
      <c r="E30" s="265"/>
      <c r="F30" s="265"/>
      <c r="G30" s="265"/>
      <c r="H30" s="265"/>
      <c r="I30" s="265"/>
      <c r="J30" s="265"/>
      <c r="K30" s="266"/>
      <c r="L30" s="264" t="s">
        <v>249</v>
      </c>
      <c r="M30" s="265"/>
      <c r="N30" s="265"/>
      <c r="O30" s="265"/>
      <c r="P30" s="265"/>
      <c r="Q30" s="265"/>
      <c r="R30" s="265"/>
      <c r="S30" s="265"/>
      <c r="T30" s="266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</row>
    <row r="31" spans="1:61" ht="13.9" thickBot="1">
      <c r="A31" s="4"/>
      <c r="B31" s="4"/>
      <c r="C31" s="267"/>
      <c r="D31" s="268"/>
      <c r="E31" s="268"/>
      <c r="F31" s="268"/>
      <c r="G31" s="268"/>
      <c r="H31" s="268"/>
      <c r="I31" s="268"/>
      <c r="J31" s="268"/>
      <c r="K31" s="269"/>
      <c r="L31" s="267"/>
      <c r="M31" s="268"/>
      <c r="N31" s="268"/>
      <c r="O31" s="268"/>
      <c r="P31" s="268"/>
      <c r="Q31" s="268"/>
      <c r="R31" s="268"/>
      <c r="S31" s="268"/>
      <c r="T31" s="269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</row>
    <row r="32" spans="1:61">
      <c r="A32" s="4"/>
      <c r="B32" s="4"/>
      <c r="C32" s="264" t="s">
        <v>250</v>
      </c>
      <c r="D32" s="265"/>
      <c r="E32" s="265"/>
      <c r="F32" s="265"/>
      <c r="G32" s="265"/>
      <c r="H32" s="265"/>
      <c r="I32" s="265"/>
      <c r="J32" s="265"/>
      <c r="K32" s="266"/>
      <c r="L32" s="264" t="s">
        <v>251</v>
      </c>
      <c r="M32" s="265"/>
      <c r="N32" s="265"/>
      <c r="O32" s="265"/>
      <c r="P32" s="265"/>
      <c r="Q32" s="265"/>
      <c r="R32" s="265"/>
      <c r="S32" s="265"/>
      <c r="T32" s="266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</row>
    <row r="33" spans="1:61" ht="13.9" thickBot="1">
      <c r="A33" s="4"/>
      <c r="B33" s="4"/>
      <c r="C33" s="267"/>
      <c r="D33" s="268"/>
      <c r="E33" s="268"/>
      <c r="F33" s="268"/>
      <c r="G33" s="268"/>
      <c r="H33" s="268"/>
      <c r="I33" s="268"/>
      <c r="J33" s="268"/>
      <c r="K33" s="269"/>
      <c r="L33" s="267"/>
      <c r="M33" s="268"/>
      <c r="N33" s="268"/>
      <c r="O33" s="268"/>
      <c r="P33" s="268"/>
      <c r="Q33" s="268"/>
      <c r="R33" s="268"/>
      <c r="S33" s="268"/>
      <c r="T33" s="269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</row>
    <row r="34" spans="1:61">
      <c r="A34" s="4"/>
      <c r="B34" s="4"/>
      <c r="C34" s="264" t="s">
        <v>252</v>
      </c>
      <c r="D34" s="265"/>
      <c r="E34" s="265"/>
      <c r="F34" s="265"/>
      <c r="G34" s="265"/>
      <c r="H34" s="265"/>
      <c r="I34" s="265"/>
      <c r="J34" s="265"/>
      <c r="K34" s="266"/>
      <c r="L34" s="264" t="s">
        <v>253</v>
      </c>
      <c r="M34" s="265"/>
      <c r="N34" s="265"/>
      <c r="O34" s="265"/>
      <c r="P34" s="265"/>
      <c r="Q34" s="265"/>
      <c r="R34" s="265"/>
      <c r="S34" s="265"/>
      <c r="T34" s="266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</row>
    <row r="35" spans="1:61" ht="13.9" thickBot="1">
      <c r="A35" s="4"/>
      <c r="B35" s="4"/>
      <c r="C35" s="267"/>
      <c r="D35" s="268"/>
      <c r="E35" s="268"/>
      <c r="F35" s="268"/>
      <c r="G35" s="268"/>
      <c r="H35" s="268"/>
      <c r="I35" s="268"/>
      <c r="J35" s="268"/>
      <c r="K35" s="269"/>
      <c r="L35" s="267"/>
      <c r="M35" s="268"/>
      <c r="N35" s="268"/>
      <c r="O35" s="268"/>
      <c r="P35" s="268"/>
      <c r="Q35" s="268"/>
      <c r="R35" s="268"/>
      <c r="S35" s="268"/>
      <c r="T35" s="269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</row>
    <row r="36" spans="1:61">
      <c r="A36" s="4"/>
      <c r="B36" s="4"/>
      <c r="C36" s="264" t="s">
        <v>254</v>
      </c>
      <c r="D36" s="265"/>
      <c r="E36" s="265"/>
      <c r="F36" s="265"/>
      <c r="G36" s="265"/>
      <c r="H36" s="265"/>
      <c r="I36" s="265"/>
      <c r="J36" s="265"/>
      <c r="K36" s="266"/>
      <c r="L36" s="264" t="s">
        <v>255</v>
      </c>
      <c r="M36" s="265"/>
      <c r="N36" s="265"/>
      <c r="O36" s="265"/>
      <c r="P36" s="265"/>
      <c r="Q36" s="265"/>
      <c r="R36" s="265"/>
      <c r="S36" s="265"/>
      <c r="T36" s="266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</row>
    <row r="37" spans="1:61" ht="13.9" thickBot="1">
      <c r="A37" s="4"/>
      <c r="B37" s="4"/>
      <c r="C37" s="267"/>
      <c r="D37" s="268"/>
      <c r="E37" s="268"/>
      <c r="F37" s="268"/>
      <c r="G37" s="268"/>
      <c r="H37" s="268"/>
      <c r="I37" s="268"/>
      <c r="J37" s="268"/>
      <c r="K37" s="269"/>
      <c r="L37" s="267"/>
      <c r="M37" s="268"/>
      <c r="N37" s="268"/>
      <c r="O37" s="268"/>
      <c r="P37" s="268"/>
      <c r="Q37" s="268"/>
      <c r="R37" s="268"/>
      <c r="S37" s="268"/>
      <c r="T37" s="269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</row>
    <row r="38" spans="1:61">
      <c r="A38" s="4"/>
      <c r="B38" s="4"/>
      <c r="C38" s="264" t="s">
        <v>256</v>
      </c>
      <c r="D38" s="265"/>
      <c r="E38" s="265"/>
      <c r="F38" s="265"/>
      <c r="G38" s="265"/>
      <c r="H38" s="265"/>
      <c r="I38" s="265"/>
      <c r="J38" s="265"/>
      <c r="K38" s="266"/>
      <c r="L38" s="264" t="s">
        <v>257</v>
      </c>
      <c r="M38" s="265"/>
      <c r="N38" s="265"/>
      <c r="O38" s="265"/>
      <c r="P38" s="265"/>
      <c r="Q38" s="265"/>
      <c r="R38" s="265"/>
      <c r="S38" s="265"/>
      <c r="T38" s="266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</row>
    <row r="39" spans="1:61" ht="13.9" thickBot="1">
      <c r="A39" s="4"/>
      <c r="B39" s="4"/>
      <c r="C39" s="267"/>
      <c r="D39" s="268"/>
      <c r="E39" s="268"/>
      <c r="F39" s="268"/>
      <c r="G39" s="268"/>
      <c r="H39" s="268"/>
      <c r="I39" s="268"/>
      <c r="J39" s="268"/>
      <c r="K39" s="269"/>
      <c r="L39" s="267"/>
      <c r="M39" s="268"/>
      <c r="N39" s="268"/>
      <c r="O39" s="268"/>
      <c r="P39" s="268"/>
      <c r="Q39" s="268"/>
      <c r="R39" s="268"/>
      <c r="S39" s="268"/>
      <c r="T39" s="269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</row>
    <row r="40" spans="1:61">
      <c r="A40" s="4"/>
      <c r="B40" s="4"/>
      <c r="C40" s="264" t="s">
        <v>258</v>
      </c>
      <c r="D40" s="265"/>
      <c r="E40" s="265"/>
      <c r="F40" s="265"/>
      <c r="G40" s="265"/>
      <c r="H40" s="265"/>
      <c r="I40" s="265"/>
      <c r="J40" s="265"/>
      <c r="K40" s="266"/>
      <c r="L40" s="264" t="s">
        <v>259</v>
      </c>
      <c r="M40" s="265"/>
      <c r="N40" s="265"/>
      <c r="O40" s="265"/>
      <c r="P40" s="265"/>
      <c r="Q40" s="265"/>
      <c r="R40" s="265"/>
      <c r="S40" s="265"/>
      <c r="T40" s="266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</row>
    <row r="41" spans="1:61" ht="13.9" thickBot="1">
      <c r="A41" s="4"/>
      <c r="B41" s="4"/>
      <c r="C41" s="267"/>
      <c r="D41" s="268"/>
      <c r="E41" s="268"/>
      <c r="F41" s="268"/>
      <c r="G41" s="268"/>
      <c r="H41" s="268"/>
      <c r="I41" s="268"/>
      <c r="J41" s="268"/>
      <c r="K41" s="269"/>
      <c r="L41" s="267"/>
      <c r="M41" s="268"/>
      <c r="N41" s="268"/>
      <c r="O41" s="268"/>
      <c r="P41" s="268"/>
      <c r="Q41" s="268"/>
      <c r="R41" s="268"/>
      <c r="S41" s="268"/>
      <c r="T41" s="26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</row>
    <row r="42" spans="1:61">
      <c r="A42" s="4"/>
      <c r="B42" s="4"/>
      <c r="C42" s="264" t="s">
        <v>260</v>
      </c>
      <c r="D42" s="265"/>
      <c r="E42" s="265"/>
      <c r="F42" s="265"/>
      <c r="G42" s="265"/>
      <c r="H42" s="265"/>
      <c r="I42" s="265"/>
      <c r="J42" s="265"/>
      <c r="K42" s="266"/>
      <c r="L42" s="264" t="s">
        <v>261</v>
      </c>
      <c r="M42" s="265"/>
      <c r="N42" s="265"/>
      <c r="O42" s="265"/>
      <c r="P42" s="265"/>
      <c r="Q42" s="265"/>
      <c r="R42" s="265"/>
      <c r="S42" s="265"/>
      <c r="T42" s="266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</row>
    <row r="43" spans="1:61" ht="13.9" thickBot="1">
      <c r="A43" s="4"/>
      <c r="B43" s="4"/>
      <c r="C43" s="267"/>
      <c r="D43" s="268"/>
      <c r="E43" s="268"/>
      <c r="F43" s="268"/>
      <c r="G43" s="268"/>
      <c r="H43" s="268"/>
      <c r="I43" s="268"/>
      <c r="J43" s="268"/>
      <c r="K43" s="269"/>
      <c r="L43" s="267"/>
      <c r="M43" s="268"/>
      <c r="N43" s="268"/>
      <c r="O43" s="268"/>
      <c r="P43" s="268"/>
      <c r="Q43" s="268"/>
      <c r="R43" s="268"/>
      <c r="S43" s="268"/>
      <c r="T43" s="26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</row>
    <row r="44" spans="1:6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</row>
    <row r="45" spans="1:6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</row>
    <row r="46" spans="1:6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</row>
    <row r="47" spans="1:6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</row>
    <row r="48" spans="1:6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</row>
    <row r="49" spans="1:6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</row>
    <row r="50" spans="1:6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</row>
    <row r="51" spans="1:6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</row>
    <row r="52" spans="1:6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</row>
    <row r="53" spans="1:6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</row>
    <row r="54" spans="1:6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</row>
    <row r="55" spans="1:6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</row>
    <row r="56" spans="1:6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</row>
    <row r="57" spans="1:6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</row>
    <row r="58" spans="1:6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</row>
    <row r="59" spans="1:6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</row>
    <row r="60" spans="1:6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</row>
    <row r="61" spans="1: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</row>
    <row r="62" spans="1:6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</row>
    <row r="63" spans="1:6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</row>
    <row r="64" spans="1:6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</row>
    <row r="65" spans="1:6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</row>
    <row r="66" spans="1:6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</row>
    <row r="67" spans="1:6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</row>
    <row r="68" spans="1:6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</row>
    <row r="69" spans="1:6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</row>
    <row r="70" spans="1:6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</row>
    <row r="71" spans="1:6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</row>
    <row r="72" spans="1:6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</row>
    <row r="73" spans="1:6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</row>
    <row r="74" spans="1:6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</row>
    <row r="75" spans="1:6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</row>
    <row r="76" spans="1:6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</row>
    <row r="77" spans="1:6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</row>
    <row r="78" spans="1:6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</row>
    <row r="79" spans="1:6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</row>
    <row r="80" spans="1:6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</row>
    <row r="81" spans="1:6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</row>
    <row r="82" spans="1:6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</row>
    <row r="83" spans="1:6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</row>
    <row r="84" spans="1:6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</row>
    <row r="85" spans="1:6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</row>
    <row r="86" spans="1:6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</row>
    <row r="87" spans="1:6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</row>
    <row r="88" spans="1:6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</row>
    <row r="89" spans="1:6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</row>
    <row r="90" spans="1:6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</row>
    <row r="91" spans="1:6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</row>
    <row r="92" spans="1:6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</row>
    <row r="93" spans="1:6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</row>
    <row r="94" spans="1:6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</row>
    <row r="95" spans="1:6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</row>
    <row r="96" spans="1:6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</row>
    <row r="97" spans="1:6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</row>
    <row r="98" spans="1:6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</row>
    <row r="99" spans="1:6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</row>
    <row r="100" spans="1:6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</row>
    <row r="101" spans="1:6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</row>
    <row r="102" spans="1:6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</row>
    <row r="103" spans="1:6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</row>
    <row r="104" spans="1:6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</row>
    <row r="105" spans="1:6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</row>
    <row r="106" spans="1:6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</row>
    <row r="107" spans="1:6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</row>
    <row r="108" spans="1:6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</row>
    <row r="109" spans="1:6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</row>
    <row r="110" spans="1:6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</row>
    <row r="111" spans="1:6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</row>
    <row r="112" spans="1:6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</row>
    <row r="113" spans="1:6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</row>
    <row r="114" spans="1:6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</row>
    <row r="115" spans="1:6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</row>
    <row r="116" spans="1:6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</row>
    <row r="117" spans="1:6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</row>
    <row r="118" spans="1:6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</row>
    <row r="119" spans="1:6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</row>
    <row r="120" spans="1:6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</row>
    <row r="121" spans="1:6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</row>
    <row r="122" spans="1:6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</row>
    <row r="123" spans="1:6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</row>
    <row r="124" spans="1:6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</row>
    <row r="125" spans="1:6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</row>
    <row r="126" spans="1:6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</row>
    <row r="127" spans="1:6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</row>
    <row r="128" spans="1:6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</row>
    <row r="129" spans="1:6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</row>
    <row r="130" spans="1:6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</row>
    <row r="131" spans="1:6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</row>
    <row r="132" spans="1:6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</row>
    <row r="133" spans="1:6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</row>
    <row r="134" spans="1:6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</row>
    <row r="135" spans="1:6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</row>
    <row r="136" spans="1:6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</row>
    <row r="137" spans="1:6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</row>
    <row r="138" spans="1:6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</row>
    <row r="139" spans="1:6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</row>
    <row r="140" spans="1:6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</row>
    <row r="141" spans="1:6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</row>
    <row r="142" spans="1:6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</row>
    <row r="143" spans="1:6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</row>
    <row r="144" spans="1:6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</row>
    <row r="145" spans="1:6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</row>
    <row r="146" spans="1:6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</row>
    <row r="147" spans="1:6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</row>
    <row r="148" spans="1:6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</row>
    <row r="149" spans="1:6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</row>
    <row r="150" spans="1:6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</row>
    <row r="151" spans="1:6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</row>
    <row r="152" spans="1:6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</row>
    <row r="153" spans="1:6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</row>
    <row r="154" spans="1:6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</row>
    <row r="155" spans="1:6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</row>
    <row r="156" spans="1:6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</row>
    <row r="157" spans="1:6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</row>
    <row r="158" spans="1:6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</row>
    <row r="159" spans="1:6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</row>
    <row r="160" spans="1:6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</row>
    <row r="161" spans="1: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</row>
    <row r="162" spans="1:6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</row>
    <row r="163" spans="1:6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</row>
    <row r="164" spans="1:6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</row>
    <row r="165" spans="1:6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</row>
    <row r="166" spans="1:6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</row>
    <row r="167" spans="1:6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</row>
    <row r="168" spans="1:6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</row>
    <row r="169" spans="1:6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</row>
    <row r="170" spans="1:6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</row>
    <row r="171" spans="1:6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</row>
    <row r="172" spans="1:6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</row>
    <row r="173" spans="1:6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</row>
    <row r="174" spans="1:6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</row>
    <row r="175" spans="1:6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</row>
    <row r="176" spans="1:6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</row>
    <row r="177" spans="1:6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</row>
    <row r="178" spans="1:6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</row>
    <row r="179" spans="1:6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</row>
    <row r="180" spans="1:6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</row>
    <row r="181" spans="1:6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</row>
    <row r="182" spans="1:6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</row>
    <row r="183" spans="1:6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</row>
    <row r="184" spans="1:6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</row>
    <row r="185" spans="1:6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</row>
    <row r="186" spans="1:6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</row>
    <row r="187" spans="1:6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</row>
    <row r="188" spans="1:6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</row>
    <row r="189" spans="1:6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</row>
    <row r="190" spans="1:6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</row>
    <row r="191" spans="1:6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</row>
    <row r="192" spans="1:6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</row>
    <row r="193" spans="1:6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</row>
    <row r="194" spans="1:6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</row>
    <row r="195" spans="1:6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</row>
    <row r="196" spans="1:6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</row>
    <row r="197" spans="1:6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</row>
    <row r="198" spans="1:6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</row>
    <row r="199" spans="1:6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</row>
    <row r="200" spans="1:6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</row>
    <row r="201" spans="1:6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</row>
    <row r="202" spans="1:6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</row>
    <row r="203" spans="1:6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</row>
    <row r="204" spans="1:6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</row>
    <row r="205" spans="1:6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</row>
    <row r="206" spans="1:6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</row>
    <row r="207" spans="1:6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</row>
    <row r="208" spans="1:6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</row>
    <row r="209" spans="1:6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</row>
    <row r="210" spans="1:6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</row>
    <row r="211" spans="1:6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</row>
    <row r="212" spans="1:6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</row>
    <row r="213" spans="1:6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</row>
    <row r="214" spans="1:6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</row>
    <row r="215" spans="1:6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</row>
    <row r="216" spans="1:6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</row>
    <row r="217" spans="1:6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</row>
    <row r="218" spans="1:6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</row>
    <row r="219" spans="1:6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</row>
    <row r="220" spans="1:6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</row>
    <row r="221" spans="1:6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</row>
    <row r="222" spans="1:6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</row>
    <row r="223" spans="1:6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</row>
    <row r="224" spans="1:6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</row>
    <row r="225" spans="1:6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</row>
    <row r="226" spans="1:6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</row>
    <row r="227" spans="1:6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</row>
    <row r="228" spans="1:6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</row>
    <row r="229" spans="1:6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</row>
    <row r="230" spans="1:6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</row>
    <row r="231" spans="1:6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</row>
    <row r="232" spans="1:6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</row>
    <row r="233" spans="1:6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</row>
    <row r="234" spans="1:6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</row>
    <row r="235" spans="1:6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</row>
    <row r="236" spans="1:6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</row>
    <row r="237" spans="1:6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</row>
    <row r="238" spans="1:6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</row>
    <row r="239" spans="1:6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</row>
    <row r="240" spans="1:6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</row>
    <row r="241" spans="1:6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</row>
    <row r="242" spans="1:6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</row>
    <row r="243" spans="1:6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</row>
    <row r="244" spans="1:6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</row>
    <row r="245" spans="1:6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</row>
    <row r="246" spans="1:6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</row>
    <row r="247" spans="1:6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</row>
    <row r="248" spans="1:6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</row>
    <row r="249" spans="1:6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</row>
    <row r="250" spans="1:6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</row>
    <row r="251" spans="1:6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</row>
    <row r="252" spans="1:6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</row>
    <row r="253" spans="1:6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</row>
    <row r="254" spans="1:6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</row>
    <row r="255" spans="1:6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</row>
    <row r="256" spans="1:6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</row>
    <row r="257" spans="1:6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</row>
    <row r="258" spans="1:6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</row>
    <row r="259" spans="1:6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</row>
    <row r="260" spans="1:6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</row>
    <row r="261" spans="1: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</row>
    <row r="262" spans="1:6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</row>
    <row r="263" spans="1:6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</row>
    <row r="264" spans="1:6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</row>
    <row r="265" spans="1:6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</row>
    <row r="266" spans="1:6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</row>
    <row r="267" spans="1:6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</row>
    <row r="268" spans="1:6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</row>
    <row r="269" spans="1:6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</row>
    <row r="270" spans="1:6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</row>
    <row r="271" spans="1:6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</row>
    <row r="272" spans="1:6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</row>
    <row r="273" spans="1:6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</row>
    <row r="274" spans="1:6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</row>
    <row r="275" spans="1:6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</row>
    <row r="276" spans="1:6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</row>
    <row r="277" spans="1:6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</row>
    <row r="278" spans="1:6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</row>
    <row r="279" spans="1:6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</row>
    <row r="280" spans="1:6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</row>
    <row r="281" spans="1:6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</row>
    <row r="282" spans="1:6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</row>
    <row r="283" spans="1:6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</row>
    <row r="284" spans="1:6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</row>
    <row r="285" spans="1:6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</row>
    <row r="286" spans="1:6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</row>
    <row r="287" spans="1:6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</row>
    <row r="288" spans="1:6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</row>
    <row r="289" spans="1:6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</row>
    <row r="290" spans="1:6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</row>
    <row r="291" spans="1:6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</row>
    <row r="292" spans="1:6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</row>
    <row r="293" spans="1:6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</row>
    <row r="294" spans="1:6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</row>
    <row r="295" spans="1:6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</row>
    <row r="296" spans="1:6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</row>
    <row r="297" spans="1:6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</row>
    <row r="298" spans="1:6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</row>
    <row r="299" spans="1:6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</row>
    <row r="300" spans="1:6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</row>
    <row r="301" spans="1:6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</row>
    <row r="302" spans="1:6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</row>
    <row r="303" spans="1:6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</row>
    <row r="304" spans="1:6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</row>
    <row r="305" spans="1:6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</row>
    <row r="306" spans="1:6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</row>
    <row r="307" spans="1:6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</row>
    <row r="308" spans="1:6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</row>
    <row r="309" spans="1:6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</row>
    <row r="310" spans="1:6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</row>
    <row r="311" spans="1:6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</row>
    <row r="312" spans="1:6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</row>
    <row r="313" spans="1:6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</row>
    <row r="314" spans="1:6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</row>
    <row r="315" spans="1:6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</row>
    <row r="316" spans="1:6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</row>
    <row r="317" spans="1:6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</row>
    <row r="318" spans="1:6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</row>
    <row r="319" spans="1:6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</row>
    <row r="320" spans="1:6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</row>
    <row r="321" spans="1:6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</row>
    <row r="322" spans="1:6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</row>
    <row r="323" spans="1:6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</row>
    <row r="324" spans="1:6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</row>
    <row r="325" spans="1:6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</row>
    <row r="326" spans="1:6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</row>
    <row r="327" spans="1:6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</row>
    <row r="328" spans="1:6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</row>
    <row r="329" spans="1:6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</row>
    <row r="330" spans="1:6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</row>
    <row r="331" spans="1:6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</row>
    <row r="332" spans="1:6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</row>
    <row r="333" spans="1:6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</row>
    <row r="334" spans="1:6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</row>
    <row r="335" spans="1:6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</row>
    <row r="336" spans="1:6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</row>
    <row r="337" spans="1:6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</row>
    <row r="338" spans="1:6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</row>
    <row r="339" spans="1:6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</row>
    <row r="340" spans="1:6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</row>
    <row r="341" spans="1:6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</row>
    <row r="342" spans="1:6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</row>
    <row r="343" spans="1:6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</row>
    <row r="344" spans="1:6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</row>
    <row r="345" spans="1:6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</row>
    <row r="346" spans="1:6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</row>
    <row r="347" spans="1:6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</row>
    <row r="348" spans="1:6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</row>
    <row r="349" spans="1:6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</row>
    <row r="350" spans="1:6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</row>
    <row r="351" spans="1:6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</row>
    <row r="352" spans="1:6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</row>
    <row r="353" spans="1:6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</row>
    <row r="354" spans="1:6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</row>
    <row r="355" spans="1:6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</row>
    <row r="356" spans="1:6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</row>
    <row r="357" spans="1:6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</row>
    <row r="358" spans="1:6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</row>
    <row r="359" spans="1:6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</row>
    <row r="360" spans="1:6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</row>
    <row r="361" spans="1: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</row>
    <row r="362" spans="1:6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</row>
    <row r="363" spans="1:6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</row>
    <row r="364" spans="1:6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</row>
    <row r="365" spans="1:6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</row>
    <row r="366" spans="1:6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</row>
    <row r="367" spans="1:6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</row>
    <row r="368" spans="1:6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</row>
    <row r="369" spans="1:6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</row>
    <row r="370" spans="1:6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</row>
    <row r="371" spans="1:6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</row>
    <row r="372" spans="1:6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</row>
    <row r="373" spans="1:6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</row>
    <row r="374" spans="1:6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</row>
    <row r="375" spans="1:6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</row>
    <row r="376" spans="1:6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</row>
    <row r="377" spans="1:6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</row>
    <row r="378" spans="1:6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</row>
    <row r="379" spans="1:6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</row>
    <row r="380" spans="1:6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</row>
    <row r="381" spans="1:6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</row>
    <row r="382" spans="1:6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</row>
    <row r="383" spans="1:6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</row>
    <row r="384" spans="1:6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</row>
    <row r="385" spans="1:6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</row>
    <row r="386" spans="1:6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</row>
    <row r="387" spans="1:6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</row>
    <row r="388" spans="1:6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</row>
    <row r="389" spans="1:6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</row>
    <row r="390" spans="1:6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</row>
    <row r="391" spans="1:6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</row>
    <row r="392" spans="1:6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</row>
    <row r="393" spans="1:6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</row>
    <row r="394" spans="1:6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</row>
    <row r="395" spans="1:6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</row>
    <row r="396" spans="1:6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</row>
    <row r="397" spans="1:6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</row>
    <row r="398" spans="1:6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</row>
    <row r="399" spans="1:6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</row>
    <row r="400" spans="1:6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</row>
    <row r="401" spans="1:6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</row>
    <row r="402" spans="1:6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</row>
    <row r="403" spans="1:6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</row>
    <row r="404" spans="1:6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</row>
    <row r="405" spans="1:6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</row>
    <row r="406" spans="1:6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</row>
    <row r="407" spans="1:6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</row>
    <row r="408" spans="1:6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</row>
    <row r="409" spans="1:6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</row>
    <row r="410" spans="1:6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</row>
    <row r="411" spans="1:6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</row>
    <row r="412" spans="1:6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</row>
    <row r="413" spans="1:6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</row>
    <row r="414" spans="1:6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</row>
    <row r="415" spans="1:6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</row>
    <row r="416" spans="1:6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</row>
    <row r="417" spans="1:6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</row>
    <row r="418" spans="1:6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</row>
    <row r="419" spans="1:6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</row>
    <row r="420" spans="1:6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</row>
    <row r="421" spans="1:6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</row>
    <row r="422" spans="1:6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</row>
    <row r="423" spans="1:6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</row>
    <row r="424" spans="1:6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</row>
    <row r="425" spans="1:6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</row>
    <row r="426" spans="1:6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</row>
    <row r="427" spans="1:6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</row>
    <row r="428" spans="1:6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</row>
    <row r="429" spans="1:6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</row>
    <row r="430" spans="1:6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</row>
    <row r="431" spans="1:6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</row>
    <row r="432" spans="1:6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</row>
    <row r="433" spans="1:6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</row>
    <row r="434" spans="1:6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</row>
    <row r="435" spans="1:6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</row>
    <row r="436" spans="1:6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</row>
    <row r="437" spans="1:6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</row>
    <row r="438" spans="1:6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</row>
    <row r="439" spans="1:6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</row>
    <row r="440" spans="1:6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</row>
    <row r="441" spans="1:6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</row>
    <row r="442" spans="1:6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</row>
    <row r="443" spans="1:6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</row>
    <row r="444" spans="1:6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</row>
    <row r="445" spans="1:6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</row>
    <row r="446" spans="1:6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</row>
    <row r="447" spans="1:6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</row>
    <row r="448" spans="1:6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</row>
    <row r="449" spans="1:6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</row>
    <row r="450" spans="1:6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</row>
    <row r="451" spans="1:6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</row>
    <row r="452" spans="1:6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</row>
    <row r="453" spans="1:6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</row>
    <row r="454" spans="1:6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</row>
    <row r="455" spans="1:6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</row>
    <row r="456" spans="1:6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</row>
    <row r="457" spans="1:6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</row>
    <row r="458" spans="1:6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</row>
    <row r="459" spans="1:6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</row>
    <row r="460" spans="1:6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</row>
    <row r="461" spans="1: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</row>
    <row r="462" spans="1:6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</row>
    <row r="463" spans="1:6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</row>
    <row r="464" spans="1:6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</row>
    <row r="465" spans="1:6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</row>
    <row r="466" spans="1:6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</row>
    <row r="467" spans="1:6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</row>
    <row r="468" spans="1:6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</row>
    <row r="469" spans="1:6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</row>
    <row r="470" spans="1:6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</row>
    <row r="471" spans="1:6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</row>
    <row r="472" spans="1:6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</row>
    <row r="473" spans="1:6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</row>
    <row r="474" spans="1:6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</row>
    <row r="475" spans="1:6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</row>
    <row r="476" spans="1:6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</row>
    <row r="477" spans="1:6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</row>
    <row r="478" spans="1:6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</row>
    <row r="479" spans="1:6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</row>
    <row r="480" spans="1:6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</row>
    <row r="481" spans="1:6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</row>
    <row r="482" spans="1:6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</row>
    <row r="483" spans="1:6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</row>
    <row r="484" spans="1:6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</row>
    <row r="485" spans="1:6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</row>
    <row r="486" spans="1:6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</row>
    <row r="487" spans="1:6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</row>
    <row r="488" spans="1:6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</row>
    <row r="489" spans="1:6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</row>
    <row r="490" spans="1:6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</row>
    <row r="491" spans="1:6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</row>
    <row r="492" spans="1:6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</row>
    <row r="493" spans="1:6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</row>
    <row r="494" spans="1:6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</row>
    <row r="495" spans="1:6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</row>
    <row r="496" spans="1:6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</row>
    <row r="497" spans="1:6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</row>
    <row r="498" spans="1:6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</row>
    <row r="499" spans="1:6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</row>
    <row r="500" spans="1:6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</row>
    <row r="501" spans="1:6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</row>
    <row r="502" spans="1:6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</row>
    <row r="503" spans="1:6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</row>
    <row r="504" spans="1:6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</row>
    <row r="505" spans="1:6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</row>
    <row r="506" spans="1:6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</row>
    <row r="507" spans="1:6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</row>
    <row r="508" spans="1:6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</row>
    <row r="509" spans="1:6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</row>
    <row r="510" spans="1:6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</row>
    <row r="511" spans="1:6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</row>
    <row r="512" spans="1:6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</row>
    <row r="513" spans="1:6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</row>
    <row r="514" spans="1:6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</row>
    <row r="515" spans="1:6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</row>
    <row r="516" spans="1:6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</row>
    <row r="517" spans="1:6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</row>
    <row r="518" spans="1:6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</row>
    <row r="519" spans="1:6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</row>
    <row r="520" spans="1:6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</row>
    <row r="521" spans="1:6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</row>
    <row r="522" spans="1:6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</row>
    <row r="523" spans="1:6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</row>
    <row r="524" spans="1:6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</row>
    <row r="525" spans="1:6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</row>
    <row r="526" spans="1:6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</row>
    <row r="527" spans="1:6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</row>
    <row r="528" spans="1:6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</row>
    <row r="529" spans="1:6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</row>
    <row r="530" spans="1:6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</row>
    <row r="531" spans="1:6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</row>
    <row r="532" spans="1:6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</row>
    <row r="533" spans="1:6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</row>
    <row r="534" spans="1:6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</row>
    <row r="535" spans="1:6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</row>
    <row r="536" spans="1:6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</row>
    <row r="537" spans="1:6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</row>
    <row r="538" spans="1:6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</row>
    <row r="539" spans="1:6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</row>
    <row r="540" spans="1:6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</row>
    <row r="541" spans="1:6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</row>
    <row r="542" spans="1:6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</row>
    <row r="543" spans="1:6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</row>
    <row r="544" spans="1:6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</row>
    <row r="545" spans="1:6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</row>
    <row r="546" spans="1:6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</row>
    <row r="547" spans="1:6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</row>
    <row r="548" spans="1:6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</row>
    <row r="549" spans="1:6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</row>
    <row r="550" spans="1:6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</row>
    <row r="551" spans="1:6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</row>
    <row r="552" spans="1:6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</row>
    <row r="553" spans="1:6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</row>
    <row r="554" spans="1:6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</row>
    <row r="555" spans="1:6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</row>
    <row r="556" spans="1:6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</row>
    <row r="557" spans="1:6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</row>
    <row r="558" spans="1:6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</row>
    <row r="559" spans="1:6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</row>
    <row r="560" spans="1:6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</row>
    <row r="561" spans="1: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</row>
    <row r="562" spans="1:6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</row>
    <row r="563" spans="1:6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</row>
    <row r="564" spans="1:6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</row>
    <row r="565" spans="1:6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</row>
    <row r="566" spans="1:6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</row>
    <row r="567" spans="1:6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</row>
    <row r="568" spans="1:6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</row>
    <row r="569" spans="1:6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</row>
    <row r="570" spans="1:6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</row>
    <row r="571" spans="1:6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</row>
    <row r="572" spans="1:6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</row>
    <row r="573" spans="1:6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</row>
    <row r="574" spans="1:6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</row>
    <row r="575" spans="1:6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</row>
    <row r="576" spans="1:6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</row>
    <row r="577" spans="1:6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</row>
    <row r="578" spans="1:6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</row>
    <row r="579" spans="1:6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</row>
    <row r="580" spans="1:6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</row>
    <row r="581" spans="1:6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</row>
    <row r="582" spans="1:6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</row>
    <row r="583" spans="1:6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</row>
    <row r="584" spans="1:6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</row>
    <row r="585" spans="1:6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</row>
    <row r="586" spans="1:6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</row>
    <row r="587" spans="1:6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</row>
    <row r="588" spans="1:6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</row>
    <row r="589" spans="1:6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</row>
    <row r="590" spans="1:6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</row>
    <row r="591" spans="1:6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</row>
    <row r="592" spans="1:6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</row>
    <row r="593" spans="1:6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</row>
    <row r="594" spans="1:6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</row>
    <row r="595" spans="1:6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</row>
    <row r="596" spans="1:6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</row>
    <row r="597" spans="1:6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</row>
    <row r="598" spans="1:6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</row>
    <row r="599" spans="1:6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</row>
    <row r="600" spans="1:6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</row>
    <row r="601" spans="1:6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</row>
    <row r="602" spans="1:6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</row>
    <row r="603" spans="1:6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</row>
    <row r="604" spans="1:6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</row>
    <row r="605" spans="1:6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</row>
    <row r="606" spans="1:6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</row>
    <row r="607" spans="1:6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</row>
    <row r="608" spans="1:6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</row>
    <row r="609" spans="1:6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</row>
    <row r="610" spans="1:6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</row>
    <row r="611" spans="1:6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</row>
    <row r="612" spans="1:6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</row>
    <row r="613" spans="1:6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</row>
    <row r="614" spans="1:6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</row>
    <row r="615" spans="1:6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</row>
    <row r="616" spans="1:6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</row>
    <row r="617" spans="1:6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</row>
    <row r="618" spans="1:6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</row>
    <row r="619" spans="1:6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</row>
    <row r="620" spans="1:6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</row>
    <row r="621" spans="1:6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</row>
    <row r="622" spans="1:6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</row>
    <row r="623" spans="1:6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</row>
    <row r="624" spans="1:6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</row>
    <row r="625" spans="1:6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</row>
    <row r="626" spans="1:6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</row>
    <row r="627" spans="1:6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</row>
    <row r="628" spans="1:6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</row>
    <row r="629" spans="1:6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</row>
    <row r="630" spans="1:6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</row>
    <row r="631" spans="1:6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</row>
    <row r="632" spans="1:6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</row>
    <row r="633" spans="1:6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</row>
    <row r="634" spans="1:6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</row>
    <row r="635" spans="1:6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</row>
    <row r="636" spans="1:6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</row>
    <row r="637" spans="1:6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</row>
    <row r="638" spans="1:6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</row>
    <row r="639" spans="1:6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</row>
    <row r="640" spans="1:6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</row>
    <row r="641" spans="1:6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</row>
    <row r="642" spans="1:6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</row>
    <row r="643" spans="1:6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</row>
  </sheetData>
  <mergeCells count="41">
    <mergeCell ref="L4:T5"/>
    <mergeCell ref="C14:K15"/>
    <mergeCell ref="C12:K13"/>
    <mergeCell ref="C10:K11"/>
    <mergeCell ref="C8:K9"/>
    <mergeCell ref="C6:K7"/>
    <mergeCell ref="C4:K5"/>
    <mergeCell ref="L6:T7"/>
    <mergeCell ref="L12:T13"/>
    <mergeCell ref="L10:T11"/>
    <mergeCell ref="L8:T9"/>
    <mergeCell ref="R1:Y1"/>
    <mergeCell ref="C26:K27"/>
    <mergeCell ref="L26:T27"/>
    <mergeCell ref="C28:K29"/>
    <mergeCell ref="L28:T29"/>
    <mergeCell ref="C16:K17"/>
    <mergeCell ref="C18:K19"/>
    <mergeCell ref="L18:T19"/>
    <mergeCell ref="L16:T17"/>
    <mergeCell ref="L14:T15"/>
    <mergeCell ref="L20:T21"/>
    <mergeCell ref="L22:T23"/>
    <mergeCell ref="L24:T25"/>
    <mergeCell ref="C24:K25"/>
    <mergeCell ref="C22:K23"/>
    <mergeCell ref="C20:K21"/>
    <mergeCell ref="C30:K31"/>
    <mergeCell ref="L30:T31"/>
    <mergeCell ref="C32:K33"/>
    <mergeCell ref="L32:T33"/>
    <mergeCell ref="C34:K35"/>
    <mergeCell ref="L34:T35"/>
    <mergeCell ref="C42:K43"/>
    <mergeCell ref="L42:T43"/>
    <mergeCell ref="C36:K37"/>
    <mergeCell ref="L36:T37"/>
    <mergeCell ref="C38:K39"/>
    <mergeCell ref="L38:T39"/>
    <mergeCell ref="C40:K41"/>
    <mergeCell ref="L40:T41"/>
  </mergeCells>
  <hyperlinks>
    <hyperlink ref="L1:Q1" location="'Главная страница'!A1" display="ВЕРНУТСЯ НА ГЛАВНУЮ" xr:uid="{00000000-0004-0000-1100-000000000000}"/>
    <hyperlink ref="R1" location="'Главная страница'!A1" display="Вернутся на Главную Страницу" xr:uid="{00000000-0004-0000-1100-00000100000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stratienko</dc:creator>
  <cp:keywords/>
  <dc:description/>
  <cp:lastModifiedBy>Aidyn Nashibayev</cp:lastModifiedBy>
  <cp:revision/>
  <dcterms:created xsi:type="dcterms:W3CDTF">2015-06-09T07:45:38Z</dcterms:created>
  <dcterms:modified xsi:type="dcterms:W3CDTF">2023-09-27T18:47:36Z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IQPDocumentId">
    <vt:lpwstr>8f53c12e-ab58-42fc-9dc5-456c4a3d3571</vt:lpwstr>
  </property>
  <property fmtid="{D5CDD505-2E9C-101B-9397-08002B2CF9AE}" pid="3" name="_SIProp12DataClass+0e79dc17-d442-4caf-8049-d1b311d1bcb2">
    <vt:lpwstr>v=1.2&gt;I=0e79dc17-d442-4caf-8049-d1b311d1bcb2&amp;N=None&amp;V=1.3&amp;U=System&amp;D=System&amp;A=Associated&amp;H=False</vt:lpwstr>
  </property>
  <property fmtid="{D5CDD505-2E9C-101B-9397-08002B2CF9AE}" pid="4" name="Classification">
    <vt:lpwstr>None|Public</vt:lpwstr>
  </property>
  <property fmtid="{D5CDD505-2E9C-101B-9397-08002B2CF9AE}" pid="5" name="_SIProp12DataClass+d0f83994-0ff6-437e-8641-14a692c6c102">
    <vt:lpwstr>v=1.2&gt;I=d0f83994-0ff6-437e-8641-14a692c6c102&amp;N=Public&amp;V=1.3&amp;U=S-1-5-21-73153925-784800294-903097961-11020535&amp;D=Assylzadayev%2c+Tamirlan&amp;A=Associated&amp;H=False</vt:lpwstr>
  </property>
  <property fmtid="{D5CDD505-2E9C-101B-9397-08002B2CF9AE}" pid="6" name="MSIP_Label_1ada0a2f-b917-4d51-b0d0-d418a10c8b23_Enabled">
    <vt:lpwstr>True</vt:lpwstr>
  </property>
  <property fmtid="{D5CDD505-2E9C-101B-9397-08002B2CF9AE}" pid="7" name="MSIP_Label_1ada0a2f-b917-4d51-b0d0-d418a10c8b23_SiteId">
    <vt:lpwstr>12a3af23-a769-4654-847f-958f3d479f4a</vt:lpwstr>
  </property>
  <property fmtid="{D5CDD505-2E9C-101B-9397-08002B2CF9AE}" pid="8" name="MSIP_Label_1ada0a2f-b917-4d51-b0d0-d418a10c8b23_Owner">
    <vt:lpwstr>Abzal.Mukhtaruly@kz.nestle.com</vt:lpwstr>
  </property>
  <property fmtid="{D5CDD505-2E9C-101B-9397-08002B2CF9AE}" pid="9" name="MSIP_Label_1ada0a2f-b917-4d51-b0d0-d418a10c8b23_SetDate">
    <vt:lpwstr>2019-02-05T07:32:19.1377808Z</vt:lpwstr>
  </property>
  <property fmtid="{D5CDD505-2E9C-101B-9397-08002B2CF9AE}" pid="10" name="MSIP_Label_1ada0a2f-b917-4d51-b0d0-d418a10c8b23_Name">
    <vt:lpwstr>General Use</vt:lpwstr>
  </property>
  <property fmtid="{D5CDD505-2E9C-101B-9397-08002B2CF9AE}" pid="11" name="MSIP_Label_1ada0a2f-b917-4d51-b0d0-d418a10c8b23_Application">
    <vt:lpwstr>Microsoft Azure Information Protection</vt:lpwstr>
  </property>
  <property fmtid="{D5CDD505-2E9C-101B-9397-08002B2CF9AE}" pid="12" name="MSIP_Label_1ada0a2f-b917-4d51-b0d0-d418a10c8b23_Extended_MSFT_Method">
    <vt:lpwstr>Automatic</vt:lpwstr>
  </property>
  <property fmtid="{D5CDD505-2E9C-101B-9397-08002B2CF9AE}" pid="13" name="Sensitivity">
    <vt:lpwstr>General Use</vt:lpwstr>
  </property>
</Properties>
</file>