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Day-4\"/>
    </mc:Choice>
  </mc:AlternateContent>
  <xr:revisionPtr revIDLastSave="0" documentId="13_ncr:1_{786836E3-ADB5-4A9A-9150-A9D27F75B9F9}" xr6:coauthVersionLast="47" xr6:coauthVersionMax="47" xr10:uidLastSave="{00000000-0000-0000-0000-000000000000}"/>
  <bookViews>
    <workbookView xWindow="-110" yWindow="-110" windowWidth="19420" windowHeight="10300" firstSheet="5" activeTab="5" xr2:uid="{00000000-000D-0000-FFFF-FFFF00000000}"/>
  </bookViews>
  <sheets>
    <sheet name="Q1" sheetId="10" r:id="rId1"/>
    <sheet name="PAY TM" sheetId="11" r:id="rId2"/>
    <sheet name="SHOPCLUES" sheetId="12" r:id="rId3"/>
    <sheet name="TIMES JOB" sheetId="13" r:id="rId4"/>
    <sheet name="TOLEXO SALES" sheetId="14" r:id="rId5"/>
    <sheet name="Q2" sheetId="15" r:id="rId6"/>
    <sheet name="BogusAssetPlan" sheetId="16" r:id="rId7"/>
    <sheet name="BogusNames" sheetId="17" r:id="rId8"/>
    <sheet name="BogusHRBand" sheetId="18" r:id="rId9"/>
    <sheet name="Q3" sheetId="19" r:id="rId10"/>
  </sheets>
  <definedNames>
    <definedName name="_xlnm._FilterDatabase" localSheetId="6" hidden="1">BogusAssetPlan!$A$1:$I$101</definedName>
    <definedName name="_xlnm._FilterDatabase" localSheetId="8" hidden="1">BogusHRBand!$A$1:$B$101</definedName>
    <definedName name="_xlnm.Print_Area" localSheetId="6">BogusAssetPlan!$A$1:$I$101</definedName>
    <definedName name="_xlnm.Print_Area" localSheetId="7">BogusNames!$A$1:$E$101</definedName>
    <definedName name="_xlnm.Print_Titles" localSheetId="7">BogusNames!$1:$1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6" l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I31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2" i="16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I6" i="12" l="1"/>
  <c r="I5" i="12"/>
  <c r="H4" i="12"/>
  <c r="G4" i="12"/>
  <c r="F4" i="12"/>
  <c r="E4" i="12"/>
  <c r="I4" i="12" s="1"/>
  <c r="D4" i="12"/>
  <c r="I3" i="12"/>
  <c r="D11" i="10" l="1"/>
  <c r="E11" i="10"/>
  <c r="F11" i="10"/>
  <c r="G11" i="10"/>
</calcChain>
</file>

<file path=xl/sharedStrings.xml><?xml version="1.0" encoding="utf-8"?>
<sst xmlns="http://schemas.openxmlformats.org/spreadsheetml/2006/main" count="1171" uniqueCount="456">
  <si>
    <t>All</t>
  </si>
  <si>
    <t>Process</t>
  </si>
  <si>
    <t>Headcount</t>
  </si>
  <si>
    <t>Present</t>
  </si>
  <si>
    <t>Absent</t>
  </si>
  <si>
    <t>Leave</t>
  </si>
  <si>
    <t>PAY TM</t>
  </si>
  <si>
    <t>SHOPCLUES</t>
  </si>
  <si>
    <t>TIMES JOB</t>
  </si>
  <si>
    <t>TOLEXO SALES</t>
  </si>
  <si>
    <t>TOTAL</t>
  </si>
  <si>
    <t>Q1. Map Headcount, Present, Absent and Leave for the respective date and process in the below table</t>
  </si>
  <si>
    <t>Emp#</t>
  </si>
  <si>
    <t>Name</t>
  </si>
  <si>
    <t>State</t>
  </si>
  <si>
    <t>Workstation</t>
  </si>
  <si>
    <t>Cost</t>
  </si>
  <si>
    <t>Refresh</t>
  </si>
  <si>
    <t>Order New Computer</t>
  </si>
  <si>
    <t>8493ZU847</t>
  </si>
  <si>
    <t>Laptop</t>
  </si>
  <si>
    <t>Y</t>
  </si>
  <si>
    <t>5126ZU847</t>
  </si>
  <si>
    <t>8018ZU847</t>
  </si>
  <si>
    <t>4748ZU847</t>
  </si>
  <si>
    <t>8042ZU847</t>
  </si>
  <si>
    <t>4573ZU847</t>
  </si>
  <si>
    <t>5201ZU847</t>
  </si>
  <si>
    <t>4569ZU847</t>
  </si>
  <si>
    <t>4566ZU847</t>
  </si>
  <si>
    <t>8233ZU847</t>
  </si>
  <si>
    <t>7777ZU847</t>
  </si>
  <si>
    <t>8314ZU847</t>
  </si>
  <si>
    <t>4783ZU847</t>
  </si>
  <si>
    <t>5189ZU847</t>
  </si>
  <si>
    <t>7518ZU847</t>
  </si>
  <si>
    <t>4885ZU847</t>
  </si>
  <si>
    <t>5390ZU847</t>
  </si>
  <si>
    <t>4309ZU847</t>
  </si>
  <si>
    <t>4801ZU847</t>
  </si>
  <si>
    <t>4396ZU847</t>
  </si>
  <si>
    <t>4394ZU847</t>
  </si>
  <si>
    <t>7901ZU847</t>
  </si>
  <si>
    <t>7821ZU847</t>
  </si>
  <si>
    <t>5389ZU847</t>
  </si>
  <si>
    <t>8066ZU847</t>
  </si>
  <si>
    <t>iPad</t>
  </si>
  <si>
    <t>8074ZU847</t>
  </si>
  <si>
    <t>8203ZU847</t>
  </si>
  <si>
    <t>4381ZU847</t>
  </si>
  <si>
    <t>Desktop</t>
  </si>
  <si>
    <t>4388ZU847</t>
  </si>
  <si>
    <t>4822ZU847</t>
  </si>
  <si>
    <t>N</t>
  </si>
  <si>
    <t>4595ZU847</t>
  </si>
  <si>
    <t>5332ZU847</t>
  </si>
  <si>
    <t>6238ZU847</t>
  </si>
  <si>
    <t>3301ZU847</t>
  </si>
  <si>
    <t>4429ZU847</t>
  </si>
  <si>
    <t>4275ZU847</t>
  </si>
  <si>
    <t>8291ZU847</t>
  </si>
  <si>
    <t>8297ZU847</t>
  </si>
  <si>
    <t>4838ZU847</t>
  </si>
  <si>
    <t>4321ZU847</t>
  </si>
  <si>
    <t>4315ZU847</t>
  </si>
  <si>
    <t>4848ZU847</t>
  </si>
  <si>
    <t>4599ZU847</t>
  </si>
  <si>
    <t>4840ZU523</t>
  </si>
  <si>
    <t>4861ZU523</t>
  </si>
  <si>
    <t>4872ZU523</t>
  </si>
  <si>
    <t>5061ZU523</t>
  </si>
  <si>
    <t>8013ZU523</t>
  </si>
  <si>
    <t>7682ZU523</t>
  </si>
  <si>
    <t>8027ZU523</t>
  </si>
  <si>
    <t>7825ZU523</t>
  </si>
  <si>
    <t>4611ZU523</t>
  </si>
  <si>
    <t>8410ZU523</t>
  </si>
  <si>
    <t>4602ZU523</t>
  </si>
  <si>
    <t>4608ZU523</t>
  </si>
  <si>
    <t>4864ZU523</t>
  </si>
  <si>
    <t>4612ZU523</t>
  </si>
  <si>
    <t>4607ZU523</t>
  </si>
  <si>
    <t>4603ZU523</t>
  </si>
  <si>
    <t>4609ZU523</t>
  </si>
  <si>
    <t>4604ZU523</t>
  </si>
  <si>
    <t>4862ZU523</t>
  </si>
  <si>
    <t>4401ZU523</t>
  </si>
  <si>
    <t>4868ZU523</t>
  </si>
  <si>
    <t>7897ZU523</t>
  </si>
  <si>
    <t>4860ZU523</t>
  </si>
  <si>
    <t>4856ZU523</t>
  </si>
  <si>
    <t>8662ZU523</t>
  </si>
  <si>
    <t>7824ZU523</t>
  </si>
  <si>
    <t>8268ZU523</t>
  </si>
  <si>
    <t>7826ZU523</t>
  </si>
  <si>
    <t>7869ZU523</t>
  </si>
  <si>
    <t>4867ZU523</t>
  </si>
  <si>
    <t>4873ZU523</t>
  </si>
  <si>
    <t>4866ZU523</t>
  </si>
  <si>
    <t>8102ZU523</t>
  </si>
  <si>
    <t>4857ZU523</t>
  </si>
  <si>
    <t>4871ZU523</t>
  </si>
  <si>
    <t>4865ZU523</t>
  </si>
  <si>
    <t>5132ZU523</t>
  </si>
  <si>
    <t>8469ZU523</t>
  </si>
  <si>
    <t>4863ZU523</t>
  </si>
  <si>
    <t>4614ZU523</t>
  </si>
  <si>
    <t>4400ZU523</t>
  </si>
  <si>
    <t>8470ZU523</t>
  </si>
  <si>
    <t>4880ZU523</t>
  </si>
  <si>
    <t>4619ZU523</t>
  </si>
  <si>
    <t>8005ZU523</t>
  </si>
  <si>
    <t>8415ZU523</t>
  </si>
  <si>
    <t>5064ZU523</t>
  </si>
  <si>
    <t>8423ZU523</t>
  </si>
  <si>
    <t>8632ZU832</t>
  </si>
  <si>
    <t>8733ZU832</t>
  </si>
  <si>
    <t>4284ZU832</t>
  </si>
  <si>
    <t>4901ZU832</t>
  </si>
  <si>
    <t>7471ZU832</t>
  </si>
  <si>
    <t>5133ZU832</t>
  </si>
  <si>
    <t>4332ZU832</t>
  </si>
  <si>
    <t>4333ZU832</t>
  </si>
  <si>
    <t>6305ZU832</t>
  </si>
  <si>
    <t>Full Name</t>
  </si>
  <si>
    <t>Email</t>
  </si>
  <si>
    <t>Street Address</t>
  </si>
  <si>
    <t>Nell D. Hall</t>
  </si>
  <si>
    <t>neque@turpisnecmauris.org</t>
  </si>
  <si>
    <t>9304 Morbi Rd.</t>
  </si>
  <si>
    <t>AL</t>
  </si>
  <si>
    <t>Hedy A. Bruce</t>
  </si>
  <si>
    <t>montes.nascetur.ridiculus@Phaselluselitpede.org</t>
  </si>
  <si>
    <t>9593 Malesuada Street</t>
  </si>
  <si>
    <t>Stacy J. Whitley</t>
  </si>
  <si>
    <t>aliquam.enim@Nunclectus.org</t>
  </si>
  <si>
    <t>3822 In, Ave</t>
  </si>
  <si>
    <t>Hedy R. Hensley</t>
  </si>
  <si>
    <t>Suspendisse.aliquet@purusDuiselementum.edu</t>
  </si>
  <si>
    <t>812-8344 Id St.</t>
  </si>
  <si>
    <t>CA</t>
  </si>
  <si>
    <t>Margaret G. Gallagher</t>
  </si>
  <si>
    <t>dignissim.lacus@arcuimperdietullamcorper.org</t>
  </si>
  <si>
    <t>9255 Ligula St.</t>
  </si>
  <si>
    <t>George Z. Stephens</t>
  </si>
  <si>
    <t>vestibulum.massa.rutrum@Quisqueporttitoreros.com</t>
  </si>
  <si>
    <t>P.O. Box 350, 1315 Magna. Av.</t>
  </si>
  <si>
    <t>RI</t>
  </si>
  <si>
    <t>Kennedy L. Harris</t>
  </si>
  <si>
    <t>metus.In@habitant.ca</t>
  </si>
  <si>
    <t>Ap #983-4083 Diam Avenue</t>
  </si>
  <si>
    <t>Frances K. Benjamin</t>
  </si>
  <si>
    <t>iaculis@adipiscing.com</t>
  </si>
  <si>
    <t>434-6145 In St.</t>
  </si>
  <si>
    <t>Leigh G. Miles</t>
  </si>
  <si>
    <t>Integer.aliquam@idnunc.ca</t>
  </si>
  <si>
    <t>Ap #392-7605 Id Street</t>
  </si>
  <si>
    <t>Sloane E. Bird</t>
  </si>
  <si>
    <t>pede.Suspendisse.dui@lacinia.ca</t>
  </si>
  <si>
    <t>466-7248 Eleifend St.</t>
  </si>
  <si>
    <t>KS</t>
  </si>
  <si>
    <t>Rosalyn X. Sanchez</t>
  </si>
  <si>
    <t>orci.tincidunt@libero.com</t>
  </si>
  <si>
    <t>Ap #812-7809 Augue Rd.</t>
  </si>
  <si>
    <t>Gannon T. Foreman</t>
  </si>
  <si>
    <t>Integer.eu@arcuiaculis.com</t>
  </si>
  <si>
    <t>Ap #941-2916 Tincidunt Avenue</t>
  </si>
  <si>
    <t>Allegra R. Barlow</t>
  </si>
  <si>
    <t>Aliquam.ultrices.iaculis@nibh.ca</t>
  </si>
  <si>
    <t>Ap #680-9154 Consequat Avenue</t>
  </si>
  <si>
    <t>Rinah U. Sellers</t>
  </si>
  <si>
    <t>id.magna@viverraMaecenasiaculis.com</t>
  </si>
  <si>
    <t>P.O. Box 933, 6038 Nullam Street</t>
  </si>
  <si>
    <t>Rachel V. Walker</t>
  </si>
  <si>
    <t>libero.Proin.mi@nibh.org</t>
  </si>
  <si>
    <t>Ap #588-7196 Consequat St.</t>
  </si>
  <si>
    <t>Kyla M. Velasquez</t>
  </si>
  <si>
    <t>scelerisque.sed.sapien@eleifend.edu</t>
  </si>
  <si>
    <t>P.O. Box 943, 2313 Scelerisque, St.</t>
  </si>
  <si>
    <t>Jarrod E. Bush</t>
  </si>
  <si>
    <t>fames.ac@mauris.org</t>
  </si>
  <si>
    <t>P.O. Box 498, 8239 Ultrices Ave</t>
  </si>
  <si>
    <t>Angelica B. Vargas</t>
  </si>
  <si>
    <t>tellus.imperdiet.non@antedictum.edu</t>
  </si>
  <si>
    <t>1215 Elit. Ave</t>
  </si>
  <si>
    <t>Wallace F. York</t>
  </si>
  <si>
    <t>Aenean@idnunc.ca</t>
  </si>
  <si>
    <t>P.O. Box 135, 5918 Dui Avenue</t>
  </si>
  <si>
    <t>Burton J. Jordan</t>
  </si>
  <si>
    <t>Praesent.interdum.ligula@quis.org</t>
  </si>
  <si>
    <t>5201 Laoreet Rd.</t>
  </si>
  <si>
    <t>Allistair X. Irwin</t>
  </si>
  <si>
    <t>tellus@lorem.edu</t>
  </si>
  <si>
    <t>P.O. Box 689, 3567 Magna Rd.</t>
  </si>
  <si>
    <t>FL</t>
  </si>
  <si>
    <t>Iona I. Caldwell</t>
  </si>
  <si>
    <t>ultricies.sem.magna@ut.com</t>
  </si>
  <si>
    <t>3730 Vestibulum St.</t>
  </si>
  <si>
    <t>Daria Y. Hines</t>
  </si>
  <si>
    <t>accumsan@interdumligulaeu.edu</t>
  </si>
  <si>
    <t>Ap #919-331 Sapien. Rd.</t>
  </si>
  <si>
    <t>Hasad A. Patel</t>
  </si>
  <si>
    <t>hendrerit.id.ante@posuerecubiliaCurae;.edu</t>
  </si>
  <si>
    <t>596-1148 Integer Avenue</t>
  </si>
  <si>
    <t>Noelani P. Gallagher</t>
  </si>
  <si>
    <t>vulputate@nec.org</t>
  </si>
  <si>
    <t>3899 Pellentesque St.</t>
  </si>
  <si>
    <t>Drake A. Keller</t>
  </si>
  <si>
    <t>enim.nec@turpis.org</t>
  </si>
  <si>
    <t>P.O. Box 372, 5975 Odio. St.</t>
  </si>
  <si>
    <t>Brody C. Marsh</t>
  </si>
  <si>
    <t>diam.nunc@tinciduntadipiscingMauris.edu</t>
  </si>
  <si>
    <t>281-6674 A Avenue</t>
  </si>
  <si>
    <t>Chancellor U. Butler</t>
  </si>
  <si>
    <t>sodales@eueuismodac.ca</t>
  </si>
  <si>
    <t>Ap #762-2977 Sodales Street</t>
  </si>
  <si>
    <t>Tashya V. Alvarado</t>
  </si>
  <si>
    <t>arcu.Morbi.sit@lobortisquam.org</t>
  </si>
  <si>
    <t>Ap #309-9505 Ipsum Rd.</t>
  </si>
  <si>
    <t>Stella V. Collier</t>
  </si>
  <si>
    <t>eu.nulla.at@Pellentesquehabitantmorbi.edu</t>
  </si>
  <si>
    <t>P.O. Box 790, 3122 Nulla Street</t>
  </si>
  <si>
    <t>Lucy G. Woodard</t>
  </si>
  <si>
    <t>ridiculus@Phasellus.org</t>
  </si>
  <si>
    <t>P.O. Box 505, 2390 Sapien. Avenue</t>
  </si>
  <si>
    <t>Chaney S. Callahan</t>
  </si>
  <si>
    <t>justo.Praesent@nostra.edu</t>
  </si>
  <si>
    <t>5232 Nisi Rd.</t>
  </si>
  <si>
    <t>Gareth T. Hall</t>
  </si>
  <si>
    <t>pede.Cras.vulputate@convallisantelectus.org</t>
  </si>
  <si>
    <t>241-9680 Nulla Rd.</t>
  </si>
  <si>
    <t>Kiayada P. Mccullough</t>
  </si>
  <si>
    <t>amet.ornare.lectus@facilisisfacilisismagna.com</t>
  </si>
  <si>
    <t>Ap #731-1835 Aliquam St.</t>
  </si>
  <si>
    <t>Nichole E. Francis</t>
  </si>
  <si>
    <t>tortor@Integersem.org</t>
  </si>
  <si>
    <t>P.O. Box 576, 6697 Nisi Ave</t>
  </si>
  <si>
    <t>Brennan T. Dickson</t>
  </si>
  <si>
    <t>ornare.egestas@odio.edu</t>
  </si>
  <si>
    <t>Ap #926-4343 Elementum Street</t>
  </si>
  <si>
    <t>Barrett E. Foster</t>
  </si>
  <si>
    <t>Nam.consequat@Suspendisse.edu</t>
  </si>
  <si>
    <t>737-7826 Sodales St.</t>
  </si>
  <si>
    <t>Phelan G. Cortez</t>
  </si>
  <si>
    <t>lacus.varius@Suspendissealiquetsem.org</t>
  </si>
  <si>
    <t>Ap #524-9116 Feugiat. Av.</t>
  </si>
  <si>
    <t>Naida E. Booth</t>
  </si>
  <si>
    <t>urna.suscipit@tempusrisus.edu</t>
  </si>
  <si>
    <t>626-3568 Cursus. Av.</t>
  </si>
  <si>
    <t>Nissim A. Buck</t>
  </si>
  <si>
    <t>Mauris.non.dui@sem.edu</t>
  </si>
  <si>
    <t>890-5236 Lorem Ave</t>
  </si>
  <si>
    <t>Rashad V. Chan</t>
  </si>
  <si>
    <t>erat@arcuVestibulumante.org</t>
  </si>
  <si>
    <t>P.O. Box 123, 8514 Semper Rd.</t>
  </si>
  <si>
    <t>Asher N. Franks</t>
  </si>
  <si>
    <t>nisi@Pellentesqueutipsum.ca</t>
  </si>
  <si>
    <t>P.O. Box 401, 1472 Quisque Ave</t>
  </si>
  <si>
    <t>Kaden A. Hood</t>
  </si>
  <si>
    <t>Duis.cursus@Donectincidunt.com</t>
  </si>
  <si>
    <t>P.O. Box 501, 1914 Phasellus Av.</t>
  </si>
  <si>
    <t>Amity L. Drake</t>
  </si>
  <si>
    <t>ipsum.dolor.sit@Vivamusmolestie.edu</t>
  </si>
  <si>
    <t>5594 Auctor Av.</t>
  </si>
  <si>
    <t>Moana G. Norris</t>
  </si>
  <si>
    <t>Sed.nunc@sitametluctus.org</t>
  </si>
  <si>
    <t>7719 Molestie Street</t>
  </si>
  <si>
    <t>Frances A. Huffman</t>
  </si>
  <si>
    <t>placerat.eget.venenatis@dictumeueleifend.com</t>
  </si>
  <si>
    <t>P.O. Box 534, 8474 Suspendisse Ave</t>
  </si>
  <si>
    <t>Dieter Z. Kelley</t>
  </si>
  <si>
    <t>ornare@dictumeu.org</t>
  </si>
  <si>
    <t>676-2299 Sociis Rd.</t>
  </si>
  <si>
    <t>Russell B. Simpson</t>
  </si>
  <si>
    <t>purus.accumsan@quamCurabitur.edu</t>
  </si>
  <si>
    <t>P.O. Box 172, 8978 Morbi St.</t>
  </si>
  <si>
    <t>Logan V. Noel</t>
  </si>
  <si>
    <t>vehicula.Pellentesque.tincidunt@ligulaAliquamerat.ca</t>
  </si>
  <si>
    <t>P.O. Box 513, 3071 Fermentum St.</t>
  </si>
  <si>
    <t>Hedda V. Marsh</t>
  </si>
  <si>
    <t>ultrices.iaculis.odio@pellentesqueSeddictum.edu</t>
  </si>
  <si>
    <t>Ap #135-8399 Id Ave</t>
  </si>
  <si>
    <t>Kenneth U. Britt</t>
  </si>
  <si>
    <t>nunc.ullamcorper@dolordapibusgravida.org</t>
  </si>
  <si>
    <t>458-4904 Nam Avenue</t>
  </si>
  <si>
    <t>Adam M. Barlow</t>
  </si>
  <si>
    <t>vulputate.lacus.Cras@Nulla.ca</t>
  </si>
  <si>
    <t>456-214 Tincidunt St.</t>
  </si>
  <si>
    <t>Duncan C. Humphrey</t>
  </si>
  <si>
    <t>dolor.nonummy@ametrisusDonec.org</t>
  </si>
  <si>
    <t>P.O. Box 187, 887 Sed Ave</t>
  </si>
  <si>
    <t>Myles P. Andrews</t>
  </si>
  <si>
    <t>dictum.eleifend.nunc@Inat.com</t>
  </si>
  <si>
    <t>9955 Amet, Ave</t>
  </si>
  <si>
    <t>Charlotte W. Britt</t>
  </si>
  <si>
    <t>ipsum.Donec.sollicitudin@magnisdisparturient.com</t>
  </si>
  <si>
    <t>P.O. Box 345, 8234 Integer Street</t>
  </si>
  <si>
    <t>Kevin X. Page</t>
  </si>
  <si>
    <t>mauris@Vivamusrhoncus.edu</t>
  </si>
  <si>
    <t>5400 Gravida Avenue</t>
  </si>
  <si>
    <t>Linus W. Francis</t>
  </si>
  <si>
    <t>ut@nostraper.edu</t>
  </si>
  <si>
    <t>6413 Nascetur Rd.</t>
  </si>
  <si>
    <t>Tobias U. Cantrell</t>
  </si>
  <si>
    <t>metus.Vivamus.euismod@est.org</t>
  </si>
  <si>
    <t>Ap #277-8557 Urna. St.</t>
  </si>
  <si>
    <t>Griffin J. Huber</t>
  </si>
  <si>
    <t>Maecenas.libero@dignissim.ca</t>
  </si>
  <si>
    <t>P.O. Box 685, 1083 Condimentum. Ave</t>
  </si>
  <si>
    <t>Travis L. Santana</t>
  </si>
  <si>
    <t>fermentum.risus.at@velit.ca</t>
  </si>
  <si>
    <t>604-5053 Lectus Street</t>
  </si>
  <si>
    <t>Colby N. Bowers</t>
  </si>
  <si>
    <t>nonummy@laciniaatiaculis.ca</t>
  </si>
  <si>
    <t>P.O. Box 740, 3464 Libero Street</t>
  </si>
  <si>
    <t>Ezra I. Quinn</t>
  </si>
  <si>
    <t>est.ac@imperdiet.com</t>
  </si>
  <si>
    <t>P.O. Box 698, 4312 Tincidunt Road</t>
  </si>
  <si>
    <t>Colorado S. Caldwell</t>
  </si>
  <si>
    <t>eu.arcu@rhoncusNullam.com</t>
  </si>
  <si>
    <t>426-2437 Mus. Rd.</t>
  </si>
  <si>
    <t>Noble X. Witt</t>
  </si>
  <si>
    <t>mollis.nec@dolorquamelementum.ca</t>
  </si>
  <si>
    <t>7033 Facilisis Road</t>
  </si>
  <si>
    <t>Maisie Z. Hays</t>
  </si>
  <si>
    <t>magna.Ut@Sed.com</t>
  </si>
  <si>
    <t>471-7822 Nunc St.</t>
  </si>
  <si>
    <t>Justin N. Odom</t>
  </si>
  <si>
    <t>lobortis.risus@purusNullam.edu</t>
  </si>
  <si>
    <t>Ap #780-2441 Mauris St.</t>
  </si>
  <si>
    <t>Vance X. Gamble</t>
  </si>
  <si>
    <t>eu@hendrerita.ca</t>
  </si>
  <si>
    <t>Ap #784-6097 Dui, Avenue</t>
  </si>
  <si>
    <t>Bruce C. Glenn</t>
  </si>
  <si>
    <t>eu@arcuVestibulumante.ca</t>
  </si>
  <si>
    <t>P.O. Box 814, 5767 Ultricies Ave</t>
  </si>
  <si>
    <t>McKenzie P. Riggs</t>
  </si>
  <si>
    <t>ut.aliquam.iaculis@velpedeblandit.org</t>
  </si>
  <si>
    <t>6373 Cum Road</t>
  </si>
  <si>
    <t>Daria B. Bradley</t>
  </si>
  <si>
    <t>arcu.eu@magna.ca</t>
  </si>
  <si>
    <t>398-9009 Quis, St.</t>
  </si>
  <si>
    <t>Mollie N. Ortiz</t>
  </si>
  <si>
    <t>purus@ac.ca</t>
  </si>
  <si>
    <t>P.O. Box 751, 3973 Id Rd.</t>
  </si>
  <si>
    <t>Madison Z. Flores</t>
  </si>
  <si>
    <t>Suspendisse.commodo@velarcu.com</t>
  </si>
  <si>
    <t>Ap #729-3354 Est, St.</t>
  </si>
  <si>
    <t>Nero F. Ware</t>
  </si>
  <si>
    <t>Aliquam.ornare@nec.com</t>
  </si>
  <si>
    <t>951 Egestas. Rd.</t>
  </si>
  <si>
    <t>Lee Z. Townsend</t>
  </si>
  <si>
    <t>Sed.eu.nibh@accumsansedfacilisis.edu</t>
  </si>
  <si>
    <t>151-2549 Sed Av.</t>
  </si>
  <si>
    <t>Leo M. Compton</t>
  </si>
  <si>
    <t>ac.mattis@a.org</t>
  </si>
  <si>
    <t>4879 Curabitur Av.</t>
  </si>
  <si>
    <t>Perry Q. Sexton</t>
  </si>
  <si>
    <t>neque@atiaculis.com</t>
  </si>
  <si>
    <t>Ap #572-6247 Euismod Ave</t>
  </si>
  <si>
    <t>Slade D. Blair</t>
  </si>
  <si>
    <t>Nam.ac.nulla@aliquam.edu</t>
  </si>
  <si>
    <t>9702 Quis St.</t>
  </si>
  <si>
    <t>Belle Q. Weber</t>
  </si>
  <si>
    <t>dapibus@at.ca</t>
  </si>
  <si>
    <t>563-6735 Cum Rd.</t>
  </si>
  <si>
    <t>Zena I. Mueller</t>
  </si>
  <si>
    <t>ac.arcu.Nunc@euultrices.org</t>
  </si>
  <si>
    <t>Ap #341-632 Arcu. Avenue</t>
  </si>
  <si>
    <t>Roth B. Giles</t>
  </si>
  <si>
    <t>imperdiet.dictum.magna@Fuscemi.com</t>
  </si>
  <si>
    <t>235-384 Integer Road</t>
  </si>
  <si>
    <t>Risa E. Alston</t>
  </si>
  <si>
    <t>sed.hendrerit.a@Maurisquisturpis.edu</t>
  </si>
  <si>
    <t>Ap #940-569 Nonummy. Road</t>
  </si>
  <si>
    <t>Blaze M. Barnett</t>
  </si>
  <si>
    <t>rutrum.lorem@vestibulumMauris.ca</t>
  </si>
  <si>
    <t>566-8464 Id Av.</t>
  </si>
  <si>
    <t>Germane P. Hogan</t>
  </si>
  <si>
    <t>lacus.vestibulum.lorem@sapien.ca</t>
  </si>
  <si>
    <t>P.O. Box 683, 1575 Risus St.</t>
  </si>
  <si>
    <t>Omar B. Woodard</t>
  </si>
  <si>
    <t>orci@ametrisus.com</t>
  </si>
  <si>
    <t>338-8119 Nunc. Road</t>
  </si>
  <si>
    <t>Kai Z. Jimenez</t>
  </si>
  <si>
    <t>Vestibulum.accumsan@ipsumdolor.com</t>
  </si>
  <si>
    <t>Ap #187-6172 Phasellus St.</t>
  </si>
  <si>
    <t>Jana W. Higgins</t>
  </si>
  <si>
    <t>nunc.sed@malesuadavel.com</t>
  </si>
  <si>
    <t>8064 Semper Av.</t>
  </si>
  <si>
    <t>Natalie F. Peck</t>
  </si>
  <si>
    <t>nunc.id@loremlorem.org</t>
  </si>
  <si>
    <t>618-1273 Gravida St.</t>
  </si>
  <si>
    <t>Christopher W. Hopkins</t>
  </si>
  <si>
    <t>augue@aliquetvel.org</t>
  </si>
  <si>
    <t>Ap #799-2502 Turpis Avenue</t>
  </si>
  <si>
    <t>Brian V. Stevens</t>
  </si>
  <si>
    <t>et@elitEtiam.org</t>
  </si>
  <si>
    <t>9631 Scelerisque, Rd.</t>
  </si>
  <si>
    <t>Wing H. Christian</t>
  </si>
  <si>
    <t>euismod.urna.Nullam@adipiscingelit.com</t>
  </si>
  <si>
    <t>4488 Amet, St.</t>
  </si>
  <si>
    <t>Isadora A. Larsen</t>
  </si>
  <si>
    <t>quis.pede@ipsumSuspendisse.ca</t>
  </si>
  <si>
    <t>Ap #244-967 Sem Avenue</t>
  </si>
  <si>
    <t>Yuri V. Saunders</t>
  </si>
  <si>
    <t>neque@atvelitPellentesque.ca</t>
  </si>
  <si>
    <t>Ap #507-910 Gravida Rd.</t>
  </si>
  <si>
    <t>Acton Z. Clay</t>
  </si>
  <si>
    <t>mauris@nonhendreritid.org</t>
  </si>
  <si>
    <t>P.O. Box 928, 2054 Pharetra, Street</t>
  </si>
  <si>
    <t>Hayfa Y. Avila</t>
  </si>
  <si>
    <t>Mauris@dictum.com</t>
  </si>
  <si>
    <t>4880 Suscipit St.</t>
  </si>
  <si>
    <t>Evan E. Sanford</t>
  </si>
  <si>
    <t>amet.risus@Proin.edu</t>
  </si>
  <si>
    <t>6893 Ligula Street</t>
  </si>
  <si>
    <t>Vladimir K. Christensen</t>
  </si>
  <si>
    <t>Nunc.ac@urnajusto.org</t>
  </si>
  <si>
    <t>144 Ut Avenue</t>
  </si>
  <si>
    <t>Brandon Z. Dorsey</t>
  </si>
  <si>
    <t>a@diamnuncullamcorper.edu</t>
  </si>
  <si>
    <t>593-6942 Vitae Street</t>
  </si>
  <si>
    <t>Roanna N. Francis</t>
  </si>
  <si>
    <t>metus.In@ipsumcursus.com</t>
  </si>
  <si>
    <t>1844 Et, St.</t>
  </si>
  <si>
    <t>Dane B. Cohen</t>
  </si>
  <si>
    <t>lorem.ipsum.sodales@esttemporbibendum.com</t>
  </si>
  <si>
    <t>600-975 Erat Av.</t>
  </si>
  <si>
    <t>Cleo Q. Vang</t>
  </si>
  <si>
    <t>Donec@mattisornarelectus.org</t>
  </si>
  <si>
    <t>8760 Aliquet St.</t>
  </si>
  <si>
    <t>Type</t>
  </si>
  <si>
    <t>Reg</t>
  </si>
  <si>
    <t>Q2.</t>
  </si>
  <si>
    <t>1. Map the Band Level in BogusAssetPlan sheet from BogusHRBand sheet.</t>
  </si>
  <si>
    <t>2. In BogusAssetPlan Sheet 'Order New Computer' Check if column Refresh is = "N" and Band Level is &gt;6 then map "Referesh" Else Map "Hold".</t>
  </si>
  <si>
    <t>Band Level</t>
  </si>
  <si>
    <t>Total Refresh By Band (Y)</t>
  </si>
  <si>
    <t>Total Refresh by Band (N)</t>
  </si>
  <si>
    <t>Total Personnel by Band</t>
  </si>
  <si>
    <t>Total</t>
  </si>
  <si>
    <t>Computer Management Summary</t>
  </si>
  <si>
    <t>3. Create a computer management summary and map as per the below table.</t>
  </si>
  <si>
    <t>Total Referesh By Band (N) = Type is "Reg", Referesh By "N" and Band Level wise summary.</t>
  </si>
  <si>
    <t>Total Referesh By Band (Y) = Type is "Reg", Referesh By "Y" and Band Level wise summary.</t>
  </si>
  <si>
    <t>Total Personnel by Band = Type is "Reg" and Band Level wise summary.</t>
  </si>
  <si>
    <t>Computer Management Summary Instructions:-</t>
  </si>
  <si>
    <t>Q3.</t>
  </si>
  <si>
    <t>Sales (in mn $)</t>
  </si>
  <si>
    <t>Product Code</t>
  </si>
  <si>
    <t>Excel</t>
  </si>
  <si>
    <t>Power Point</t>
  </si>
  <si>
    <t>Word</t>
  </si>
  <si>
    <t>Outlook</t>
  </si>
  <si>
    <t>Create a pie chart for every year seperately from the below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</si>
</sst>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6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5" fontId="2" fillId="4" borderId="2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4" borderId="8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2" fillId="4" borderId="12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4" fillId="5" borderId="1" xfId="2" applyFill="1" applyBorder="1" applyAlignment="1">
      <alignment wrapText="1"/>
    </xf>
    <xf numFmtId="0" fontId="4" fillId="0" borderId="1" xfId="2" applyBorder="1"/>
    <xf numFmtId="164" fontId="0" fillId="0" borderId="1" xfId="3" applyFont="1" applyBorder="1"/>
    <xf numFmtId="0" fontId="4" fillId="0" borderId="1" xfId="2" applyBorder="1" applyAlignment="1">
      <alignment horizontal="center"/>
    </xf>
    <xf numFmtId="0" fontId="4" fillId="0" borderId="0" xfId="2" applyAlignment="1">
      <alignment horizontal="left"/>
    </xf>
    <xf numFmtId="0" fontId="7" fillId="5" borderId="1" xfId="2" applyFont="1" applyFill="1" applyBorder="1" applyAlignment="1">
      <alignment wrapText="1"/>
    </xf>
    <xf numFmtId="0" fontId="7" fillId="0" borderId="1" xfId="2" applyFont="1" applyBorder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wrapText="1"/>
    </xf>
    <xf numFmtId="0" fontId="4" fillId="2" borderId="1" xfId="2" applyFill="1" applyBorder="1" applyAlignment="1">
      <alignment horizontal="center"/>
    </xf>
    <xf numFmtId="0" fontId="4" fillId="2" borderId="1" xfId="2" applyFill="1" applyBorder="1"/>
    <xf numFmtId="0" fontId="0" fillId="4" borderId="0" xfId="0" applyFill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1" xfId="0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horizontal="center" wrapText="1"/>
    </xf>
    <xf numFmtId="0" fontId="5" fillId="6" borderId="2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6" fillId="0" borderId="0" xfId="0" applyFont="1"/>
    <xf numFmtId="0" fontId="10" fillId="0" borderId="22" xfId="0" applyFont="1" applyBorder="1"/>
    <xf numFmtId="0" fontId="10" fillId="0" borderId="23" xfId="0" applyFont="1" applyBorder="1" applyAlignment="1">
      <alignment horizont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1" fillId="0" borderId="28" xfId="0" applyFont="1" applyBorder="1"/>
    <xf numFmtId="165" fontId="11" fillId="0" borderId="29" xfId="1" applyNumberFormat="1" applyFont="1" applyFill="1" applyBorder="1" applyAlignment="1">
      <alignment horizontal="center"/>
    </xf>
    <xf numFmtId="165" fontId="11" fillId="0" borderId="30" xfId="1" applyNumberFormat="1" applyFont="1" applyFill="1" applyBorder="1" applyAlignment="1">
      <alignment horizontal="center"/>
    </xf>
    <xf numFmtId="165" fontId="11" fillId="0" borderId="31" xfId="1" applyNumberFormat="1" applyFont="1" applyFill="1" applyBorder="1" applyAlignment="1">
      <alignment horizontal="center"/>
    </xf>
    <xf numFmtId="0" fontId="11" fillId="0" borderId="32" xfId="0" applyFont="1" applyBorder="1"/>
    <xf numFmtId="165" fontId="11" fillId="0" borderId="33" xfId="1" applyNumberFormat="1" applyFont="1" applyFill="1" applyBorder="1" applyAlignment="1">
      <alignment horizontal="center"/>
    </xf>
    <xf numFmtId="165" fontId="11" fillId="0" borderId="34" xfId="1" applyNumberFormat="1" applyFont="1" applyFill="1" applyBorder="1" applyAlignment="1">
      <alignment horizontal="center"/>
    </xf>
    <xf numFmtId="165" fontId="11" fillId="0" borderId="35" xfId="1" applyNumberFormat="1" applyFont="1" applyFill="1" applyBorder="1" applyAlignment="1">
      <alignment horizontal="center"/>
    </xf>
    <xf numFmtId="0" fontId="11" fillId="0" borderId="36" xfId="0" applyFont="1" applyBorder="1"/>
    <xf numFmtId="165" fontId="11" fillId="0" borderId="37" xfId="1" applyNumberFormat="1" applyFont="1" applyFill="1" applyBorder="1" applyAlignment="1">
      <alignment horizontal="center"/>
    </xf>
    <xf numFmtId="165" fontId="11" fillId="0" borderId="38" xfId="1" applyNumberFormat="1" applyFont="1" applyFill="1" applyBorder="1" applyAlignment="1">
      <alignment horizontal="center"/>
    </xf>
    <xf numFmtId="165" fontId="11" fillId="0" borderId="39" xfId="1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left"/>
    </xf>
    <xf numFmtId="0" fontId="5" fillId="6" borderId="14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</cellXfs>
  <cellStyles count="4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Distribution for 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CF-4EB9-BD3E-9916B1AF9F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CF-4EB9-BD3E-9916B1AF9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CF-4EB9-BD3E-9916B1AF9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CF-4EB9-BD3E-9916B1AF9F96}"/>
              </c:ext>
            </c:extLst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'Q3'!$B$7:$B$10</c:f>
              <c:numCache>
                <c:formatCode>_("$"* #,##0_);_("$"* \(#,##0\);_("$"* "-"??_);_(@_)</c:formatCode>
                <c:ptCount val="4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9-4A28-99B1-CCA78FF4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Distribution for 2004</a:t>
            </a:r>
          </a:p>
        </c:rich>
      </c:tx>
      <c:layout>
        <c:manualLayout>
          <c:xMode val="edge"/>
          <c:yMode val="edge"/>
          <c:x val="0.25070794373359578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3-4C7D-9DBC-950F931C9C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3-4C7D-9DBC-950F931C9C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73-4C7D-9DBC-950F931C9C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73-4C7D-9DBC-950F931C9CA3}"/>
              </c:ext>
            </c:extLst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'Q3'!$C$7:$C$10</c:f>
              <c:numCache>
                <c:formatCode>_("$"* #,##0_);_("$"* \(#,##0\);_("$"* "-"??_);_(@_)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7-46C2-A5FB-914E58E3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stribution for 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B1-4D17-A21D-7950E6B80F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B1-4D17-A21D-7950E6B80F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B1-4D17-A21D-7950E6B80F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B1-4D17-A21D-7950E6B80FA2}"/>
              </c:ext>
            </c:extLst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'Q3'!$D$7:$D$10</c:f>
              <c:numCache>
                <c:formatCode>_("$"* #,##0_);_("$"* \(#,##0\);_("$"* "-"??_);_(@_)</c:formatCode>
                <c:ptCount val="4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B-4A25-982A-245B4FEB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Distribution for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31-4053-AD38-2739D41C2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31-4053-AD38-2739D41C2D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31-4053-AD38-2739D41C2D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31-4053-AD38-2739D41C2DEE}"/>
              </c:ext>
            </c:extLst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'Q3'!$E$7:$E$10</c:f>
              <c:numCache>
                <c:formatCode>_("$"* #,##0_);_("$"* \(#,##0\);_("$"* "-"??_);_(@_)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6-40E2-B57F-BA955179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Distribution for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6-4584-84B9-5015F24EBE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6-4584-84B9-5015F24EBE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6-4584-84B9-5015F24EBE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6-4584-84B9-5015F24EBEE0}"/>
              </c:ext>
            </c:extLst>
          </c:dPt>
          <c:cat>
            <c:strRef>
              <c:f>'Q3'!$A$7:$A$10</c:f>
              <c:strCache>
                <c:ptCount val="4"/>
                <c:pt idx="0">
                  <c:v>Excel</c:v>
                </c:pt>
                <c:pt idx="1">
                  <c:v>Power Point</c:v>
                </c:pt>
                <c:pt idx="2">
                  <c:v>Word</c:v>
                </c:pt>
                <c:pt idx="3">
                  <c:v>Outlook</c:v>
                </c:pt>
              </c:strCache>
            </c:strRef>
          </c:cat>
          <c:val>
            <c:numRef>
              <c:f>'Q3'!$F$7:$F$10</c:f>
              <c:numCache>
                <c:formatCode>_("$"* #,##0_);_("$"* \(#,##0\);_("$"* "-"??_);_(@_)</c:formatCode>
                <c:ptCount val="4"/>
                <c:pt idx="0">
                  <c:v>350</c:v>
                </c:pt>
                <c:pt idx="1">
                  <c:v>275</c:v>
                </c:pt>
                <c:pt idx="2">
                  <c:v>525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71A-B30C-FC0B9E17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15</xdr:row>
      <xdr:rowOff>26670</xdr:rowOff>
    </xdr:from>
    <xdr:to>
      <xdr:col>6</xdr:col>
      <xdr:colOff>342900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10107-57DF-D6EE-63BE-9FDCF20F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434340</xdr:colOff>
      <xdr:row>2</xdr:row>
      <xdr:rowOff>57150</xdr:rowOff>
    </xdr:from>
    <xdr:to>
      <xdr:col>13</xdr:col>
      <xdr:colOff>38100</xdr:colOff>
      <xdr:row>14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01646-8144-A68D-D318-C41AA0E1E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449580</xdr:colOff>
      <xdr:row>15</xdr:row>
      <xdr:rowOff>34290</xdr:rowOff>
    </xdr:from>
    <xdr:to>
      <xdr:col>13</xdr:col>
      <xdr:colOff>53340</xdr:colOff>
      <xdr:row>27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845BF-4A02-4664-2504-1F906C20D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121920</xdr:colOff>
      <xdr:row>2</xdr:row>
      <xdr:rowOff>49530</xdr:rowOff>
    </xdr:from>
    <xdr:to>
      <xdr:col>19</xdr:col>
      <xdr:colOff>152400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2449DC-C575-8C3E-4157-4AC00404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137160</xdr:colOff>
      <xdr:row>15</xdr:row>
      <xdr:rowOff>26670</xdr:rowOff>
    </xdr:from>
    <xdr:to>
      <xdr:col>19</xdr:col>
      <xdr:colOff>160020</xdr:colOff>
      <xdr:row>27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4C2A49-5EE8-5E05-149D-626B5F3B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AJ11"/>
  <sheetViews>
    <sheetView showGridLines="0" workbookViewId="0">
      <selection activeCell="H11" sqref="H11"/>
    </sheetView>
  </sheetViews>
  <sheetFormatPr defaultRowHeight="14.5" x14ac:dyDescent="0.35"/>
  <cols>
    <col min="3" max="3" width="13.54296875" bestFit="1" customWidth="1"/>
    <col min="4" max="7" width="10.90625" style="3" customWidth="1"/>
    <col min="8" max="9" width="8.6328125" style="3" customWidth="1"/>
    <col min="10" max="10" width="3.453125" style="3" hidden="1" customWidth="1"/>
    <col min="11" max="11" width="7" style="3" hidden="1" customWidth="1"/>
    <col min="12" max="15" width="6" style="3" hidden="1" customWidth="1"/>
    <col min="16" max="30" width="8.6328125" style="3" customWidth="1"/>
    <col min="31" max="31" width="3.453125" hidden="1" customWidth="1"/>
    <col min="32" max="36" width="6" hidden="1" customWidth="1"/>
    <col min="37" max="37" width="9.08984375" customWidth="1"/>
  </cols>
  <sheetData>
    <row r="1" spans="1:30" x14ac:dyDescent="0.35">
      <c r="A1" s="7" t="s">
        <v>11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30" x14ac:dyDescent="0.35">
      <c r="J3" s="3" t="s">
        <v>0</v>
      </c>
      <c r="K3" s="4">
        <v>42248</v>
      </c>
      <c r="L3" s="4">
        <v>42249</v>
      </c>
      <c r="M3" s="4">
        <v>42250</v>
      </c>
      <c r="N3" s="4">
        <v>42251</v>
      </c>
      <c r="O3" s="4">
        <v>42252</v>
      </c>
    </row>
    <row r="4" spans="1:30" ht="15" customHeight="1" thickBot="1" x14ac:dyDescent="0.4"/>
    <row r="5" spans="1:30" ht="14.25" customHeight="1" thickBot="1" x14ac:dyDescent="0.4">
      <c r="G5" s="10">
        <v>42248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2" customFormat="1" ht="15" customHeight="1" thickBot="1" x14ac:dyDescent="0.4">
      <c r="C6" s="13" t="s">
        <v>1</v>
      </c>
      <c r="D6" s="14" t="s">
        <v>2</v>
      </c>
      <c r="E6" s="14" t="s">
        <v>3</v>
      </c>
      <c r="F6" s="14" t="s">
        <v>4</v>
      </c>
      <c r="G6" s="15" t="s"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35">
      <c r="C7" s="17" t="s">
        <v>6</v>
      </c>
      <c r="D7" s="12">
        <f>SUM('PAY TM'!D3:H3)</f>
        <v>275</v>
      </c>
      <c r="E7" s="12">
        <f>SUM('PAY TM'!D4:H4)</f>
        <v>244</v>
      </c>
      <c r="F7" s="12">
        <f>SUM('PAY TM'!D5:H5)</f>
        <v>15</v>
      </c>
      <c r="G7" s="18">
        <f>SUM('PAY TM'!D6:H6)</f>
        <v>16</v>
      </c>
    </row>
    <row r="8" spans="1:30" x14ac:dyDescent="0.35">
      <c r="C8" s="19" t="s">
        <v>7</v>
      </c>
      <c r="D8" s="9">
        <f>SUM(SHOPCLUES!D3:H3)</f>
        <v>368</v>
      </c>
      <c r="E8" s="9">
        <f>SUM(SHOPCLUES!D4:H4)</f>
        <v>330</v>
      </c>
      <c r="F8" s="9">
        <f>SUM(SHOPCLUES!D5:H5)</f>
        <v>20</v>
      </c>
      <c r="G8" s="20">
        <f>SUM(SHOPCLUES!D6:H6)</f>
        <v>18</v>
      </c>
    </row>
    <row r="9" spans="1:30" x14ac:dyDescent="0.35">
      <c r="C9" s="19" t="s">
        <v>8</v>
      </c>
      <c r="D9" s="9">
        <f>SUM('TIMES JOB'!D3:H3)</f>
        <v>925</v>
      </c>
      <c r="E9" s="9">
        <f>SUM('TIMES JOB'!D4:H4)</f>
        <v>868</v>
      </c>
      <c r="F9" s="9">
        <f>SUM('TIMES JOB'!D5:H5)</f>
        <v>27</v>
      </c>
      <c r="G9" s="20">
        <f>SUM('TIMES JOB'!D6:H6)</f>
        <v>30</v>
      </c>
    </row>
    <row r="10" spans="1:30" ht="15" thickBot="1" x14ac:dyDescent="0.4">
      <c r="C10" s="21" t="s">
        <v>9</v>
      </c>
      <c r="D10" s="16">
        <f>SUM('TOLEXO SALES'!D3:H3)</f>
        <v>432</v>
      </c>
      <c r="E10" s="16">
        <f>SUM('TOLEXO SALES'!D4:H4)</f>
        <v>402</v>
      </c>
      <c r="F10" s="16">
        <f>SUM('TOLEXO SALES'!D5:H5)</f>
        <v>16</v>
      </c>
      <c r="G10" s="22">
        <f>SUM('TOLEXO SALES'!D6:H6)</f>
        <v>14</v>
      </c>
    </row>
    <row r="11" spans="1:30" s="2" customFormat="1" ht="15" thickBot="1" x14ac:dyDescent="0.4">
      <c r="C11" s="13" t="s">
        <v>10</v>
      </c>
      <c r="D11" s="14">
        <f>SUM(D7:D10)</f>
        <v>2000</v>
      </c>
      <c r="E11" s="14">
        <f t="shared" ref="E11:G11" si="0">SUM(E7:E10)</f>
        <v>1844</v>
      </c>
      <c r="F11" s="14">
        <f t="shared" si="0"/>
        <v>78</v>
      </c>
      <c r="G11" s="15">
        <f t="shared" si="0"/>
        <v>78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</sheetData>
  <dataValidations count="1">
    <dataValidation type="list" allowBlank="1" showInputMessage="1" showErrorMessage="1" sqref="G5" xr:uid="{00000000-0002-0000-0000-000000000000}">
      <formula1>$J$3:$O$3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"/>
  <sheetViews>
    <sheetView showGridLines="0" topLeftCell="A3" workbookViewId="0">
      <selection activeCell="V28" sqref="V28"/>
    </sheetView>
  </sheetViews>
  <sheetFormatPr defaultRowHeight="14.5" x14ac:dyDescent="0.35"/>
  <sheetData>
    <row r="1" spans="1:13" x14ac:dyDescent="0.35">
      <c r="A1" s="7" t="s">
        <v>448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35">
      <c r="A3" t="s">
        <v>455</v>
      </c>
    </row>
    <row r="5" spans="1:13" x14ac:dyDescent="0.35">
      <c r="A5" s="53"/>
      <c r="B5" s="54"/>
      <c r="C5" s="54"/>
      <c r="D5" s="54"/>
      <c r="E5" s="74" t="s">
        <v>449</v>
      </c>
      <c r="F5" s="75"/>
    </row>
    <row r="6" spans="1:13" x14ac:dyDescent="0.35">
      <c r="A6" s="55" t="s">
        <v>450</v>
      </c>
      <c r="B6" s="56">
        <v>2003</v>
      </c>
      <c r="C6" s="56">
        <v>2004</v>
      </c>
      <c r="D6" s="56">
        <v>2005</v>
      </c>
      <c r="E6" s="56">
        <v>2006</v>
      </c>
      <c r="F6" s="57">
        <v>2007</v>
      </c>
    </row>
    <row r="7" spans="1:13" x14ac:dyDescent="0.35">
      <c r="A7" s="58" t="s">
        <v>451</v>
      </c>
      <c r="B7" s="59">
        <v>175</v>
      </c>
      <c r="C7" s="59">
        <v>200</v>
      </c>
      <c r="D7" s="59">
        <v>250</v>
      </c>
      <c r="E7" s="60">
        <v>300</v>
      </c>
      <c r="F7" s="61">
        <v>350</v>
      </c>
    </row>
    <row r="8" spans="1:13" x14ac:dyDescent="0.35">
      <c r="A8" s="62" t="s">
        <v>452</v>
      </c>
      <c r="B8" s="63">
        <v>100</v>
      </c>
      <c r="C8" s="63">
        <v>125</v>
      </c>
      <c r="D8" s="63">
        <v>170</v>
      </c>
      <c r="E8" s="64">
        <v>200</v>
      </c>
      <c r="F8" s="65">
        <v>275</v>
      </c>
    </row>
    <row r="9" spans="1:13" x14ac:dyDescent="0.35">
      <c r="A9" s="62" t="s">
        <v>453</v>
      </c>
      <c r="B9" s="63">
        <v>300</v>
      </c>
      <c r="C9" s="63">
        <v>350</v>
      </c>
      <c r="D9" s="63">
        <v>400</v>
      </c>
      <c r="E9" s="64">
        <v>450</v>
      </c>
      <c r="F9" s="65">
        <v>525</v>
      </c>
    </row>
    <row r="10" spans="1:13" x14ac:dyDescent="0.35">
      <c r="A10" s="66" t="s">
        <v>454</v>
      </c>
      <c r="B10" s="67">
        <v>275</v>
      </c>
      <c r="C10" s="67">
        <v>250</v>
      </c>
      <c r="D10" s="67">
        <v>350</v>
      </c>
      <c r="E10" s="68">
        <v>325</v>
      </c>
      <c r="F10" s="69">
        <v>375</v>
      </c>
    </row>
  </sheetData>
  <mergeCells count="1"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2:I6"/>
  <sheetViews>
    <sheetView showGridLines="0" workbookViewId="0">
      <selection activeCell="D3" sqref="D3"/>
    </sheetView>
  </sheetViews>
  <sheetFormatPr defaultRowHeight="14.5" x14ac:dyDescent="0.35"/>
  <cols>
    <col min="3" max="3" width="10.54296875" bestFit="1" customWidth="1"/>
    <col min="4" max="9" width="9.08984375" style="3" customWidth="1"/>
  </cols>
  <sheetData>
    <row r="2" spans="3:9" x14ac:dyDescent="0.3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5">
      <c r="C3" s="1" t="s">
        <v>2</v>
      </c>
      <c r="D3" s="6">
        <v>55</v>
      </c>
      <c r="E3" s="6">
        <v>55</v>
      </c>
      <c r="F3" s="6">
        <v>53</v>
      </c>
      <c r="G3" s="6">
        <v>55</v>
      </c>
      <c r="H3" s="6">
        <v>57</v>
      </c>
      <c r="I3" s="6">
        <v>275</v>
      </c>
    </row>
    <row r="4" spans="3:9" x14ac:dyDescent="0.35">
      <c r="C4" s="1" t="s">
        <v>3</v>
      </c>
      <c r="D4" s="6">
        <v>50</v>
      </c>
      <c r="E4" s="6">
        <v>50</v>
      </c>
      <c r="F4" s="6">
        <v>44</v>
      </c>
      <c r="G4" s="6">
        <v>51</v>
      </c>
      <c r="H4" s="6">
        <v>49</v>
      </c>
      <c r="I4" s="6">
        <v>244</v>
      </c>
    </row>
    <row r="5" spans="3:9" x14ac:dyDescent="0.35">
      <c r="C5" s="1" t="s">
        <v>4</v>
      </c>
      <c r="D5" s="6">
        <v>3</v>
      </c>
      <c r="E5" s="6">
        <v>2</v>
      </c>
      <c r="F5" s="6">
        <v>4</v>
      </c>
      <c r="G5" s="6">
        <v>2</v>
      </c>
      <c r="H5" s="6">
        <v>4</v>
      </c>
      <c r="I5" s="6">
        <v>15</v>
      </c>
    </row>
    <row r="6" spans="3:9" x14ac:dyDescent="0.35">
      <c r="C6" s="1" t="s">
        <v>5</v>
      </c>
      <c r="D6" s="6">
        <v>2</v>
      </c>
      <c r="E6" s="6">
        <v>3</v>
      </c>
      <c r="F6" s="6">
        <v>5</v>
      </c>
      <c r="G6" s="6">
        <v>2</v>
      </c>
      <c r="H6" s="6">
        <v>4</v>
      </c>
      <c r="I6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I6"/>
  <sheetViews>
    <sheetView showGridLines="0" workbookViewId="0">
      <selection activeCell="C2" sqref="C2:I6"/>
    </sheetView>
  </sheetViews>
  <sheetFormatPr defaultRowHeight="14.5" x14ac:dyDescent="0.35"/>
  <cols>
    <col min="3" max="3" width="10.54296875" bestFit="1" customWidth="1"/>
    <col min="4" max="9" width="9.08984375" style="3" customWidth="1"/>
  </cols>
  <sheetData>
    <row r="2" spans="3:9" x14ac:dyDescent="0.3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5">
      <c r="C3" s="1" t="s">
        <v>2</v>
      </c>
      <c r="D3" s="6">
        <v>74</v>
      </c>
      <c r="E3" s="6">
        <v>70</v>
      </c>
      <c r="F3" s="6">
        <v>72</v>
      </c>
      <c r="G3" s="6">
        <v>75</v>
      </c>
      <c r="H3" s="6">
        <v>77</v>
      </c>
      <c r="I3" s="6">
        <f>SUM(D3:H3)</f>
        <v>368</v>
      </c>
    </row>
    <row r="4" spans="3:9" x14ac:dyDescent="0.35">
      <c r="C4" s="1" t="s">
        <v>3</v>
      </c>
      <c r="D4" s="6">
        <f>D3-(D5+D6)</f>
        <v>68</v>
      </c>
      <c r="E4" s="6">
        <f t="shared" ref="E4:H4" si="0">E3-(E5+E6)</f>
        <v>63</v>
      </c>
      <c r="F4" s="6">
        <f t="shared" si="0"/>
        <v>66</v>
      </c>
      <c r="G4" s="6">
        <f t="shared" si="0"/>
        <v>64</v>
      </c>
      <c r="H4" s="6">
        <f t="shared" si="0"/>
        <v>69</v>
      </c>
      <c r="I4" s="6">
        <f t="shared" ref="I4:I6" si="1">SUM(D4:H4)</f>
        <v>330</v>
      </c>
    </row>
    <row r="5" spans="3:9" x14ac:dyDescent="0.35">
      <c r="C5" s="1" t="s">
        <v>4</v>
      </c>
      <c r="D5" s="6">
        <v>2</v>
      </c>
      <c r="E5" s="6">
        <v>5</v>
      </c>
      <c r="F5" s="6">
        <v>3</v>
      </c>
      <c r="G5" s="6">
        <v>6</v>
      </c>
      <c r="H5" s="6">
        <v>4</v>
      </c>
      <c r="I5" s="6">
        <f t="shared" si="1"/>
        <v>20</v>
      </c>
    </row>
    <row r="6" spans="3:9" x14ac:dyDescent="0.35">
      <c r="C6" s="1" t="s">
        <v>5</v>
      </c>
      <c r="D6" s="6">
        <v>4</v>
      </c>
      <c r="E6" s="6">
        <v>2</v>
      </c>
      <c r="F6" s="6">
        <v>3</v>
      </c>
      <c r="G6" s="6">
        <v>5</v>
      </c>
      <c r="H6" s="6">
        <v>4</v>
      </c>
      <c r="I6" s="6">
        <f t="shared" si="1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2:I6"/>
  <sheetViews>
    <sheetView showGridLines="0" workbookViewId="0">
      <selection activeCell="C2" sqref="C2:I6"/>
    </sheetView>
  </sheetViews>
  <sheetFormatPr defaultRowHeight="14.5" x14ac:dyDescent="0.35"/>
  <cols>
    <col min="3" max="3" width="10.54296875" bestFit="1" customWidth="1"/>
    <col min="4" max="9" width="9.08984375" style="3" customWidth="1"/>
  </cols>
  <sheetData>
    <row r="2" spans="3:9" x14ac:dyDescent="0.3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5">
      <c r="C3" s="1" t="s">
        <v>2</v>
      </c>
      <c r="D3" s="6">
        <v>170</v>
      </c>
      <c r="E3" s="6">
        <v>185</v>
      </c>
      <c r="F3" s="6">
        <v>185</v>
      </c>
      <c r="G3" s="6">
        <v>190</v>
      </c>
      <c r="H3" s="6">
        <v>195</v>
      </c>
      <c r="I3" s="6">
        <v>925</v>
      </c>
    </row>
    <row r="4" spans="3:9" x14ac:dyDescent="0.35">
      <c r="C4" s="1" t="s">
        <v>3</v>
      </c>
      <c r="D4" s="6">
        <v>161</v>
      </c>
      <c r="E4" s="6">
        <v>173</v>
      </c>
      <c r="F4" s="6">
        <v>171</v>
      </c>
      <c r="G4" s="6">
        <v>178</v>
      </c>
      <c r="H4" s="6">
        <v>185</v>
      </c>
      <c r="I4" s="6">
        <v>868</v>
      </c>
    </row>
    <row r="5" spans="3:9" x14ac:dyDescent="0.35">
      <c r="C5" s="1" t="s">
        <v>4</v>
      </c>
      <c r="D5" s="6">
        <v>3</v>
      </c>
      <c r="E5" s="6">
        <v>8</v>
      </c>
      <c r="F5" s="6">
        <v>7</v>
      </c>
      <c r="G5" s="6">
        <v>5</v>
      </c>
      <c r="H5" s="6">
        <v>4</v>
      </c>
      <c r="I5" s="6">
        <v>27</v>
      </c>
    </row>
    <row r="6" spans="3:9" x14ac:dyDescent="0.35">
      <c r="C6" s="1" t="s">
        <v>5</v>
      </c>
      <c r="D6" s="6">
        <v>6</v>
      </c>
      <c r="E6" s="6">
        <v>4</v>
      </c>
      <c r="F6" s="6">
        <v>7</v>
      </c>
      <c r="G6" s="6">
        <v>7</v>
      </c>
      <c r="H6" s="6">
        <v>6</v>
      </c>
      <c r="I6" s="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C2:I6"/>
  <sheetViews>
    <sheetView showGridLines="0" workbookViewId="0">
      <selection activeCell="C2" sqref="C2:I6"/>
    </sheetView>
  </sheetViews>
  <sheetFormatPr defaultRowHeight="14.5" x14ac:dyDescent="0.35"/>
  <cols>
    <col min="3" max="3" width="10.54296875" bestFit="1" customWidth="1"/>
    <col min="4" max="9" width="9.08984375" style="3" customWidth="1"/>
  </cols>
  <sheetData>
    <row r="2" spans="3:9" x14ac:dyDescent="0.35">
      <c r="D2" s="11">
        <v>42248</v>
      </c>
      <c r="E2" s="11">
        <v>42249</v>
      </c>
      <c r="F2" s="11">
        <v>42250</v>
      </c>
      <c r="G2" s="11">
        <v>42251</v>
      </c>
      <c r="H2" s="11">
        <v>42252</v>
      </c>
      <c r="I2" s="11" t="s">
        <v>0</v>
      </c>
    </row>
    <row r="3" spans="3:9" x14ac:dyDescent="0.35">
      <c r="C3" s="1" t="s">
        <v>2</v>
      </c>
      <c r="D3" s="6">
        <v>85</v>
      </c>
      <c r="E3" s="6">
        <v>85</v>
      </c>
      <c r="F3" s="6">
        <v>85</v>
      </c>
      <c r="G3" s="6">
        <v>87</v>
      </c>
      <c r="H3" s="6">
        <v>90</v>
      </c>
      <c r="I3" s="6">
        <v>432</v>
      </c>
    </row>
    <row r="4" spans="3:9" x14ac:dyDescent="0.35">
      <c r="C4" s="1" t="s">
        <v>3</v>
      </c>
      <c r="D4" s="6">
        <v>79</v>
      </c>
      <c r="E4" s="6">
        <v>80</v>
      </c>
      <c r="F4" s="6">
        <v>78</v>
      </c>
      <c r="G4" s="6">
        <v>80</v>
      </c>
      <c r="H4" s="6">
        <v>85</v>
      </c>
      <c r="I4" s="6">
        <v>402</v>
      </c>
    </row>
    <row r="5" spans="3:9" x14ac:dyDescent="0.35">
      <c r="C5" s="1" t="s">
        <v>4</v>
      </c>
      <c r="D5" s="6">
        <v>4</v>
      </c>
      <c r="E5" s="6">
        <v>2</v>
      </c>
      <c r="F5" s="6">
        <v>5</v>
      </c>
      <c r="G5" s="6">
        <v>3</v>
      </c>
      <c r="H5" s="6">
        <v>2</v>
      </c>
      <c r="I5" s="6">
        <v>16</v>
      </c>
    </row>
    <row r="6" spans="3:9" x14ac:dyDescent="0.35">
      <c r="C6" s="1" t="s">
        <v>5</v>
      </c>
      <c r="D6" s="6">
        <v>2</v>
      </c>
      <c r="E6" s="6">
        <v>3</v>
      </c>
      <c r="F6" s="6">
        <v>2</v>
      </c>
      <c r="G6" s="6">
        <v>4</v>
      </c>
      <c r="H6" s="6">
        <v>3</v>
      </c>
      <c r="I6" s="6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A2" workbookViewId="0">
      <selection activeCell="M12" sqref="M12"/>
    </sheetView>
  </sheetViews>
  <sheetFormatPr defaultRowHeight="14.5" x14ac:dyDescent="0.35"/>
  <cols>
    <col min="1" max="1" width="21.08984375" customWidth="1"/>
    <col min="5" max="8" width="16.54296875" customWidth="1"/>
    <col min="9" max="9" width="16" customWidth="1"/>
  </cols>
  <sheetData>
    <row r="1" spans="1:27" x14ac:dyDescent="0.35">
      <c r="A1" s="7" t="s">
        <v>434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5">
      <c r="A2" t="s">
        <v>435</v>
      </c>
    </row>
    <row r="3" spans="1:27" x14ac:dyDescent="0.35">
      <c r="A3" t="s">
        <v>436</v>
      </c>
    </row>
    <row r="4" spans="1:27" x14ac:dyDescent="0.35">
      <c r="A4" t="s">
        <v>443</v>
      </c>
    </row>
    <row r="5" spans="1:27" ht="5.25" customHeight="1" x14ac:dyDescent="0.35"/>
    <row r="6" spans="1:27" ht="5.25" customHeight="1" x14ac:dyDescent="0.35"/>
    <row r="7" spans="1:27" ht="19.5" customHeight="1" x14ac:dyDescent="0.35">
      <c r="A7" s="2" t="s">
        <v>447</v>
      </c>
    </row>
    <row r="8" spans="1:27" x14ac:dyDescent="0.35">
      <c r="A8" s="52" t="s">
        <v>445</v>
      </c>
    </row>
    <row r="9" spans="1:27" x14ac:dyDescent="0.35">
      <c r="A9" s="52" t="s">
        <v>444</v>
      </c>
    </row>
    <row r="10" spans="1:27" x14ac:dyDescent="0.35">
      <c r="A10" s="52" t="s">
        <v>446</v>
      </c>
    </row>
    <row r="11" spans="1:27" ht="15" thickBot="1" x14ac:dyDescent="0.4"/>
    <row r="12" spans="1:27" ht="15" thickBot="1" x14ac:dyDescent="0.4">
      <c r="F12" s="71" t="s">
        <v>442</v>
      </c>
      <c r="G12" s="72"/>
      <c r="H12" s="72"/>
      <c r="I12" s="73"/>
    </row>
    <row r="13" spans="1:27" ht="15" thickBot="1" x14ac:dyDescent="0.4">
      <c r="F13" s="40"/>
      <c r="G13" s="40"/>
      <c r="H13" s="40"/>
      <c r="I13" s="40"/>
    </row>
    <row r="14" spans="1:27" ht="22.5" thickBot="1" x14ac:dyDescent="0.4">
      <c r="F14" s="47" t="s">
        <v>437</v>
      </c>
      <c r="G14" s="48" t="s">
        <v>438</v>
      </c>
      <c r="H14" s="48" t="s">
        <v>439</v>
      </c>
      <c r="I14" s="49" t="s">
        <v>440</v>
      </c>
    </row>
    <row r="15" spans="1:27" x14ac:dyDescent="0.35">
      <c r="F15" s="41">
        <v>5</v>
      </c>
      <c r="G15" s="42"/>
      <c r="H15" s="42"/>
      <c r="I15" s="43"/>
    </row>
    <row r="16" spans="1:27" x14ac:dyDescent="0.35">
      <c r="F16" s="44">
        <v>6</v>
      </c>
      <c r="G16" s="45"/>
      <c r="H16" s="45"/>
      <c r="I16" s="46"/>
    </row>
    <row r="17" spans="6:9" x14ac:dyDescent="0.35">
      <c r="F17" s="44">
        <v>7</v>
      </c>
      <c r="G17" s="45"/>
      <c r="H17" s="45"/>
      <c r="I17" s="46"/>
    </row>
    <row r="18" spans="6:9" x14ac:dyDescent="0.35">
      <c r="F18" s="44">
        <v>8</v>
      </c>
      <c r="G18" s="45"/>
      <c r="H18" s="45"/>
      <c r="I18" s="46"/>
    </row>
    <row r="19" spans="6:9" ht="15" thickBot="1" x14ac:dyDescent="0.4">
      <c r="F19" s="44">
        <v>9</v>
      </c>
      <c r="G19" s="45"/>
      <c r="H19" s="45"/>
      <c r="I19" s="46"/>
    </row>
    <row r="20" spans="6:9" ht="15" thickBot="1" x14ac:dyDescent="0.4">
      <c r="F20" s="47" t="s">
        <v>441</v>
      </c>
      <c r="G20" s="50"/>
      <c r="H20" s="50"/>
      <c r="I20" s="51"/>
    </row>
    <row r="21" spans="6:9" x14ac:dyDescent="0.35">
      <c r="F21" s="40"/>
      <c r="G21" s="40"/>
      <c r="H21" s="40"/>
      <c r="I21" s="40"/>
    </row>
  </sheetData>
  <mergeCells count="1">
    <mergeCell ref="F12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showGridLines="0" topLeftCell="C1" workbookViewId="0">
      <pane ySplit="1" topLeftCell="A2" activePane="bottomLeft" state="frozenSplit"/>
      <selection activeCell="H8" sqref="H8"/>
      <selection pane="bottomLeft" activeCell="G3" sqref="G3"/>
    </sheetView>
  </sheetViews>
  <sheetFormatPr defaultColWidth="9.08984375" defaultRowHeight="10" x14ac:dyDescent="0.2"/>
  <cols>
    <col min="1" max="1" width="10.36328125" style="23" customWidth="1"/>
    <col min="2" max="2" width="25.08984375" style="23" customWidth="1"/>
    <col min="3" max="3" width="13.6328125" style="23" customWidth="1"/>
    <col min="4" max="4" width="10.54296875" style="23" bestFit="1" customWidth="1"/>
    <col min="5" max="5" width="14.453125" style="23" customWidth="1"/>
    <col min="6" max="6" width="9.08984375" style="24"/>
    <col min="7" max="7" width="10.08984375" style="24" customWidth="1"/>
    <col min="8" max="8" width="9.08984375" style="24"/>
    <col min="9" max="9" width="9.453125" style="23" bestFit="1" customWidth="1"/>
    <col min="10" max="16384" width="9.08984375" style="23"/>
  </cols>
  <sheetData>
    <row r="1" spans="1:9" ht="21" x14ac:dyDescent="0.25">
      <c r="A1" s="36" t="s">
        <v>12</v>
      </c>
      <c r="B1" s="36" t="s">
        <v>13</v>
      </c>
      <c r="C1" s="36" t="s">
        <v>14</v>
      </c>
      <c r="D1" s="36" t="s">
        <v>15</v>
      </c>
      <c r="E1" s="36" t="s">
        <v>16</v>
      </c>
      <c r="F1" s="36" t="s">
        <v>17</v>
      </c>
      <c r="G1" s="36" t="s">
        <v>437</v>
      </c>
      <c r="H1" s="36" t="s">
        <v>432</v>
      </c>
      <c r="I1" s="37" t="s">
        <v>18</v>
      </c>
    </row>
    <row r="2" spans="1:9" ht="14.5" x14ac:dyDescent="0.35">
      <c r="A2" s="25" t="s">
        <v>19</v>
      </c>
      <c r="B2" s="25" t="str">
        <f>VLOOKUP(A2,BogusNames!A:E,2,FALSE)</f>
        <v>Brandon Z. Dorsey</v>
      </c>
      <c r="C2" s="26" t="str">
        <f>VLOOKUP(A2,BogusNames!A:E,5,FALSE)</f>
        <v>RI</v>
      </c>
      <c r="D2" s="26" t="s">
        <v>20</v>
      </c>
      <c r="E2" s="27">
        <v>2300</v>
      </c>
      <c r="F2" s="28" t="s">
        <v>21</v>
      </c>
      <c r="G2" s="38" t="str">
        <f>IF(AND(F2="N", BogusHRBand!B2&gt;6), "Refresh", "Hold")</f>
        <v>Hold</v>
      </c>
      <c r="H2" s="70" t="s">
        <v>433</v>
      </c>
      <c r="I2" s="39" t="str">
        <f>IF(AND(F2="N", BogusHRBand!B76&gt;6), "Refresh", "Hold")</f>
        <v>Hold</v>
      </c>
    </row>
    <row r="3" spans="1:9" ht="14.5" x14ac:dyDescent="0.35">
      <c r="A3" s="25" t="s">
        <v>22</v>
      </c>
      <c r="B3" s="25" t="str">
        <f>VLOOKUP(A3,BogusNames!A:E,2,FALSE)</f>
        <v>Linus W. Francis</v>
      </c>
      <c r="C3" s="26" t="str">
        <f>VLOOKUP(A3,BogusNames!A:E,5,FALSE)</f>
        <v>AL</v>
      </c>
      <c r="D3" s="26" t="s">
        <v>20</v>
      </c>
      <c r="E3" s="27">
        <v>2300</v>
      </c>
      <c r="F3" s="28" t="s">
        <v>21</v>
      </c>
      <c r="G3" s="38" t="str">
        <f>IF(AND(F3="N", BogusHRBand!B3&gt;6), "Refresh", "Hold")</f>
        <v>Hold</v>
      </c>
      <c r="H3" s="70" t="s">
        <v>433</v>
      </c>
      <c r="I3" s="39" t="str">
        <f>IF(AND(F3="N", BogusHRBand!B77&gt;6), "Refresh", "Hold")</f>
        <v>Hold</v>
      </c>
    </row>
    <row r="4" spans="1:9" ht="14.5" x14ac:dyDescent="0.35">
      <c r="A4" s="25" t="s">
        <v>23</v>
      </c>
      <c r="B4" s="25" t="str">
        <f>VLOOKUP(A4,BogusNames!A:E,2,FALSE)</f>
        <v>Roth B. Giles</v>
      </c>
      <c r="C4" s="26" t="str">
        <f>VLOOKUP(A4,BogusNames!A:E,5,FALSE)</f>
        <v>AL</v>
      </c>
      <c r="D4" s="26" t="s">
        <v>20</v>
      </c>
      <c r="E4" s="27">
        <v>2300</v>
      </c>
      <c r="F4" s="28" t="s">
        <v>21</v>
      </c>
      <c r="G4" s="38" t="str">
        <f>IF(AND(F4="N", BogusHRBand!B4&gt;6), "Refresh", "Hold")</f>
        <v>Hold</v>
      </c>
      <c r="H4" s="70" t="s">
        <v>433</v>
      </c>
      <c r="I4" s="39" t="str">
        <f>IF(AND(F4="N", BogusHRBand!B78&gt;6), "Refresh", "Hold")</f>
        <v>Hold</v>
      </c>
    </row>
    <row r="5" spans="1:9" ht="14.5" x14ac:dyDescent="0.35">
      <c r="A5" s="25" t="s">
        <v>24</v>
      </c>
      <c r="B5" s="25" t="str">
        <f>VLOOKUP(A5,BogusNames!A:E,2,FALSE)</f>
        <v>Lucy G. Woodard</v>
      </c>
      <c r="C5" s="26" t="str">
        <f>VLOOKUP(A5,BogusNames!A:E,5,FALSE)</f>
        <v>AL</v>
      </c>
      <c r="D5" s="26" t="s">
        <v>20</v>
      </c>
      <c r="E5" s="27">
        <v>3200</v>
      </c>
      <c r="F5" s="28" t="s">
        <v>21</v>
      </c>
      <c r="G5" s="38" t="str">
        <f>IF(AND(F5="N", BogusHRBand!B5&gt;6), "Refresh", "Hold")</f>
        <v>Hold</v>
      </c>
      <c r="H5" s="70" t="s">
        <v>433</v>
      </c>
      <c r="I5" s="39" t="str">
        <f>IF(AND(F5="N", BogusHRBand!B79&gt;6), "Refresh", "Hold")</f>
        <v>Hold</v>
      </c>
    </row>
    <row r="6" spans="1:9" ht="14.5" x14ac:dyDescent="0.35">
      <c r="A6" s="25" t="s">
        <v>25</v>
      </c>
      <c r="B6" s="25" t="str">
        <f>VLOOKUP(A6,BogusNames!A:E,2,FALSE)</f>
        <v>Blaze M. Barnett</v>
      </c>
      <c r="C6" s="26" t="str">
        <f>VLOOKUP(A6,BogusNames!A:E,5,FALSE)</f>
        <v>KS</v>
      </c>
      <c r="D6" s="26" t="s">
        <v>20</v>
      </c>
      <c r="E6" s="27">
        <v>2500</v>
      </c>
      <c r="F6" s="28" t="s">
        <v>21</v>
      </c>
      <c r="G6" s="38" t="str">
        <f>IF(AND(F6="N", BogusHRBand!B6&gt;6), "Refresh", "Hold")</f>
        <v>Hold</v>
      </c>
      <c r="H6" s="70" t="s">
        <v>433</v>
      </c>
      <c r="I6" s="39" t="str">
        <f>IF(AND(F6="N", BogusHRBand!B80&gt;6), "Refresh", "Hold")</f>
        <v>Hold</v>
      </c>
    </row>
    <row r="7" spans="1:9" ht="14.5" x14ac:dyDescent="0.35">
      <c r="A7" s="25" t="s">
        <v>26</v>
      </c>
      <c r="B7" s="25" t="str">
        <f>VLOOKUP(A7,BogusNames!A:E,2,FALSE)</f>
        <v>Angelica B. Vargas</v>
      </c>
      <c r="C7" s="26" t="str">
        <f>VLOOKUP(A7,BogusNames!A:E,5,FALSE)</f>
        <v>CA</v>
      </c>
      <c r="D7" s="26" t="s">
        <v>20</v>
      </c>
      <c r="E7" s="27">
        <v>2500</v>
      </c>
      <c r="F7" s="28" t="s">
        <v>21</v>
      </c>
      <c r="G7" s="38" t="str">
        <f>IF(AND(F7="N", BogusHRBand!B7&gt;6), "Refresh", "Hold")</f>
        <v>Hold</v>
      </c>
      <c r="H7" s="70" t="s">
        <v>433</v>
      </c>
      <c r="I7" s="39" t="str">
        <f>IF(AND(F7="N", BogusHRBand!B81&gt;6), "Refresh", "Hold")</f>
        <v>Hold</v>
      </c>
    </row>
    <row r="8" spans="1:9" ht="14.5" x14ac:dyDescent="0.35">
      <c r="A8" s="25" t="s">
        <v>27</v>
      </c>
      <c r="B8" s="25" t="str">
        <f>VLOOKUP(A8,BogusNames!A:E,2,FALSE)</f>
        <v>Colby N. Bowers</v>
      </c>
      <c r="C8" s="26" t="str">
        <f>VLOOKUP(A8,BogusNames!A:E,5,FALSE)</f>
        <v>RI</v>
      </c>
      <c r="D8" s="26" t="s">
        <v>20</v>
      </c>
      <c r="E8" s="27">
        <v>2766.6666666666702</v>
      </c>
      <c r="F8" s="28" t="s">
        <v>21</v>
      </c>
      <c r="G8" s="38" t="str">
        <f>IF(AND(F8="N", BogusHRBand!B8&gt;6), "Refresh", "Hold")</f>
        <v>Hold</v>
      </c>
      <c r="H8" s="70" t="s">
        <v>433</v>
      </c>
      <c r="I8" s="39" t="str">
        <f>IF(AND(F8="N", BogusHRBand!B82&gt;6), "Refresh", "Hold")</f>
        <v>Hold</v>
      </c>
    </row>
    <row r="9" spans="1:9" ht="14.5" x14ac:dyDescent="0.35">
      <c r="A9" s="25" t="s">
        <v>28</v>
      </c>
      <c r="B9" s="25" t="str">
        <f>VLOOKUP(A9,BogusNames!A:E,2,FALSE)</f>
        <v>Jarrod E. Bush</v>
      </c>
      <c r="C9" s="26" t="str">
        <f>VLOOKUP(A9,BogusNames!A:E,5,FALSE)</f>
        <v>AL</v>
      </c>
      <c r="D9" s="26" t="s">
        <v>20</v>
      </c>
      <c r="E9" s="27">
        <v>2838.0952380952399</v>
      </c>
      <c r="F9" s="28" t="s">
        <v>21</v>
      </c>
      <c r="G9" s="38" t="str">
        <f>IF(AND(F9="N", BogusHRBand!B9&gt;6), "Refresh", "Hold")</f>
        <v>Hold</v>
      </c>
      <c r="H9" s="70" t="s">
        <v>433</v>
      </c>
      <c r="I9" s="39" t="str">
        <f>IF(AND(F9="N", BogusHRBand!B83&gt;6), "Refresh", "Hold")</f>
        <v>Hold</v>
      </c>
    </row>
    <row r="10" spans="1:9" ht="14.5" x14ac:dyDescent="0.35">
      <c r="A10" s="25" t="s">
        <v>29</v>
      </c>
      <c r="B10" s="25" t="str">
        <f>VLOOKUP(A10,BogusNames!A:E,2,FALSE)</f>
        <v>Kyla M. Velasquez</v>
      </c>
      <c r="C10" s="26" t="str">
        <f>VLOOKUP(A10,BogusNames!A:E,5,FALSE)</f>
        <v>AL</v>
      </c>
      <c r="D10" s="26" t="s">
        <v>20</v>
      </c>
      <c r="E10" s="27">
        <v>2909.5238095238101</v>
      </c>
      <c r="F10" s="28" t="s">
        <v>21</v>
      </c>
      <c r="G10" s="38" t="str">
        <f>IF(AND(F10="N", BogusHRBand!B10&gt;6), "Refresh", "Hold")</f>
        <v>Hold</v>
      </c>
      <c r="H10" s="70" t="s">
        <v>433</v>
      </c>
      <c r="I10" s="39" t="str">
        <f>IF(AND(F10="N", BogusHRBand!B84&gt;6), "Refresh", "Hold")</f>
        <v>Hold</v>
      </c>
    </row>
    <row r="11" spans="1:9" ht="14.5" x14ac:dyDescent="0.35">
      <c r="A11" s="25" t="s">
        <v>30</v>
      </c>
      <c r="B11" s="25" t="str">
        <f>VLOOKUP(A11,BogusNames!A:E,2,FALSE)</f>
        <v>Natalie F. Peck</v>
      </c>
      <c r="C11" s="26" t="str">
        <f>VLOOKUP(A11,BogusNames!A:E,5,FALSE)</f>
        <v>AL</v>
      </c>
      <c r="D11" s="26" t="s">
        <v>20</v>
      </c>
      <c r="E11" s="27">
        <v>2980.9523809523798</v>
      </c>
      <c r="F11" s="28" t="s">
        <v>21</v>
      </c>
      <c r="G11" s="38" t="str">
        <f>IF(AND(F11="N", BogusHRBand!B11&gt;6), "Refresh", "Hold")</f>
        <v>Hold</v>
      </c>
      <c r="H11" s="70" t="s">
        <v>433</v>
      </c>
      <c r="I11" s="39" t="str">
        <f>IF(AND(F11="N", BogusHRBand!B85&gt;6), "Refresh", "Hold")</f>
        <v>Hold</v>
      </c>
    </row>
    <row r="12" spans="1:9" ht="14.5" x14ac:dyDescent="0.35">
      <c r="A12" s="25" t="s">
        <v>31</v>
      </c>
      <c r="B12" s="25" t="str">
        <f>VLOOKUP(A12,BogusNames!A:E,2,FALSE)</f>
        <v>Daria B. Bradley</v>
      </c>
      <c r="C12" s="26" t="str">
        <f>VLOOKUP(A12,BogusNames!A:E,5,FALSE)</f>
        <v>KS</v>
      </c>
      <c r="D12" s="26" t="s">
        <v>20</v>
      </c>
      <c r="E12" s="27">
        <v>3052.38095238095</v>
      </c>
      <c r="F12" s="28" t="s">
        <v>21</v>
      </c>
      <c r="G12" s="38" t="str">
        <f>IF(AND(F12="N", BogusHRBand!B12&gt;6), "Refresh", "Hold")</f>
        <v>Hold</v>
      </c>
      <c r="H12" s="70" t="s">
        <v>433</v>
      </c>
      <c r="I12" s="39" t="str">
        <f>IF(AND(F12="N", BogusHRBand!B86&gt;6), "Refresh", "Hold")</f>
        <v>Hold</v>
      </c>
    </row>
    <row r="13" spans="1:9" ht="14.5" x14ac:dyDescent="0.35">
      <c r="A13" s="25" t="s">
        <v>32</v>
      </c>
      <c r="B13" s="25" t="str">
        <f>VLOOKUP(A13,BogusNames!A:E,2,FALSE)</f>
        <v>Isadora A. Larsen</v>
      </c>
      <c r="C13" s="26" t="str">
        <f>VLOOKUP(A13,BogusNames!A:E,5,FALSE)</f>
        <v>CA</v>
      </c>
      <c r="D13" s="26" t="s">
        <v>20</v>
      </c>
      <c r="E13" s="27">
        <v>3123.8095238095202</v>
      </c>
      <c r="F13" s="28" t="s">
        <v>21</v>
      </c>
      <c r="G13" s="38" t="str">
        <f>IF(AND(F13="N", BogusHRBand!B13&gt;6), "Refresh", "Hold")</f>
        <v>Hold</v>
      </c>
      <c r="H13" s="70" t="s">
        <v>433</v>
      </c>
      <c r="I13" s="39" t="str">
        <f>IF(AND(F13="N", BogusHRBand!B87&gt;6), "Refresh", "Hold")</f>
        <v>Hold</v>
      </c>
    </row>
    <row r="14" spans="1:9" ht="14.5" x14ac:dyDescent="0.35">
      <c r="A14" s="25" t="s">
        <v>33</v>
      </c>
      <c r="B14" s="25" t="str">
        <f>VLOOKUP(A14,BogusNames!A:E,2,FALSE)</f>
        <v>Chaney S. Callahan</v>
      </c>
      <c r="C14" s="26" t="str">
        <f>VLOOKUP(A14,BogusNames!A:E,5,FALSE)</f>
        <v>RI</v>
      </c>
      <c r="D14" s="26" t="s">
        <v>20</v>
      </c>
      <c r="E14" s="27">
        <v>3195.23809523809</v>
      </c>
      <c r="F14" s="28" t="s">
        <v>21</v>
      </c>
      <c r="G14" s="38" t="str">
        <f>IF(AND(F14="N", BogusHRBand!B14&gt;6), "Refresh", "Hold")</f>
        <v>Hold</v>
      </c>
      <c r="H14" s="70" t="s">
        <v>433</v>
      </c>
      <c r="I14" s="39" t="str">
        <f>IF(AND(F14="N", BogusHRBand!B88&gt;6), "Refresh", "Hold")</f>
        <v>Hold</v>
      </c>
    </row>
    <row r="15" spans="1:9" ht="14.5" x14ac:dyDescent="0.35">
      <c r="A15" s="25" t="s">
        <v>34</v>
      </c>
      <c r="B15" s="25" t="str">
        <f>VLOOKUP(A15,BogusNames!A:E,2,FALSE)</f>
        <v>Travis L. Santana</v>
      </c>
      <c r="C15" s="26" t="str">
        <f>VLOOKUP(A15,BogusNames!A:E,5,FALSE)</f>
        <v>AL</v>
      </c>
      <c r="D15" s="26" t="s">
        <v>20</v>
      </c>
      <c r="E15" s="27">
        <v>3266.6666666666702</v>
      </c>
      <c r="F15" s="28" t="s">
        <v>21</v>
      </c>
      <c r="G15" s="38" t="str">
        <f>IF(AND(F15="N", BogusHRBand!B15&gt;6), "Refresh", "Hold")</f>
        <v>Hold</v>
      </c>
      <c r="H15" s="70" t="s">
        <v>433</v>
      </c>
      <c r="I15" s="39" t="str">
        <f>IF(AND(F15="N", BogusHRBand!B89&gt;6), "Refresh", "Hold")</f>
        <v>Hold</v>
      </c>
    </row>
    <row r="16" spans="1:9" ht="14.5" x14ac:dyDescent="0.35">
      <c r="A16" s="25" t="s">
        <v>35</v>
      </c>
      <c r="B16" s="25" t="str">
        <f>VLOOKUP(A16,BogusNames!A:E,2,FALSE)</f>
        <v>Bruce C. Glenn</v>
      </c>
      <c r="C16" s="26" t="str">
        <f>VLOOKUP(A16,BogusNames!A:E,5,FALSE)</f>
        <v>AL</v>
      </c>
      <c r="D16" s="26" t="s">
        <v>20</v>
      </c>
      <c r="E16" s="27">
        <v>3338.0952380952399</v>
      </c>
      <c r="F16" s="28" t="s">
        <v>21</v>
      </c>
      <c r="G16" s="38" t="str">
        <f>IF(AND(F16="N", BogusHRBand!B16&gt;6), "Refresh", "Hold")</f>
        <v>Hold</v>
      </c>
      <c r="H16" s="70" t="s">
        <v>433</v>
      </c>
      <c r="I16" s="39" t="str">
        <f>IF(AND(F16="N", BogusHRBand!B90&gt;6), "Refresh", "Hold")</f>
        <v>Hold</v>
      </c>
    </row>
    <row r="17" spans="1:9" ht="14.5" x14ac:dyDescent="0.35">
      <c r="A17" s="25" t="s">
        <v>36</v>
      </c>
      <c r="B17" s="25" t="str">
        <f>VLOOKUP(A17,BogusNames!A:E,2,FALSE)</f>
        <v>Duncan C. Humphrey</v>
      </c>
      <c r="C17" s="26" t="str">
        <f>VLOOKUP(A17,BogusNames!A:E,5,FALSE)</f>
        <v>AL</v>
      </c>
      <c r="D17" s="26" t="s">
        <v>20</v>
      </c>
      <c r="E17" s="27">
        <v>3409.5238095238101</v>
      </c>
      <c r="F17" s="28" t="s">
        <v>21</v>
      </c>
      <c r="G17" s="38" t="str">
        <f>IF(AND(F17="N", BogusHRBand!B17&gt;6), "Refresh", "Hold")</f>
        <v>Hold</v>
      </c>
      <c r="H17" s="70" t="s">
        <v>433</v>
      </c>
      <c r="I17" s="39" t="str">
        <f>IF(AND(F17="N", BogusHRBand!B91&gt;6), "Refresh", "Hold")</f>
        <v>Hold</v>
      </c>
    </row>
    <row r="18" spans="1:9" ht="14.5" x14ac:dyDescent="0.35">
      <c r="A18" s="25" t="s">
        <v>37</v>
      </c>
      <c r="B18" s="25" t="str">
        <f>VLOOKUP(A18,BogusNames!A:E,2,FALSE)</f>
        <v>Noble X. Witt</v>
      </c>
      <c r="C18" s="26" t="str">
        <f>VLOOKUP(A18,BogusNames!A:E,5,FALSE)</f>
        <v>KS</v>
      </c>
      <c r="D18" s="26" t="s">
        <v>20</v>
      </c>
      <c r="E18" s="27">
        <v>3480.9523809523798</v>
      </c>
      <c r="F18" s="28" t="s">
        <v>21</v>
      </c>
      <c r="G18" s="38" t="str">
        <f>IF(AND(F18="N", BogusHRBand!B18&gt;6), "Refresh", "Hold")</f>
        <v>Hold</v>
      </c>
      <c r="H18" s="70" t="s">
        <v>433</v>
      </c>
      <c r="I18" s="39" t="str">
        <f>IF(AND(F18="N", BogusHRBand!B92&gt;6), "Refresh", "Hold")</f>
        <v>Hold</v>
      </c>
    </row>
    <row r="19" spans="1:9" ht="14.5" x14ac:dyDescent="0.35">
      <c r="A19" s="25" t="s">
        <v>38</v>
      </c>
      <c r="B19" s="25" t="str">
        <f>VLOOKUP(A19,BogusNames!A:E,2,FALSE)</f>
        <v>Hedy R. Hensley</v>
      </c>
      <c r="C19" s="26" t="str">
        <f>VLOOKUP(A19,BogusNames!A:E,5,FALSE)</f>
        <v>CA</v>
      </c>
      <c r="D19" s="26" t="s">
        <v>20</v>
      </c>
      <c r="E19" s="27">
        <v>3552.38095238095</v>
      </c>
      <c r="F19" s="28" t="s">
        <v>21</v>
      </c>
      <c r="G19" s="38" t="str">
        <f>IF(AND(F19="N", BogusHRBand!B19&gt;6), "Refresh", "Hold")</f>
        <v>Hold</v>
      </c>
      <c r="H19" s="70" t="s">
        <v>433</v>
      </c>
      <c r="I19" s="39" t="str">
        <f>IF(AND(F19="N", BogusHRBand!B93&gt;6), "Refresh", "Hold")</f>
        <v>Hold</v>
      </c>
    </row>
    <row r="20" spans="1:9" ht="14.5" x14ac:dyDescent="0.35">
      <c r="A20" s="25" t="s">
        <v>39</v>
      </c>
      <c r="B20" s="25" t="str">
        <f>VLOOKUP(A20,BogusNames!A:E,2,FALSE)</f>
        <v>Gareth T. Hall</v>
      </c>
      <c r="C20" s="26" t="str">
        <f>VLOOKUP(A20,BogusNames!A:E,5,FALSE)</f>
        <v>RI</v>
      </c>
      <c r="D20" s="26" t="s">
        <v>20</v>
      </c>
      <c r="E20" s="27">
        <v>3623.8095238095302</v>
      </c>
      <c r="F20" s="28" t="s">
        <v>21</v>
      </c>
      <c r="G20" s="38" t="str">
        <f>IF(AND(F20="N", BogusHRBand!B20&gt;6), "Refresh", "Hold")</f>
        <v>Hold</v>
      </c>
      <c r="H20" s="70" t="s">
        <v>433</v>
      </c>
      <c r="I20" s="39" t="str">
        <f>IF(AND(F20="N", BogusHRBand!B94&gt;6), "Refresh", "Hold")</f>
        <v>Hold</v>
      </c>
    </row>
    <row r="21" spans="1:9" ht="14.5" x14ac:dyDescent="0.35">
      <c r="A21" s="25" t="s">
        <v>40</v>
      </c>
      <c r="B21" s="25" t="str">
        <f>VLOOKUP(A21,BogusNames!A:E,2,FALSE)</f>
        <v>Gannon T. Foreman</v>
      </c>
      <c r="C21" s="26" t="str">
        <f>VLOOKUP(A21,BogusNames!A:E,5,FALSE)</f>
        <v>AL</v>
      </c>
      <c r="D21" s="26" t="s">
        <v>20</v>
      </c>
      <c r="E21" s="27">
        <v>3695.2380952381</v>
      </c>
      <c r="F21" s="28" t="s">
        <v>21</v>
      </c>
      <c r="G21" s="38" t="str">
        <f>IF(AND(F21="N", BogusHRBand!B21&gt;6), "Refresh", "Hold")</f>
        <v>Hold</v>
      </c>
      <c r="H21" s="70" t="s">
        <v>433</v>
      </c>
      <c r="I21" s="39" t="str">
        <f>IF(AND(F21="N", BogusHRBand!B95&gt;6), "Refresh", "Hold")</f>
        <v>Hold</v>
      </c>
    </row>
    <row r="22" spans="1:9" ht="14.5" x14ac:dyDescent="0.35">
      <c r="A22" s="25" t="s">
        <v>41</v>
      </c>
      <c r="B22" s="25" t="str">
        <f>VLOOKUP(A22,BogusNames!A:E,2,FALSE)</f>
        <v>Rosalyn X. Sanchez</v>
      </c>
      <c r="C22" s="26" t="str">
        <f>VLOOKUP(A22,BogusNames!A:E,5,FALSE)</f>
        <v>AL</v>
      </c>
      <c r="D22" s="26" t="s">
        <v>20</v>
      </c>
      <c r="E22" s="27">
        <v>3766.6666666666702</v>
      </c>
      <c r="F22" s="28" t="s">
        <v>21</v>
      </c>
      <c r="G22" s="38" t="str">
        <f>IF(AND(F22="N", BogusHRBand!B22&gt;6), "Refresh", "Hold")</f>
        <v>Hold</v>
      </c>
      <c r="H22" s="70" t="s">
        <v>433</v>
      </c>
      <c r="I22" s="39" t="str">
        <f>IF(AND(F22="N", BogusHRBand!B96&gt;6), "Refresh", "Hold")</f>
        <v>Hold</v>
      </c>
    </row>
    <row r="23" spans="1:9" ht="14.5" x14ac:dyDescent="0.35">
      <c r="A23" s="25" t="s">
        <v>42</v>
      </c>
      <c r="B23" s="25" t="str">
        <f>VLOOKUP(A23,BogusNames!A:E,2,FALSE)</f>
        <v>Slade D. Blair</v>
      </c>
      <c r="C23" s="26" t="str">
        <f>VLOOKUP(A23,BogusNames!A:E,5,FALSE)</f>
        <v>AL</v>
      </c>
      <c r="D23" s="26" t="s">
        <v>20</v>
      </c>
      <c r="E23" s="27">
        <v>3838.0952380952399</v>
      </c>
      <c r="F23" s="28" t="s">
        <v>21</v>
      </c>
      <c r="G23" s="38" t="str">
        <f>IF(AND(F23="N", BogusHRBand!B23&gt;6), "Refresh", "Hold")</f>
        <v>Hold</v>
      </c>
      <c r="H23" s="70" t="s">
        <v>433</v>
      </c>
      <c r="I23" s="39" t="str">
        <f>IF(AND(F23="N", BogusHRBand!B97&gt;6), "Refresh", "Hold")</f>
        <v>Hold</v>
      </c>
    </row>
    <row r="24" spans="1:9" ht="14.5" x14ac:dyDescent="0.35">
      <c r="A24" s="25" t="s">
        <v>43</v>
      </c>
      <c r="B24" s="25" t="str">
        <f>VLOOKUP(A24,BogusNames!A:E,2,FALSE)</f>
        <v>Mollie N. Ortiz</v>
      </c>
      <c r="C24" s="26" t="str">
        <f>VLOOKUP(A24,BogusNames!A:E,5,FALSE)</f>
        <v>KS</v>
      </c>
      <c r="D24" s="26" t="s">
        <v>20</v>
      </c>
      <c r="E24" s="27">
        <v>3909.5238095238101</v>
      </c>
      <c r="F24" s="28" t="s">
        <v>21</v>
      </c>
      <c r="G24" s="38" t="str">
        <f>IF(AND(F24="N", BogusHRBand!B24&gt;6), "Refresh", "Hold")</f>
        <v>Hold</v>
      </c>
      <c r="H24" s="70" t="s">
        <v>433</v>
      </c>
      <c r="I24" s="39" t="str">
        <f>IF(AND(F24="N", BogusHRBand!B98&gt;6), "Refresh", "Hold")</f>
        <v>Hold</v>
      </c>
    </row>
    <row r="25" spans="1:9" ht="14.5" x14ac:dyDescent="0.35">
      <c r="A25" s="25" t="s">
        <v>44</v>
      </c>
      <c r="B25" s="25" t="str">
        <f>VLOOKUP(A25,BogusNames!A:E,2,FALSE)</f>
        <v>Colorado S. Caldwell</v>
      </c>
      <c r="C25" s="26" t="str">
        <f>VLOOKUP(A25,BogusNames!A:E,5,FALSE)</f>
        <v>CA</v>
      </c>
      <c r="D25" s="26" t="s">
        <v>20</v>
      </c>
      <c r="E25" s="27">
        <v>3980.9523809523798</v>
      </c>
      <c r="F25" s="28" t="s">
        <v>21</v>
      </c>
      <c r="G25" s="38" t="str">
        <f>IF(AND(F25="N", BogusHRBand!B25&gt;6), "Refresh", "Hold")</f>
        <v>Hold</v>
      </c>
      <c r="H25" s="70" t="s">
        <v>433</v>
      </c>
      <c r="I25" s="39" t="str">
        <f>IF(AND(F25="N", BogusHRBand!B99&gt;6), "Refresh", "Hold")</f>
        <v>Hold</v>
      </c>
    </row>
    <row r="26" spans="1:9" ht="14.5" x14ac:dyDescent="0.35">
      <c r="A26" s="25" t="s">
        <v>45</v>
      </c>
      <c r="B26" s="25" t="str">
        <f>VLOOKUP(A26,BogusNames!A:E,2,FALSE)</f>
        <v>Germane P. Hogan</v>
      </c>
      <c r="C26" s="26" t="str">
        <f>VLOOKUP(A26,BogusNames!A:E,5,FALSE)</f>
        <v>RI</v>
      </c>
      <c r="D26" s="26" t="s">
        <v>46</v>
      </c>
      <c r="E26" s="27">
        <v>600</v>
      </c>
      <c r="F26" s="28" t="s">
        <v>21</v>
      </c>
      <c r="G26" s="38" t="str">
        <f>IF(AND(F26="N", BogusHRBand!B26&gt;6), "Refresh", "Hold")</f>
        <v>Hold</v>
      </c>
      <c r="H26" s="70" t="s">
        <v>433</v>
      </c>
      <c r="I26" s="39" t="str">
        <f>IF(AND(F26="N", BogusHRBand!B100&gt;6), "Refresh", "Hold")</f>
        <v>Hold</v>
      </c>
    </row>
    <row r="27" spans="1:9" ht="14.5" x14ac:dyDescent="0.35">
      <c r="A27" s="25" t="s">
        <v>47</v>
      </c>
      <c r="B27" s="25" t="str">
        <f>VLOOKUP(A27,BogusNames!A:E,2,FALSE)</f>
        <v>Omar B. Woodard</v>
      </c>
      <c r="C27" s="26" t="str">
        <f>VLOOKUP(A27,BogusNames!A:E,5,FALSE)</f>
        <v>AL</v>
      </c>
      <c r="D27" s="26" t="s">
        <v>46</v>
      </c>
      <c r="E27" s="27">
        <v>600</v>
      </c>
      <c r="F27" s="28" t="s">
        <v>21</v>
      </c>
      <c r="G27" s="38" t="str">
        <f>IF(AND(F27="N", BogusHRBand!B27&gt;6), "Refresh", "Hold")</f>
        <v>Hold</v>
      </c>
      <c r="H27" s="70" t="s">
        <v>433</v>
      </c>
      <c r="I27" s="39" t="str">
        <f>IF(AND(F27="N", BogusHRBand!B101&gt;6), "Refresh", "Hold")</f>
        <v>Hold</v>
      </c>
    </row>
    <row r="28" spans="1:9" ht="14.5" x14ac:dyDescent="0.35">
      <c r="A28" s="25" t="s">
        <v>48</v>
      </c>
      <c r="B28" s="25" t="str">
        <f>VLOOKUP(A28,BogusNames!A:E,2,FALSE)</f>
        <v>Jana W. Higgins</v>
      </c>
      <c r="C28" s="26" t="str">
        <f>VLOOKUP(A28,BogusNames!A:E,5,FALSE)</f>
        <v>AL</v>
      </c>
      <c r="D28" s="26" t="s">
        <v>46</v>
      </c>
      <c r="E28" s="27">
        <v>600</v>
      </c>
      <c r="F28" s="28" t="s">
        <v>21</v>
      </c>
      <c r="G28" s="38" t="str">
        <f>IF(AND(F28="N", BogusHRBand!B28&gt;6), "Refresh", "Hold")</f>
        <v>Hold</v>
      </c>
      <c r="H28" s="70" t="s">
        <v>433</v>
      </c>
      <c r="I28" s="39" t="str">
        <f>IF(AND(F28="N", BogusHRBand!B102&gt;6), "Refresh", "Hold")</f>
        <v>Hold</v>
      </c>
    </row>
    <row r="29" spans="1:9" ht="14.5" x14ac:dyDescent="0.35">
      <c r="A29" s="25" t="s">
        <v>49</v>
      </c>
      <c r="B29" s="25" t="str">
        <f>VLOOKUP(A29,BogusNames!A:E,2,FALSE)</f>
        <v>Leigh G. Miles</v>
      </c>
      <c r="C29" s="26" t="str">
        <f>VLOOKUP(A29,BogusNames!A:E,5,FALSE)</f>
        <v>AL</v>
      </c>
      <c r="D29" s="26" t="s">
        <v>50</v>
      </c>
      <c r="E29" s="27">
        <v>1300</v>
      </c>
      <c r="F29" s="28" t="s">
        <v>21</v>
      </c>
      <c r="G29" s="38" t="str">
        <f>IF(AND(F29="N", BogusHRBand!B29&gt;6), "Refresh", "Hold")</f>
        <v>Hold</v>
      </c>
      <c r="H29" s="70" t="s">
        <v>433</v>
      </c>
      <c r="I29" s="39" t="str">
        <f>IF(AND(F29="N", BogusHRBand!B103&gt;6), "Refresh", "Hold")</f>
        <v>Hold</v>
      </c>
    </row>
    <row r="30" spans="1:9" ht="14.5" x14ac:dyDescent="0.35">
      <c r="A30" s="25" t="s">
        <v>51</v>
      </c>
      <c r="B30" s="25" t="str">
        <f>VLOOKUP(A30,BogusNames!A:E,2,FALSE)</f>
        <v>Sloane E. Bird</v>
      </c>
      <c r="C30" s="26" t="str">
        <f>VLOOKUP(A30,BogusNames!A:E,5,FALSE)</f>
        <v>KS</v>
      </c>
      <c r="D30" s="26" t="s">
        <v>50</v>
      </c>
      <c r="E30" s="27">
        <v>1700</v>
      </c>
      <c r="F30" s="28" t="s">
        <v>21</v>
      </c>
      <c r="G30" s="38" t="str">
        <f>IF(AND(F30="N", BogusHRBand!B30&gt;6), "Refresh", "Hold")</f>
        <v>Hold</v>
      </c>
      <c r="H30" s="70" t="s">
        <v>433</v>
      </c>
      <c r="I30" s="39" t="str">
        <f>IF(AND(F30="N", BogusHRBand!B104&gt;6), "Refresh", "Hold")</f>
        <v>Hold</v>
      </c>
    </row>
    <row r="31" spans="1:9" ht="14.5" x14ac:dyDescent="0.35">
      <c r="A31" s="25" t="s">
        <v>52</v>
      </c>
      <c r="B31" s="25" t="str">
        <f>VLOOKUP(A31,BogusNames!A:E,2,FALSE)</f>
        <v>Kiayada P. Mccullough</v>
      </c>
      <c r="C31" s="26" t="str">
        <f>VLOOKUP(A31,BogusNames!A:E,5,FALSE)</f>
        <v>CA</v>
      </c>
      <c r="D31" s="26" t="s">
        <v>50</v>
      </c>
      <c r="E31" s="27">
        <v>1500</v>
      </c>
      <c r="F31" s="28" t="s">
        <v>53</v>
      </c>
      <c r="G31" s="38" t="str">
        <f>IF(AND(F31="N", BogusHRBand!B31&gt;6), "Refresh", "Hold")</f>
        <v>Refresh</v>
      </c>
      <c r="H31" s="70" t="s">
        <v>433</v>
      </c>
      <c r="I31" s="39" t="str">
        <f>IF(AND(F31="N", BogusHRBand!B105&gt;6), "Refresh", "Hold")</f>
        <v>Hold</v>
      </c>
    </row>
    <row r="32" spans="1:9" ht="14.5" x14ac:dyDescent="0.35">
      <c r="A32" s="25" t="s">
        <v>54</v>
      </c>
      <c r="B32" s="25" t="str">
        <f>VLOOKUP(A32,BogusNames!A:E,2,FALSE)</f>
        <v>Wallace F. York</v>
      </c>
      <c r="C32" s="26" t="str">
        <f>VLOOKUP(A32,BogusNames!A:E,5,FALSE)</f>
        <v>RI</v>
      </c>
      <c r="D32" s="26" t="s">
        <v>50</v>
      </c>
      <c r="E32" s="27">
        <v>1600</v>
      </c>
      <c r="F32" s="28" t="s">
        <v>53</v>
      </c>
      <c r="G32" s="38" t="str">
        <f>IF(AND(F32="N", BogusHRBand!B32&gt;6), "Refresh", "Hold")</f>
        <v>Refresh</v>
      </c>
      <c r="H32" s="70" t="s">
        <v>433</v>
      </c>
      <c r="I32" s="39" t="str">
        <f>IF(AND(F32="N", BogusHRBand!B106&gt;6), "Refresh", "Hold")</f>
        <v>Hold</v>
      </c>
    </row>
    <row r="33" spans="1:9" ht="14.5" x14ac:dyDescent="0.35">
      <c r="A33" s="25" t="s">
        <v>55</v>
      </c>
      <c r="B33" s="25" t="str">
        <f>VLOOKUP(A33,BogusNames!A:E,2,FALSE)</f>
        <v>Ezra I. Quinn</v>
      </c>
      <c r="C33" s="26" t="str">
        <f>VLOOKUP(A33,BogusNames!A:E,5,FALSE)</f>
        <v>AL</v>
      </c>
      <c r="D33" s="26" t="s">
        <v>50</v>
      </c>
      <c r="E33" s="27">
        <v>1800</v>
      </c>
      <c r="F33" s="28" t="s">
        <v>53</v>
      </c>
      <c r="G33" s="38" t="str">
        <f>IF(AND(F33="N", BogusHRBand!B33&gt;6), "Refresh", "Hold")</f>
        <v>Refresh</v>
      </c>
      <c r="H33" s="70" t="s">
        <v>433</v>
      </c>
      <c r="I33" s="39" t="str">
        <f>IF(AND(F33="N", BogusHRBand!B107&gt;6), "Refresh", "Hold")</f>
        <v>Hold</v>
      </c>
    </row>
    <row r="34" spans="1:9" ht="14.5" x14ac:dyDescent="0.35">
      <c r="A34" s="25" t="s">
        <v>56</v>
      </c>
      <c r="B34" s="25" t="str">
        <f>VLOOKUP(A34,BogusNames!A:E,2,FALSE)</f>
        <v>Maisie Z. Hays</v>
      </c>
      <c r="C34" s="26" t="str">
        <f>VLOOKUP(A34,BogusNames!A:E,5,FALSE)</f>
        <v>AL</v>
      </c>
      <c r="D34" s="26" t="s">
        <v>50</v>
      </c>
      <c r="E34" s="27">
        <v>1900</v>
      </c>
      <c r="F34" s="28" t="s">
        <v>53</v>
      </c>
      <c r="G34" s="38" t="str">
        <f>IF(AND(F34="N", BogusHRBand!B34&gt;6), "Refresh", "Hold")</f>
        <v>Hold</v>
      </c>
      <c r="H34" s="70" t="s">
        <v>433</v>
      </c>
      <c r="I34" s="39" t="str">
        <f>IF(AND(F34="N", BogusHRBand!B108&gt;6), "Refresh", "Hold")</f>
        <v>Hold</v>
      </c>
    </row>
    <row r="35" spans="1:9" ht="14.5" x14ac:dyDescent="0.35">
      <c r="A35" s="25" t="s">
        <v>57</v>
      </c>
      <c r="B35" s="25" t="str">
        <f>VLOOKUP(A35,BogusNames!A:E,2,FALSE)</f>
        <v>Nell D. Hall</v>
      </c>
      <c r="C35" s="26" t="str">
        <f>VLOOKUP(A35,BogusNames!A:E,5,FALSE)</f>
        <v>AL</v>
      </c>
      <c r="D35" s="26" t="s">
        <v>50</v>
      </c>
      <c r="E35" s="27">
        <v>850</v>
      </c>
      <c r="F35" s="28" t="s">
        <v>53</v>
      </c>
      <c r="G35" s="38" t="str">
        <f>IF(AND(F35="N", BogusHRBand!B35&gt;6), "Refresh", "Hold")</f>
        <v>Hold</v>
      </c>
      <c r="H35" s="70" t="s">
        <v>433</v>
      </c>
      <c r="I35" s="39" t="str">
        <f>IF(AND(F35="N", BogusHRBand!B109&gt;6), "Refresh", "Hold")</f>
        <v>Hold</v>
      </c>
    </row>
    <row r="36" spans="1:9" ht="14.5" x14ac:dyDescent="0.35">
      <c r="A36" s="25" t="s">
        <v>58</v>
      </c>
      <c r="B36" s="25" t="str">
        <f>VLOOKUP(A36,BogusNames!A:E,2,FALSE)</f>
        <v>Rachel V. Walker</v>
      </c>
      <c r="C36" s="26" t="str">
        <f>VLOOKUP(A36,BogusNames!A:E,5,FALSE)</f>
        <v>KS</v>
      </c>
      <c r="D36" s="26" t="s">
        <v>50</v>
      </c>
      <c r="E36" s="27">
        <v>600</v>
      </c>
      <c r="F36" s="28" t="s">
        <v>53</v>
      </c>
      <c r="G36" s="38" t="str">
        <f>IF(AND(F36="N", BogusHRBand!B36&gt;6), "Refresh", "Hold")</f>
        <v>Hold</v>
      </c>
      <c r="H36" s="70" t="s">
        <v>433</v>
      </c>
      <c r="I36" s="39" t="str">
        <f>IF(AND(F36="N", BogusHRBand!B110&gt;6), "Refresh", "Hold")</f>
        <v>Hold</v>
      </c>
    </row>
    <row r="37" spans="1:9" ht="14.5" x14ac:dyDescent="0.35">
      <c r="A37" s="25" t="s">
        <v>59</v>
      </c>
      <c r="B37" s="25" t="str">
        <f>VLOOKUP(A37,BogusNames!A:E,2,FALSE)</f>
        <v>Hedy A. Bruce</v>
      </c>
      <c r="C37" s="26" t="str">
        <f>VLOOKUP(A37,BogusNames!A:E,5,FALSE)</f>
        <v>AL</v>
      </c>
      <c r="D37" s="26" t="s">
        <v>50</v>
      </c>
      <c r="E37" s="27">
        <v>600</v>
      </c>
      <c r="F37" s="28" t="s">
        <v>53</v>
      </c>
      <c r="G37" s="38" t="str">
        <f>IF(AND(F37="N", BogusHRBand!B37&gt;6), "Refresh", "Hold")</f>
        <v>Hold</v>
      </c>
      <c r="H37" s="70" t="s">
        <v>433</v>
      </c>
      <c r="I37" s="39" t="str">
        <f>IF(AND(F37="N", BogusHRBand!B111&gt;6), "Refresh", "Hold")</f>
        <v>Hold</v>
      </c>
    </row>
    <row r="38" spans="1:9" ht="14.5" x14ac:dyDescent="0.35">
      <c r="A38" s="25" t="s">
        <v>60</v>
      </c>
      <c r="B38" s="25" t="str">
        <f>VLOOKUP(A38,BogusNames!A:E,2,FALSE)</f>
        <v>Brian V. Stevens</v>
      </c>
      <c r="C38" s="26" t="str">
        <f>VLOOKUP(A38,BogusNames!A:E,5,FALSE)</f>
        <v>AL</v>
      </c>
      <c r="D38" s="26" t="s">
        <v>50</v>
      </c>
      <c r="E38" s="27">
        <v>600</v>
      </c>
      <c r="F38" s="28" t="s">
        <v>53</v>
      </c>
      <c r="G38" s="38" t="str">
        <f>IF(AND(F38="N", BogusHRBand!B38&gt;6), "Refresh", "Hold")</f>
        <v>Refresh</v>
      </c>
      <c r="H38" s="70" t="s">
        <v>433</v>
      </c>
      <c r="I38" s="39" t="str">
        <f>IF(AND(F38="N", BogusHRBand!B112&gt;6), "Refresh", "Hold")</f>
        <v>Hold</v>
      </c>
    </row>
    <row r="39" spans="1:9" ht="14.5" x14ac:dyDescent="0.35">
      <c r="A39" s="25" t="s">
        <v>61</v>
      </c>
      <c r="B39" s="25" t="str">
        <f>VLOOKUP(A39,BogusNames!A:E,2,FALSE)</f>
        <v>Wing H. Christian</v>
      </c>
      <c r="C39" s="26" t="str">
        <f>VLOOKUP(A39,BogusNames!A:E,5,FALSE)</f>
        <v>KS</v>
      </c>
      <c r="D39" s="26" t="s">
        <v>50</v>
      </c>
      <c r="E39" s="27">
        <v>1300</v>
      </c>
      <c r="F39" s="28" t="s">
        <v>53</v>
      </c>
      <c r="G39" s="38" t="str">
        <f>IF(AND(F39="N", BogusHRBand!B39&gt;6), "Refresh", "Hold")</f>
        <v>Refresh</v>
      </c>
      <c r="H39" s="70" t="s">
        <v>433</v>
      </c>
      <c r="I39" s="39" t="str">
        <f>IF(AND(F39="N", BogusHRBand!B113&gt;6), "Refresh", "Hold")</f>
        <v>Hold</v>
      </c>
    </row>
    <row r="40" spans="1:9" ht="14.5" x14ac:dyDescent="0.35">
      <c r="A40" s="25" t="s">
        <v>62</v>
      </c>
      <c r="B40" s="25" t="str">
        <f>VLOOKUP(A40,BogusNames!A:E,2,FALSE)</f>
        <v>Nichole E. Francis</v>
      </c>
      <c r="C40" s="26" t="str">
        <f>VLOOKUP(A40,BogusNames!A:E,5,FALSE)</f>
        <v>CA</v>
      </c>
      <c r="D40" s="26" t="s">
        <v>50</v>
      </c>
      <c r="E40" s="27">
        <v>1700</v>
      </c>
      <c r="F40" s="28" t="s">
        <v>53</v>
      </c>
      <c r="G40" s="38" t="str">
        <f>IF(AND(F40="N", BogusHRBand!B40&gt;6), "Refresh", "Hold")</f>
        <v>Refresh</v>
      </c>
      <c r="H40" s="70" t="s">
        <v>433</v>
      </c>
      <c r="I40" s="39" t="str">
        <f>IF(AND(F40="N", BogusHRBand!B114&gt;6), "Refresh", "Hold")</f>
        <v>Hold</v>
      </c>
    </row>
    <row r="41" spans="1:9" ht="14.5" x14ac:dyDescent="0.35">
      <c r="A41" s="25" t="s">
        <v>63</v>
      </c>
      <c r="B41" s="25" t="str">
        <f>VLOOKUP(A41,BogusNames!A:E,2,FALSE)</f>
        <v>George Z. Stephens</v>
      </c>
      <c r="C41" s="26" t="str">
        <f>VLOOKUP(A41,BogusNames!A:E,5,FALSE)</f>
        <v>RI</v>
      </c>
      <c r="D41" s="26" t="s">
        <v>50</v>
      </c>
      <c r="E41" s="27">
        <v>1500</v>
      </c>
      <c r="F41" s="28" t="s">
        <v>53</v>
      </c>
      <c r="G41" s="38" t="str">
        <f>IF(AND(F41="N", BogusHRBand!B41&gt;6), "Refresh", "Hold")</f>
        <v>Refresh</v>
      </c>
      <c r="H41" s="70" t="s">
        <v>433</v>
      </c>
      <c r="I41" s="39" t="str">
        <f>IF(AND(F41="N", BogusHRBand!B115&gt;6), "Refresh", "Hold")</f>
        <v>Hold</v>
      </c>
    </row>
    <row r="42" spans="1:9" ht="14.5" x14ac:dyDescent="0.35">
      <c r="A42" s="25" t="s">
        <v>64</v>
      </c>
      <c r="B42" s="25" t="str">
        <f>VLOOKUP(A42,BogusNames!A:E,2,FALSE)</f>
        <v>Margaret G. Gallagher</v>
      </c>
      <c r="C42" s="26" t="str">
        <f>VLOOKUP(A42,BogusNames!A:E,5,FALSE)</f>
        <v>AL</v>
      </c>
      <c r="D42" s="26" t="s">
        <v>50</v>
      </c>
      <c r="E42" s="27">
        <v>1600</v>
      </c>
      <c r="F42" s="28" t="s">
        <v>53</v>
      </c>
      <c r="G42" s="38" t="str">
        <f>IF(AND(F42="N", BogusHRBand!B42&gt;6), "Refresh", "Hold")</f>
        <v>Hold</v>
      </c>
      <c r="H42" s="70" t="s">
        <v>433</v>
      </c>
      <c r="I42" s="39" t="str">
        <f>IF(AND(F42="N", BogusHRBand!B116&gt;6), "Refresh", "Hold")</f>
        <v>Hold</v>
      </c>
    </row>
    <row r="43" spans="1:9" ht="14.5" x14ac:dyDescent="0.35">
      <c r="A43" s="25" t="s">
        <v>65</v>
      </c>
      <c r="B43" s="25" t="str">
        <f>VLOOKUP(A43,BogusNames!A:E,2,FALSE)</f>
        <v>Barrett E. Foster</v>
      </c>
      <c r="C43" s="26" t="str">
        <f>VLOOKUP(A43,BogusNames!A:E,5,FALSE)</f>
        <v>AL</v>
      </c>
      <c r="D43" s="26" t="s">
        <v>50</v>
      </c>
      <c r="E43" s="27">
        <v>1800</v>
      </c>
      <c r="F43" s="28" t="s">
        <v>21</v>
      </c>
      <c r="G43" s="38" t="str">
        <f>IF(AND(F43="N", BogusHRBand!B43&gt;6), "Refresh", "Hold")</f>
        <v>Hold</v>
      </c>
      <c r="H43" s="70" t="s">
        <v>433</v>
      </c>
      <c r="I43" s="39" t="str">
        <f>IF(AND(F43="N", BogusHRBand!B117&gt;6), "Refresh", "Hold")</f>
        <v>Hold</v>
      </c>
    </row>
    <row r="44" spans="1:9" ht="14.5" x14ac:dyDescent="0.35">
      <c r="A44" s="25" t="s">
        <v>66</v>
      </c>
      <c r="B44" s="25" t="str">
        <f>VLOOKUP(A44,BogusNames!A:E,2,FALSE)</f>
        <v>Burton J. Jordan</v>
      </c>
      <c r="C44" s="26" t="str">
        <f>VLOOKUP(A44,BogusNames!A:E,5,FALSE)</f>
        <v>AL</v>
      </c>
      <c r="D44" s="26" t="s">
        <v>50</v>
      </c>
      <c r="E44" s="27">
        <v>1900</v>
      </c>
      <c r="F44" s="28" t="s">
        <v>21</v>
      </c>
      <c r="G44" s="38" t="str">
        <f>IF(AND(F44="N", BogusHRBand!B44&gt;6), "Refresh", "Hold")</f>
        <v>Hold</v>
      </c>
      <c r="H44" s="70" t="s">
        <v>433</v>
      </c>
      <c r="I44" s="39" t="str">
        <f>IF(AND(F44="N", BogusHRBand!B118&gt;6), "Refresh", "Hold")</f>
        <v>Hold</v>
      </c>
    </row>
    <row r="45" spans="1:9" ht="14.5" x14ac:dyDescent="0.35">
      <c r="A45" s="25" t="s">
        <v>67</v>
      </c>
      <c r="B45" s="25" t="str">
        <f>VLOOKUP(A45,BogusNames!A:E,2,FALSE)</f>
        <v>Brennan T. Dickson</v>
      </c>
      <c r="C45" s="26" t="str">
        <f>VLOOKUP(A45,BogusNames!A:E,5,FALSE)</f>
        <v>KS</v>
      </c>
      <c r="D45" s="26" t="s">
        <v>50</v>
      </c>
      <c r="E45" s="27">
        <v>850</v>
      </c>
      <c r="F45" s="28" t="s">
        <v>21</v>
      </c>
      <c r="G45" s="38" t="str">
        <f>IF(AND(F45="N", BogusHRBand!B45&gt;6), "Refresh", "Hold")</f>
        <v>Hold</v>
      </c>
      <c r="H45" s="70" t="s">
        <v>433</v>
      </c>
      <c r="I45" s="39" t="str">
        <f>IF(AND(F45="N", BogusHRBand!B119&gt;6), "Refresh", "Hold")</f>
        <v>Hold</v>
      </c>
    </row>
    <row r="46" spans="1:9" ht="14.5" x14ac:dyDescent="0.35">
      <c r="A46" s="25" t="s">
        <v>68</v>
      </c>
      <c r="B46" s="25" t="str">
        <f>VLOOKUP(A46,BogusNames!A:E,2,FALSE)</f>
        <v>Rashad V. Chan</v>
      </c>
      <c r="C46" s="26" t="str">
        <f>VLOOKUP(A46,BogusNames!A:E,5,FALSE)</f>
        <v>AL</v>
      </c>
      <c r="D46" s="26" t="s">
        <v>50</v>
      </c>
      <c r="E46" s="27">
        <v>600</v>
      </c>
      <c r="F46" s="28" t="s">
        <v>21</v>
      </c>
      <c r="G46" s="38" t="str">
        <f>IF(AND(F46="N", BogusHRBand!B46&gt;6), "Refresh", "Hold")</f>
        <v>Hold</v>
      </c>
      <c r="H46" s="70" t="s">
        <v>433</v>
      </c>
      <c r="I46" s="39" t="str">
        <f>IF(AND(F46="N", BogusHRBand!B120&gt;6), "Refresh", "Hold")</f>
        <v>Hold</v>
      </c>
    </row>
    <row r="47" spans="1:9" ht="14.5" x14ac:dyDescent="0.35">
      <c r="A47" s="25" t="s">
        <v>69</v>
      </c>
      <c r="B47" s="25" t="str">
        <f>VLOOKUP(A47,BogusNames!A:E,2,FALSE)</f>
        <v>Hedda V. Marsh</v>
      </c>
      <c r="C47" s="26" t="str">
        <f>VLOOKUP(A47,BogusNames!A:E,5,FALSE)</f>
        <v>AL</v>
      </c>
      <c r="D47" s="26" t="s">
        <v>50</v>
      </c>
      <c r="E47" s="27">
        <v>600</v>
      </c>
      <c r="F47" s="28" t="s">
        <v>21</v>
      </c>
      <c r="G47" s="38" t="str">
        <f>IF(AND(F47="N", BogusHRBand!B47&gt;6), "Refresh", "Hold")</f>
        <v>Hold</v>
      </c>
      <c r="H47" s="70" t="s">
        <v>433</v>
      </c>
      <c r="I47" s="39" t="str">
        <f>IF(AND(F47="N", BogusHRBand!B121&gt;6), "Refresh", "Hold")</f>
        <v>Hold</v>
      </c>
    </row>
    <row r="48" spans="1:9" ht="14.5" x14ac:dyDescent="0.35">
      <c r="A48" s="25" t="s">
        <v>70</v>
      </c>
      <c r="B48" s="25" t="str">
        <f>VLOOKUP(A48,BogusNames!A:E,2,FALSE)</f>
        <v>Charlotte W. Britt</v>
      </c>
      <c r="C48" s="26" t="str">
        <f>VLOOKUP(A48,BogusNames!A:E,5,FALSE)</f>
        <v>KS</v>
      </c>
      <c r="D48" s="26" t="s">
        <v>50</v>
      </c>
      <c r="E48" s="27">
        <v>600</v>
      </c>
      <c r="F48" s="28" t="s">
        <v>21</v>
      </c>
      <c r="G48" s="38" t="str">
        <f>IF(AND(F48="N", BogusHRBand!B48&gt;6), "Refresh", "Hold")</f>
        <v>Hold</v>
      </c>
      <c r="H48" s="70" t="s">
        <v>433</v>
      </c>
      <c r="I48" s="39" t="str">
        <f>IF(AND(F48="N", BogusHRBand!B122&gt;6), "Refresh", "Hold")</f>
        <v>Hold</v>
      </c>
    </row>
    <row r="49" spans="1:9" ht="14.5" x14ac:dyDescent="0.35">
      <c r="A49" s="25" t="s">
        <v>71</v>
      </c>
      <c r="B49" s="25" t="str">
        <f>VLOOKUP(A49,BogusNames!A:E,2,FALSE)</f>
        <v>Zena I. Mueller</v>
      </c>
      <c r="C49" s="26" t="str">
        <f>VLOOKUP(A49,BogusNames!A:E,5,FALSE)</f>
        <v>CA</v>
      </c>
      <c r="D49" s="26" t="s">
        <v>50</v>
      </c>
      <c r="E49" s="27">
        <v>1300</v>
      </c>
      <c r="F49" s="28" t="s">
        <v>21</v>
      </c>
      <c r="G49" s="38" t="str">
        <f>IF(AND(F49="N", BogusHRBand!B49&gt;6), "Refresh", "Hold")</f>
        <v>Hold</v>
      </c>
      <c r="H49" s="70" t="s">
        <v>433</v>
      </c>
      <c r="I49" s="39" t="str">
        <f>IF(AND(F49="N", BogusHRBand!B123&gt;6), "Refresh", "Hold")</f>
        <v>Hold</v>
      </c>
    </row>
    <row r="50" spans="1:9" ht="14.5" x14ac:dyDescent="0.35">
      <c r="A50" s="25" t="s">
        <v>72</v>
      </c>
      <c r="B50" s="25" t="str">
        <f>VLOOKUP(A50,BogusNames!A:E,2,FALSE)</f>
        <v>McKenzie P. Riggs</v>
      </c>
      <c r="C50" s="26" t="str">
        <f>VLOOKUP(A50,BogusNames!A:E,5,FALSE)</f>
        <v>RI</v>
      </c>
      <c r="D50" s="26" t="s">
        <v>50</v>
      </c>
      <c r="E50" s="27">
        <v>1700</v>
      </c>
      <c r="F50" s="28" t="s">
        <v>21</v>
      </c>
      <c r="G50" s="38" t="str">
        <f>IF(AND(F50="N", BogusHRBand!B50&gt;6), "Refresh", "Hold")</f>
        <v>Hold</v>
      </c>
      <c r="H50" s="70" t="s">
        <v>433</v>
      </c>
      <c r="I50" s="39" t="str">
        <f>IF(AND(F50="N", BogusHRBand!B124&gt;6), "Refresh", "Hold")</f>
        <v>Hold</v>
      </c>
    </row>
    <row r="51" spans="1:9" ht="14.5" x14ac:dyDescent="0.35">
      <c r="A51" s="25" t="s">
        <v>73</v>
      </c>
      <c r="B51" s="25" t="str">
        <f>VLOOKUP(A51,BogusNames!A:E,2,FALSE)</f>
        <v>Risa E. Alston</v>
      </c>
      <c r="C51" s="26" t="str">
        <f>VLOOKUP(A51,BogusNames!A:E,5,FALSE)</f>
        <v>AL</v>
      </c>
      <c r="D51" s="26" t="s">
        <v>50</v>
      </c>
      <c r="E51" s="27">
        <v>1500</v>
      </c>
      <c r="F51" s="28" t="s">
        <v>21</v>
      </c>
      <c r="G51" s="38" t="str">
        <f>IF(AND(F51="N", BogusHRBand!B51&gt;6), "Refresh", "Hold")</f>
        <v>Hold</v>
      </c>
      <c r="H51" s="70" t="s">
        <v>433</v>
      </c>
      <c r="I51" s="39" t="str">
        <f>IF(AND(F51="N", BogusHRBand!B125&gt;6), "Refresh", "Hold")</f>
        <v>Hold</v>
      </c>
    </row>
    <row r="52" spans="1:9" ht="14.5" x14ac:dyDescent="0.35">
      <c r="A52" s="25" t="s">
        <v>74</v>
      </c>
      <c r="B52" s="25" t="str">
        <f>VLOOKUP(A52,BogusNames!A:E,2,FALSE)</f>
        <v>Nero F. Ware</v>
      </c>
      <c r="C52" s="26" t="str">
        <f>VLOOKUP(A52,BogusNames!A:E,5,FALSE)</f>
        <v>AL</v>
      </c>
      <c r="D52" s="26" t="s">
        <v>50</v>
      </c>
      <c r="E52" s="27">
        <v>1600</v>
      </c>
      <c r="F52" s="28" t="s">
        <v>21</v>
      </c>
      <c r="G52" s="38" t="str">
        <f>IF(AND(F52="N", BogusHRBand!B52&gt;6), "Refresh", "Hold")</f>
        <v>Hold</v>
      </c>
      <c r="H52" s="70" t="s">
        <v>433</v>
      </c>
      <c r="I52" s="39" t="str">
        <f>IF(AND(F52="N", BogusHRBand!B126&gt;6), "Refresh", "Hold")</f>
        <v>Hold</v>
      </c>
    </row>
    <row r="53" spans="1:9" ht="14.5" x14ac:dyDescent="0.35">
      <c r="A53" s="25" t="s">
        <v>75</v>
      </c>
      <c r="B53" s="25" t="str">
        <f>VLOOKUP(A53,BogusNames!A:E,2,FALSE)</f>
        <v>Brody C. Marsh</v>
      </c>
      <c r="C53" s="26" t="str">
        <f>VLOOKUP(A53,BogusNames!A:E,5,FALSE)</f>
        <v>AL</v>
      </c>
      <c r="D53" s="26" t="s">
        <v>50</v>
      </c>
      <c r="E53" s="27">
        <v>1800</v>
      </c>
      <c r="F53" s="28" t="s">
        <v>21</v>
      </c>
      <c r="G53" s="38" t="str">
        <f>IF(AND(F53="N", BogusHRBand!B53&gt;6), "Refresh", "Hold")</f>
        <v>Hold</v>
      </c>
      <c r="H53" s="70" t="s">
        <v>433</v>
      </c>
      <c r="I53" s="39" t="str">
        <f>IF(AND(F53="N", BogusHRBand!B127&gt;6), "Refresh", "Hold")</f>
        <v>Hold</v>
      </c>
    </row>
    <row r="54" spans="1:9" ht="14.5" x14ac:dyDescent="0.35">
      <c r="A54" s="25" t="s">
        <v>76</v>
      </c>
      <c r="B54" s="25" t="str">
        <f>VLOOKUP(A54,BogusNames!A:E,2,FALSE)</f>
        <v>Yuri V. Saunders</v>
      </c>
      <c r="C54" s="26" t="str">
        <f>VLOOKUP(A54,BogusNames!A:E,5,FALSE)</f>
        <v>KS</v>
      </c>
      <c r="D54" s="26" t="s">
        <v>50</v>
      </c>
      <c r="E54" s="27">
        <v>1900</v>
      </c>
      <c r="F54" s="28" t="s">
        <v>21</v>
      </c>
      <c r="G54" s="38" t="str">
        <f>IF(AND(F54="N", BogusHRBand!B54&gt;6), "Refresh", "Hold")</f>
        <v>Hold</v>
      </c>
      <c r="H54" s="70" t="s">
        <v>433</v>
      </c>
      <c r="I54" s="39" t="str">
        <f>IF(AND(F54="N", BogusHRBand!B128&gt;6), "Refresh", "Hold")</f>
        <v>Hold</v>
      </c>
    </row>
    <row r="55" spans="1:9" ht="14.5" x14ac:dyDescent="0.35">
      <c r="A55" s="25" t="s">
        <v>77</v>
      </c>
      <c r="B55" s="25" t="str">
        <f>VLOOKUP(A55,BogusNames!A:E,2,FALSE)</f>
        <v>Allistair X. Irwin</v>
      </c>
      <c r="C55" s="26" t="str">
        <f>VLOOKUP(A55,BogusNames!A:E,5,FALSE)</f>
        <v>FL</v>
      </c>
      <c r="D55" s="26" t="s">
        <v>50</v>
      </c>
      <c r="E55" s="27">
        <v>850</v>
      </c>
      <c r="F55" s="28" t="s">
        <v>21</v>
      </c>
      <c r="G55" s="38" t="str">
        <f>IF(AND(F55="N", BogusHRBand!B55&gt;6), "Refresh", "Hold")</f>
        <v>Hold</v>
      </c>
      <c r="H55" s="70" t="s">
        <v>433</v>
      </c>
      <c r="I55" s="39" t="str">
        <f>IF(AND(F55="N", BogusHRBand!B129&gt;6), "Refresh", "Hold")</f>
        <v>Hold</v>
      </c>
    </row>
    <row r="56" spans="1:9" ht="14.5" x14ac:dyDescent="0.35">
      <c r="A56" s="25" t="s">
        <v>78</v>
      </c>
      <c r="B56" s="25" t="str">
        <f>VLOOKUP(A56,BogusNames!A:E,2,FALSE)</f>
        <v>Noelani P. Gallagher</v>
      </c>
      <c r="C56" s="26" t="str">
        <f>VLOOKUP(A56,BogusNames!A:E,5,FALSE)</f>
        <v>FL</v>
      </c>
      <c r="D56" s="26" t="s">
        <v>50</v>
      </c>
      <c r="E56" s="27">
        <v>600</v>
      </c>
      <c r="F56" s="28" t="s">
        <v>21</v>
      </c>
      <c r="G56" s="38" t="str">
        <f>IF(AND(F56="N", BogusHRBand!B56&gt;6), "Refresh", "Hold")</f>
        <v>Hold</v>
      </c>
      <c r="H56" s="70" t="s">
        <v>433</v>
      </c>
      <c r="I56" s="39" t="str">
        <f>IF(AND(F56="N", BogusHRBand!B130&gt;6), "Refresh", "Hold")</f>
        <v>Hold</v>
      </c>
    </row>
    <row r="57" spans="1:9" ht="14.5" x14ac:dyDescent="0.35">
      <c r="A57" s="25" t="s">
        <v>79</v>
      </c>
      <c r="B57" s="25" t="str">
        <f>VLOOKUP(A57,BogusNames!A:E,2,FALSE)</f>
        <v>Amity L. Drake</v>
      </c>
      <c r="C57" s="26" t="str">
        <f>VLOOKUP(A57,BogusNames!A:E,5,FALSE)</f>
        <v>FL</v>
      </c>
      <c r="D57" s="26" t="s">
        <v>50</v>
      </c>
      <c r="E57" s="27">
        <v>600</v>
      </c>
      <c r="F57" s="28" t="s">
        <v>53</v>
      </c>
      <c r="G57" s="38" t="str">
        <f>IF(AND(F57="N", BogusHRBand!B57&gt;6), "Refresh", "Hold")</f>
        <v>Refresh</v>
      </c>
      <c r="H57" s="70" t="s">
        <v>433</v>
      </c>
      <c r="I57" s="39" t="str">
        <f>IF(AND(F57="N", BogusHRBand!B131&gt;6), "Refresh", "Hold")</f>
        <v>Hold</v>
      </c>
    </row>
    <row r="58" spans="1:9" ht="14.5" x14ac:dyDescent="0.35">
      <c r="A58" s="25" t="s">
        <v>80</v>
      </c>
      <c r="B58" s="25" t="str">
        <f>VLOOKUP(A58,BogusNames!A:E,2,FALSE)</f>
        <v>Chancellor U. Butler</v>
      </c>
      <c r="C58" s="26" t="str">
        <f>VLOOKUP(A58,BogusNames!A:E,5,FALSE)</f>
        <v>AL</v>
      </c>
      <c r="D58" s="26" t="s">
        <v>50</v>
      </c>
      <c r="E58" s="27">
        <v>600</v>
      </c>
      <c r="F58" s="28" t="s">
        <v>53</v>
      </c>
      <c r="G58" s="38" t="str">
        <f>IF(AND(F58="N", BogusHRBand!B58&gt;6), "Refresh", "Hold")</f>
        <v>Refresh</v>
      </c>
      <c r="H58" s="70" t="s">
        <v>433</v>
      </c>
      <c r="I58" s="39" t="str">
        <f>IF(AND(F58="N", BogusHRBand!B132&gt;6), "Refresh", "Hold")</f>
        <v>Hold</v>
      </c>
    </row>
    <row r="59" spans="1:9" ht="14.5" x14ac:dyDescent="0.35">
      <c r="A59" s="25" t="s">
        <v>81</v>
      </c>
      <c r="B59" s="25" t="str">
        <f>VLOOKUP(A59,BogusNames!A:E,2,FALSE)</f>
        <v>Hasad A. Patel</v>
      </c>
      <c r="C59" s="26" t="str">
        <f>VLOOKUP(A59,BogusNames!A:E,5,FALSE)</f>
        <v>AL</v>
      </c>
      <c r="D59" s="26" t="s">
        <v>50</v>
      </c>
      <c r="E59" s="27">
        <v>1300</v>
      </c>
      <c r="F59" s="28" t="s">
        <v>53</v>
      </c>
      <c r="G59" s="38" t="str">
        <f>IF(AND(F59="N", BogusHRBand!B59&gt;6), "Refresh", "Hold")</f>
        <v>Refresh</v>
      </c>
      <c r="H59" s="70" t="s">
        <v>433</v>
      </c>
      <c r="I59" s="39" t="str">
        <f>IF(AND(F59="N", BogusHRBand!B133&gt;6), "Refresh", "Hold")</f>
        <v>Hold</v>
      </c>
    </row>
    <row r="60" spans="1:9" ht="14.5" x14ac:dyDescent="0.35">
      <c r="A60" s="25" t="s">
        <v>82</v>
      </c>
      <c r="B60" s="25" t="str">
        <f>VLOOKUP(A60,BogusNames!A:E,2,FALSE)</f>
        <v>Iona I. Caldwell</v>
      </c>
      <c r="C60" s="26" t="str">
        <f>VLOOKUP(A60,BogusNames!A:E,5,FALSE)</f>
        <v>KS</v>
      </c>
      <c r="D60" s="26" t="s">
        <v>50</v>
      </c>
      <c r="E60" s="27">
        <v>1700</v>
      </c>
      <c r="F60" s="28" t="s">
        <v>53</v>
      </c>
      <c r="G60" s="38" t="str">
        <f>IF(AND(F60="N", BogusHRBand!B60&gt;6), "Refresh", "Hold")</f>
        <v>Hold</v>
      </c>
      <c r="H60" s="70" t="s">
        <v>433</v>
      </c>
      <c r="I60" s="39" t="str">
        <f>IF(AND(F60="N", BogusHRBand!B134&gt;6), "Refresh", "Hold")</f>
        <v>Hold</v>
      </c>
    </row>
    <row r="61" spans="1:9" ht="14.5" x14ac:dyDescent="0.35">
      <c r="A61" s="25" t="s">
        <v>83</v>
      </c>
      <c r="B61" s="25" t="str">
        <f>VLOOKUP(A61,BogusNames!A:E,2,FALSE)</f>
        <v>Drake A. Keller</v>
      </c>
      <c r="C61" s="26" t="str">
        <f>VLOOKUP(A61,BogusNames!A:E,5,FALSE)</f>
        <v>CA</v>
      </c>
      <c r="D61" s="26" t="s">
        <v>50</v>
      </c>
      <c r="E61" s="27">
        <v>1500</v>
      </c>
      <c r="F61" s="28" t="s">
        <v>53</v>
      </c>
      <c r="G61" s="38" t="str">
        <f>IF(AND(F61="N", BogusHRBand!B61&gt;6), "Refresh", "Hold")</f>
        <v>Hold</v>
      </c>
      <c r="H61" s="70" t="s">
        <v>433</v>
      </c>
      <c r="I61" s="39" t="str">
        <f>IF(AND(F61="N", BogusHRBand!B135&gt;6), "Refresh", "Hold")</f>
        <v>Hold</v>
      </c>
    </row>
    <row r="62" spans="1:9" ht="14.5" x14ac:dyDescent="0.35">
      <c r="A62" s="25" t="s">
        <v>84</v>
      </c>
      <c r="B62" s="25" t="str">
        <f>VLOOKUP(A62,BogusNames!A:E,2,FALSE)</f>
        <v>Daria Y. Hines</v>
      </c>
      <c r="C62" s="26" t="str">
        <f>VLOOKUP(A62,BogusNames!A:E,5,FALSE)</f>
        <v>RI</v>
      </c>
      <c r="D62" s="26" t="s">
        <v>50</v>
      </c>
      <c r="E62" s="27">
        <v>1600</v>
      </c>
      <c r="F62" s="28" t="s">
        <v>53</v>
      </c>
      <c r="G62" s="38" t="str">
        <f>IF(AND(F62="N", BogusHRBand!B62&gt;6), "Refresh", "Hold")</f>
        <v>Hold</v>
      </c>
      <c r="H62" s="70" t="s">
        <v>433</v>
      </c>
      <c r="I62" s="39" t="str">
        <f>IF(AND(F62="N", BogusHRBand!B136&gt;6), "Refresh", "Hold")</f>
        <v>Hold</v>
      </c>
    </row>
    <row r="63" spans="1:9" ht="14.5" x14ac:dyDescent="0.35">
      <c r="A63" s="25" t="s">
        <v>85</v>
      </c>
      <c r="B63" s="25" t="str">
        <f>VLOOKUP(A63,BogusNames!A:E,2,FALSE)</f>
        <v>Asher N. Franks</v>
      </c>
      <c r="C63" s="26" t="str">
        <f>VLOOKUP(A63,BogusNames!A:E,5,FALSE)</f>
        <v>AL</v>
      </c>
      <c r="D63" s="26" t="s">
        <v>50</v>
      </c>
      <c r="E63" s="27">
        <v>1800</v>
      </c>
      <c r="F63" s="28" t="s">
        <v>53</v>
      </c>
      <c r="G63" s="38" t="str">
        <f>IF(AND(F63="N", BogusHRBand!B63&gt;6), "Refresh", "Hold")</f>
        <v>Hold</v>
      </c>
      <c r="H63" s="70" t="s">
        <v>433</v>
      </c>
      <c r="I63" s="39" t="str">
        <f>IF(AND(F63="N", BogusHRBand!B137&gt;6), "Refresh", "Hold")</f>
        <v>Hold</v>
      </c>
    </row>
    <row r="64" spans="1:9" ht="14.5" x14ac:dyDescent="0.35">
      <c r="A64" s="25" t="s">
        <v>86</v>
      </c>
      <c r="B64" s="25" t="str">
        <f>VLOOKUP(A64,BogusNames!A:E,2,FALSE)</f>
        <v>Rinah U. Sellers</v>
      </c>
      <c r="C64" s="26" t="str">
        <f>VLOOKUP(A64,BogusNames!A:E,5,FALSE)</f>
        <v>AL</v>
      </c>
      <c r="D64" s="26" t="s">
        <v>50</v>
      </c>
      <c r="E64" s="27">
        <v>1900</v>
      </c>
      <c r="F64" s="28" t="s">
        <v>53</v>
      </c>
      <c r="G64" s="38" t="str">
        <f>IF(AND(F64="N", BogusHRBand!B64&gt;6), "Refresh", "Hold")</f>
        <v>Refresh</v>
      </c>
      <c r="H64" s="70" t="s">
        <v>433</v>
      </c>
      <c r="I64" s="39" t="str">
        <f>IF(AND(F64="N", BogusHRBand!B138&gt;6), "Refresh", "Hold")</f>
        <v>Hold</v>
      </c>
    </row>
    <row r="65" spans="1:9" ht="14.5" x14ac:dyDescent="0.35">
      <c r="A65" s="25" t="s">
        <v>87</v>
      </c>
      <c r="B65" s="25" t="str">
        <f>VLOOKUP(A65,BogusNames!A:E,2,FALSE)</f>
        <v>Russell B. Simpson</v>
      </c>
      <c r="C65" s="26" t="str">
        <f>VLOOKUP(A65,BogusNames!A:E,5,FALSE)</f>
        <v>AL</v>
      </c>
      <c r="D65" s="26" t="s">
        <v>50</v>
      </c>
      <c r="E65" s="27">
        <v>850</v>
      </c>
      <c r="F65" s="28" t="s">
        <v>53</v>
      </c>
      <c r="G65" s="38" t="str">
        <f>IF(AND(F65="N", BogusHRBand!B65&gt;6), "Refresh", "Hold")</f>
        <v>Refresh</v>
      </c>
      <c r="H65" s="70" t="s">
        <v>433</v>
      </c>
      <c r="I65" s="39" t="str">
        <f>IF(AND(F65="N", BogusHRBand!B139&gt;6), "Refresh", "Hold")</f>
        <v>Hold</v>
      </c>
    </row>
    <row r="66" spans="1:9" ht="14.5" x14ac:dyDescent="0.35">
      <c r="A66" s="25" t="s">
        <v>88</v>
      </c>
      <c r="B66" s="25" t="str">
        <f>VLOOKUP(A66,BogusNames!A:E,2,FALSE)</f>
        <v>Perry Q. Sexton</v>
      </c>
      <c r="C66" s="26" t="str">
        <f>VLOOKUP(A66,BogusNames!A:E,5,FALSE)</f>
        <v>KS</v>
      </c>
      <c r="D66" s="26" t="s">
        <v>50</v>
      </c>
      <c r="E66" s="27">
        <v>600</v>
      </c>
      <c r="F66" s="28" t="s">
        <v>53</v>
      </c>
      <c r="G66" s="38" t="str">
        <f>IF(AND(F66="N", BogusHRBand!B66&gt;6), "Refresh", "Hold")</f>
        <v>Refresh</v>
      </c>
      <c r="H66" s="70" t="s">
        <v>433</v>
      </c>
      <c r="I66" s="39" t="str">
        <f>IF(AND(F66="N", BogusHRBand!B140&gt;6), "Refresh", "Hold")</f>
        <v>Hold</v>
      </c>
    </row>
    <row r="67" spans="1:9" ht="14.5" x14ac:dyDescent="0.35">
      <c r="A67" s="25" t="s">
        <v>89</v>
      </c>
      <c r="B67" s="25" t="str">
        <f>VLOOKUP(A67,BogusNames!A:E,2,FALSE)</f>
        <v>Nissim A. Buck</v>
      </c>
      <c r="C67" s="26" t="str">
        <f>VLOOKUP(A67,BogusNames!A:E,5,FALSE)</f>
        <v>AL</v>
      </c>
      <c r="D67" s="26" t="s">
        <v>50</v>
      </c>
      <c r="E67" s="27">
        <v>600</v>
      </c>
      <c r="F67" s="28" t="s">
        <v>53</v>
      </c>
      <c r="G67" s="38" t="str">
        <f>IF(AND(F67="N", BogusHRBand!B67&gt;6), "Refresh", "Hold")</f>
        <v>Refresh</v>
      </c>
      <c r="H67" s="70" t="s">
        <v>433</v>
      </c>
      <c r="I67" s="39" t="str">
        <f>IF(AND(F67="N", BogusHRBand!B141&gt;6), "Refresh", "Hold")</f>
        <v>Hold</v>
      </c>
    </row>
    <row r="68" spans="1:9" ht="14.5" x14ac:dyDescent="0.35">
      <c r="A68" s="25" t="s">
        <v>90</v>
      </c>
      <c r="B68" s="25" t="str">
        <f>VLOOKUP(A68,BogusNames!A:E,2,FALSE)</f>
        <v>Phelan G. Cortez</v>
      </c>
      <c r="C68" s="26" t="str">
        <f>VLOOKUP(A68,BogusNames!A:E,5,FALSE)</f>
        <v>AL</v>
      </c>
      <c r="D68" s="26" t="s">
        <v>50</v>
      </c>
      <c r="E68" s="27">
        <v>600</v>
      </c>
      <c r="F68" s="28" t="s">
        <v>53</v>
      </c>
      <c r="G68" s="38" t="str">
        <f>IF(AND(F68="N", BogusHRBand!B68&gt;6), "Refresh", "Hold")</f>
        <v>Hold</v>
      </c>
      <c r="H68" s="70" t="s">
        <v>433</v>
      </c>
      <c r="I68" s="39" t="str">
        <f>IF(AND(F68="N", BogusHRBand!B142&gt;6), "Refresh", "Hold")</f>
        <v>Hold</v>
      </c>
    </row>
    <row r="69" spans="1:9" ht="14.5" x14ac:dyDescent="0.35">
      <c r="A69" s="25" t="s">
        <v>91</v>
      </c>
      <c r="B69" s="25" t="str">
        <f>VLOOKUP(A69,BogusNames!A:E,2,FALSE)</f>
        <v>Dane B. Cohen</v>
      </c>
      <c r="C69" s="26" t="str">
        <f>VLOOKUP(A69,BogusNames!A:E,5,FALSE)</f>
        <v>KS</v>
      </c>
      <c r="D69" s="26" t="s">
        <v>50</v>
      </c>
      <c r="E69" s="27">
        <v>1300</v>
      </c>
      <c r="F69" s="28" t="s">
        <v>21</v>
      </c>
      <c r="G69" s="38" t="str">
        <f>IF(AND(F69="N", BogusHRBand!B69&gt;6), "Refresh", "Hold")</f>
        <v>Hold</v>
      </c>
      <c r="H69" s="70" t="s">
        <v>433</v>
      </c>
      <c r="I69" s="39" t="str">
        <f>IF(AND(F69="N", BogusHRBand!B143&gt;6), "Refresh", "Hold")</f>
        <v>Hold</v>
      </c>
    </row>
    <row r="70" spans="1:9" ht="14.5" x14ac:dyDescent="0.35">
      <c r="A70" s="25" t="s">
        <v>92</v>
      </c>
      <c r="B70" s="25" t="str">
        <f>VLOOKUP(A70,BogusNames!A:E,2,FALSE)</f>
        <v>Madison Z. Flores</v>
      </c>
      <c r="C70" s="26" t="str">
        <f>VLOOKUP(A70,BogusNames!A:E,5,FALSE)</f>
        <v>CA</v>
      </c>
      <c r="D70" s="26" t="s">
        <v>50</v>
      </c>
      <c r="E70" s="27">
        <v>1700</v>
      </c>
      <c r="F70" s="28" t="s">
        <v>21</v>
      </c>
      <c r="G70" s="38" t="str">
        <f>IF(AND(F70="N", BogusHRBand!B70&gt;6), "Refresh", "Hold")</f>
        <v>Hold</v>
      </c>
      <c r="H70" s="70" t="s">
        <v>433</v>
      </c>
      <c r="I70" s="39" t="str">
        <f>IF(AND(F70="N", BogusHRBand!B144&gt;6), "Refresh", "Hold")</f>
        <v>Hold</v>
      </c>
    </row>
    <row r="71" spans="1:9" ht="14.5" x14ac:dyDescent="0.35">
      <c r="A71" s="25" t="s">
        <v>93</v>
      </c>
      <c r="B71" s="25" t="str">
        <f>VLOOKUP(A71,BogusNames!A:E,2,FALSE)</f>
        <v>Christopher W. Hopkins</v>
      </c>
      <c r="C71" s="26" t="str">
        <f>VLOOKUP(A71,BogusNames!A:E,5,FALSE)</f>
        <v>RI</v>
      </c>
      <c r="D71" s="26" t="s">
        <v>50</v>
      </c>
      <c r="E71" s="27">
        <v>1500</v>
      </c>
      <c r="F71" s="28" t="s">
        <v>21</v>
      </c>
      <c r="G71" s="38" t="str">
        <f>IF(AND(F71="N", BogusHRBand!B71&gt;6), "Refresh", "Hold")</f>
        <v>Hold</v>
      </c>
      <c r="H71" s="70" t="s">
        <v>433</v>
      </c>
      <c r="I71" s="39" t="str">
        <f>IF(AND(F71="N", BogusHRBand!B145&gt;6), "Refresh", "Hold")</f>
        <v>Hold</v>
      </c>
    </row>
    <row r="72" spans="1:9" ht="14.5" x14ac:dyDescent="0.35">
      <c r="A72" s="25" t="s">
        <v>94</v>
      </c>
      <c r="B72" s="25" t="str">
        <f>VLOOKUP(A72,BogusNames!A:E,2,FALSE)</f>
        <v>Lee Z. Townsend</v>
      </c>
      <c r="C72" s="26" t="str">
        <f>VLOOKUP(A72,BogusNames!A:E,5,FALSE)</f>
        <v>AL</v>
      </c>
      <c r="D72" s="26" t="s">
        <v>50</v>
      </c>
      <c r="E72" s="27">
        <v>1600</v>
      </c>
      <c r="F72" s="28" t="s">
        <v>21</v>
      </c>
      <c r="G72" s="38" t="str">
        <f>IF(AND(F72="N", BogusHRBand!B72&gt;6), "Refresh", "Hold")</f>
        <v>Hold</v>
      </c>
      <c r="H72" s="70" t="s">
        <v>433</v>
      </c>
      <c r="I72" s="39" t="str">
        <f>IF(AND(F72="N", BogusHRBand!B146&gt;6), "Refresh", "Hold")</f>
        <v>Hold</v>
      </c>
    </row>
    <row r="73" spans="1:9" ht="14.5" x14ac:dyDescent="0.35">
      <c r="A73" s="25" t="s">
        <v>95</v>
      </c>
      <c r="B73" s="25" t="str">
        <f>VLOOKUP(A73,BogusNames!A:E,2,FALSE)</f>
        <v>Leo M. Compton</v>
      </c>
      <c r="C73" s="26" t="str">
        <f>VLOOKUP(A73,BogusNames!A:E,5,FALSE)</f>
        <v>AL</v>
      </c>
      <c r="D73" s="26" t="s">
        <v>50</v>
      </c>
      <c r="E73" s="27">
        <v>1800</v>
      </c>
      <c r="F73" s="28" t="s">
        <v>21</v>
      </c>
      <c r="G73" s="38" t="str">
        <f>IF(AND(F73="N", BogusHRBand!B73&gt;6), "Refresh", "Hold")</f>
        <v>Hold</v>
      </c>
      <c r="H73" s="70" t="s">
        <v>433</v>
      </c>
      <c r="I73" s="39" t="str">
        <f>IF(AND(F73="N", BogusHRBand!B147&gt;6), "Refresh", "Hold")</f>
        <v>Hold</v>
      </c>
    </row>
    <row r="74" spans="1:9" ht="14.5" x14ac:dyDescent="0.35">
      <c r="A74" s="25" t="s">
        <v>96</v>
      </c>
      <c r="B74" s="25" t="str">
        <f>VLOOKUP(A74,BogusNames!A:E,2,FALSE)</f>
        <v>Dieter Z. Kelley</v>
      </c>
      <c r="C74" s="26" t="str">
        <f>VLOOKUP(A74,BogusNames!A:E,5,FALSE)</f>
        <v>AL</v>
      </c>
      <c r="D74" s="26" t="s">
        <v>50</v>
      </c>
      <c r="E74" s="27">
        <v>1900</v>
      </c>
      <c r="F74" s="28" t="s">
        <v>21</v>
      </c>
      <c r="G74" s="38" t="str">
        <f>IF(AND(F74="N", BogusHRBand!B74&gt;6), "Refresh", "Hold")</f>
        <v>Hold</v>
      </c>
      <c r="H74" s="70" t="s">
        <v>433</v>
      </c>
      <c r="I74" s="39" t="str">
        <f>IF(AND(F74="N", BogusHRBand!B148&gt;6), "Refresh", "Hold")</f>
        <v>Hold</v>
      </c>
    </row>
    <row r="75" spans="1:9" ht="14.5" x14ac:dyDescent="0.35">
      <c r="A75" s="25" t="s">
        <v>97</v>
      </c>
      <c r="B75" s="25" t="str">
        <f>VLOOKUP(A75,BogusNames!A:E,2,FALSE)</f>
        <v>Kenneth U. Britt</v>
      </c>
      <c r="C75" s="26" t="str">
        <f>VLOOKUP(A75,BogusNames!A:E,5,FALSE)</f>
        <v>KS</v>
      </c>
      <c r="D75" s="26" t="s">
        <v>50</v>
      </c>
      <c r="E75" s="27">
        <v>850</v>
      </c>
      <c r="F75" s="28" t="s">
        <v>21</v>
      </c>
      <c r="G75" s="38" t="str">
        <f>IF(AND(F75="N", BogusHRBand!B75&gt;6), "Refresh", "Hold")</f>
        <v>Hold</v>
      </c>
      <c r="H75" s="70" t="s">
        <v>433</v>
      </c>
      <c r="I75" s="39" t="str">
        <f>IF(AND(F75="N", BogusHRBand!B149&gt;6), "Refresh", "Hold")</f>
        <v>Hold</v>
      </c>
    </row>
    <row r="76" spans="1:9" ht="14.5" x14ac:dyDescent="0.35">
      <c r="A76" s="25" t="s">
        <v>98</v>
      </c>
      <c r="B76" s="25" t="str">
        <f>VLOOKUP(A76,BogusNames!A:E,2,FALSE)</f>
        <v>Frances A. Huffman</v>
      </c>
      <c r="C76" s="26" t="str">
        <f>VLOOKUP(A76,BogusNames!A:E,5,FALSE)</f>
        <v>AL</v>
      </c>
      <c r="D76" s="26" t="s">
        <v>50</v>
      </c>
      <c r="E76" s="27">
        <v>600</v>
      </c>
      <c r="F76" s="28" t="s">
        <v>21</v>
      </c>
      <c r="G76" s="38" t="str">
        <f>IF(AND(F76="N", BogusHRBand!B76&gt;6), "Refresh", "Hold")</f>
        <v>Hold</v>
      </c>
      <c r="H76" s="70" t="s">
        <v>433</v>
      </c>
      <c r="I76" s="39" t="str">
        <f>IF(AND(F76="N", BogusHRBand!B150&gt;6), "Refresh", "Hold")</f>
        <v>Hold</v>
      </c>
    </row>
    <row r="77" spans="1:9" ht="14.5" x14ac:dyDescent="0.35">
      <c r="A77" s="25" t="s">
        <v>99</v>
      </c>
      <c r="B77" s="25" t="str">
        <f>VLOOKUP(A77,BogusNames!A:E,2,FALSE)</f>
        <v>Kai Z. Jimenez</v>
      </c>
      <c r="C77" s="26" t="str">
        <f>VLOOKUP(A77,BogusNames!A:E,5,FALSE)</f>
        <v>AL</v>
      </c>
      <c r="D77" s="26" t="s">
        <v>50</v>
      </c>
      <c r="E77" s="27">
        <v>600</v>
      </c>
      <c r="F77" s="28" t="s">
        <v>21</v>
      </c>
      <c r="G77" s="38" t="str">
        <f>IF(AND(F77="N", BogusHRBand!B77&gt;6), "Refresh", "Hold")</f>
        <v>Hold</v>
      </c>
      <c r="H77" s="70" t="s">
        <v>433</v>
      </c>
      <c r="I77" s="39" t="str">
        <f>IF(AND(F77="N", BogusHRBand!B151&gt;6), "Refresh", "Hold")</f>
        <v>Hold</v>
      </c>
    </row>
    <row r="78" spans="1:9" ht="14.5" x14ac:dyDescent="0.35">
      <c r="A78" s="25" t="s">
        <v>100</v>
      </c>
      <c r="B78" s="25" t="str">
        <f>VLOOKUP(A78,BogusNames!A:E,2,FALSE)</f>
        <v>Naida E. Booth</v>
      </c>
      <c r="C78" s="26" t="str">
        <f>VLOOKUP(A78,BogusNames!A:E,5,FALSE)</f>
        <v>KS</v>
      </c>
      <c r="D78" s="26" t="s">
        <v>50</v>
      </c>
      <c r="E78" s="27">
        <v>600</v>
      </c>
      <c r="F78" s="28" t="s">
        <v>21</v>
      </c>
      <c r="G78" s="38" t="str">
        <f>IF(AND(F78="N", BogusHRBand!B78&gt;6), "Refresh", "Hold")</f>
        <v>Hold</v>
      </c>
      <c r="H78" s="70" t="s">
        <v>433</v>
      </c>
      <c r="I78" s="39" t="str">
        <f>IF(AND(F78="N", BogusHRBand!B152&gt;6), "Refresh", "Hold")</f>
        <v>Hold</v>
      </c>
    </row>
    <row r="79" spans="1:9" ht="14.5" x14ac:dyDescent="0.35">
      <c r="A79" s="25" t="s">
        <v>101</v>
      </c>
      <c r="B79" s="25" t="str">
        <f>VLOOKUP(A79,BogusNames!A:E,2,FALSE)</f>
        <v>Logan V. Noel</v>
      </c>
      <c r="C79" s="26" t="str">
        <f>VLOOKUP(A79,BogusNames!A:E,5,FALSE)</f>
        <v>CA</v>
      </c>
      <c r="D79" s="26" t="s">
        <v>50</v>
      </c>
      <c r="E79" s="27">
        <v>1300</v>
      </c>
      <c r="F79" s="28" t="s">
        <v>21</v>
      </c>
      <c r="G79" s="38" t="str">
        <f>IF(AND(F79="N", BogusHRBand!B79&gt;6), "Refresh", "Hold")</f>
        <v>Hold</v>
      </c>
      <c r="H79" s="70" t="s">
        <v>433</v>
      </c>
      <c r="I79" s="39" t="str">
        <f>IF(AND(F79="N", BogusHRBand!B153&gt;6), "Refresh", "Hold")</f>
        <v>Hold</v>
      </c>
    </row>
    <row r="80" spans="1:9" ht="14.5" x14ac:dyDescent="0.35">
      <c r="A80" s="25" t="s">
        <v>102</v>
      </c>
      <c r="B80" s="25" t="str">
        <f>VLOOKUP(A80,BogusNames!A:E,2,FALSE)</f>
        <v>Moana G. Norris</v>
      </c>
      <c r="C80" s="26" t="str">
        <f>VLOOKUP(A80,BogusNames!A:E,5,FALSE)</f>
        <v>RI</v>
      </c>
      <c r="D80" s="26" t="s">
        <v>50</v>
      </c>
      <c r="E80" s="27">
        <v>1700</v>
      </c>
      <c r="F80" s="28" t="s">
        <v>21</v>
      </c>
      <c r="G80" s="38" t="str">
        <f>IF(AND(F80="N", BogusHRBand!B80&gt;6), "Refresh", "Hold")</f>
        <v>Hold</v>
      </c>
      <c r="H80" s="70" t="s">
        <v>433</v>
      </c>
      <c r="I80" s="39" t="str">
        <f>IF(AND(F80="N", BogusHRBand!B154&gt;6), "Refresh", "Hold")</f>
        <v>Hold</v>
      </c>
    </row>
    <row r="81" spans="1:9" ht="14.5" x14ac:dyDescent="0.35">
      <c r="A81" s="25" t="s">
        <v>103</v>
      </c>
      <c r="B81" s="25" t="str">
        <f>VLOOKUP(A81,BogusNames!A:E,2,FALSE)</f>
        <v>Tobias U. Cantrell</v>
      </c>
      <c r="C81" s="26" t="str">
        <f>VLOOKUP(A81,BogusNames!A:E,5,FALSE)</f>
        <v>AL</v>
      </c>
      <c r="D81" s="26" t="s">
        <v>50</v>
      </c>
      <c r="E81" s="27">
        <v>1500</v>
      </c>
      <c r="F81" s="28" t="s">
        <v>21</v>
      </c>
      <c r="G81" s="38" t="str">
        <f>IF(AND(F81="N", BogusHRBand!B81&gt;6), "Refresh", "Hold")</f>
        <v>Hold</v>
      </c>
      <c r="H81" s="70" t="s">
        <v>433</v>
      </c>
      <c r="I81" s="39" t="str">
        <f>IF(AND(F81="N", BogusHRBand!B155&gt;6), "Refresh", "Hold")</f>
        <v>Hold</v>
      </c>
    </row>
    <row r="82" spans="1:9" ht="14.5" x14ac:dyDescent="0.35">
      <c r="A82" s="25" t="s">
        <v>104</v>
      </c>
      <c r="B82" s="25" t="str">
        <f>VLOOKUP(A82,BogusNames!A:E,2,FALSE)</f>
        <v>Evan E. Sanford</v>
      </c>
      <c r="C82" s="26" t="str">
        <f>VLOOKUP(A82,BogusNames!A:E,5,FALSE)</f>
        <v>AL</v>
      </c>
      <c r="D82" s="26" t="s">
        <v>50</v>
      </c>
      <c r="E82" s="27">
        <v>1600</v>
      </c>
      <c r="F82" s="28" t="s">
        <v>21</v>
      </c>
      <c r="G82" s="38" t="str">
        <f>IF(AND(F82="N", BogusHRBand!B82&gt;6), "Refresh", "Hold")</f>
        <v>Hold</v>
      </c>
      <c r="H82" s="70" t="s">
        <v>433</v>
      </c>
      <c r="I82" s="39" t="str">
        <f>IF(AND(F82="N", BogusHRBand!B156&gt;6), "Refresh", "Hold")</f>
        <v>Hold</v>
      </c>
    </row>
    <row r="83" spans="1:9" ht="14.5" x14ac:dyDescent="0.35">
      <c r="A83" s="25" t="s">
        <v>105</v>
      </c>
      <c r="B83" s="25" t="str">
        <f>VLOOKUP(A83,BogusNames!A:E,2,FALSE)</f>
        <v>Kaden A. Hood</v>
      </c>
      <c r="C83" s="26" t="str">
        <f>VLOOKUP(A83,BogusNames!A:E,5,FALSE)</f>
        <v>AL</v>
      </c>
      <c r="D83" s="26" t="s">
        <v>50</v>
      </c>
      <c r="E83" s="27">
        <v>1800</v>
      </c>
      <c r="F83" s="28" t="s">
        <v>53</v>
      </c>
      <c r="G83" s="38" t="str">
        <f>IF(AND(F83="N", BogusHRBand!B83&gt;6), "Refresh", "Hold")</f>
        <v>Refresh</v>
      </c>
      <c r="H83" s="70" t="s">
        <v>433</v>
      </c>
      <c r="I83" s="39" t="str">
        <f>IF(AND(F83="N", BogusHRBand!B157&gt;6), "Refresh", "Hold")</f>
        <v>Hold</v>
      </c>
    </row>
    <row r="84" spans="1:9" ht="14.5" x14ac:dyDescent="0.35">
      <c r="A84" s="25" t="s">
        <v>106</v>
      </c>
      <c r="B84" s="25" t="str">
        <f>VLOOKUP(A84,BogusNames!A:E,2,FALSE)</f>
        <v>Tashya V. Alvarado</v>
      </c>
      <c r="C84" s="26" t="str">
        <f>VLOOKUP(A84,BogusNames!A:E,5,FALSE)</f>
        <v>KS</v>
      </c>
      <c r="D84" s="26" t="s">
        <v>50</v>
      </c>
      <c r="E84" s="27">
        <v>1900</v>
      </c>
      <c r="F84" s="28" t="s">
        <v>53</v>
      </c>
      <c r="G84" s="38" t="str">
        <f>IF(AND(F84="N", BogusHRBand!B84&gt;6), "Refresh", "Hold")</f>
        <v>Refresh</v>
      </c>
      <c r="H84" s="70" t="s">
        <v>433</v>
      </c>
      <c r="I84" s="39" t="str">
        <f>IF(AND(F84="N", BogusHRBand!B158&gt;6), "Refresh", "Hold")</f>
        <v>Hold</v>
      </c>
    </row>
    <row r="85" spans="1:9" ht="14.5" x14ac:dyDescent="0.35">
      <c r="A85" s="25" t="s">
        <v>107</v>
      </c>
      <c r="B85" s="25" t="str">
        <f>VLOOKUP(A85,BogusNames!A:E,2,FALSE)</f>
        <v>Allegra R. Barlow</v>
      </c>
      <c r="C85" s="26" t="str">
        <f>VLOOKUP(A85,BogusNames!A:E,5,FALSE)</f>
        <v>AL</v>
      </c>
      <c r="D85" s="26" t="s">
        <v>50</v>
      </c>
      <c r="E85" s="27">
        <v>850</v>
      </c>
      <c r="F85" s="28" t="s">
        <v>53</v>
      </c>
      <c r="G85" s="38" t="str">
        <f>IF(AND(F85="N", BogusHRBand!B85&gt;6), "Refresh", "Hold")</f>
        <v>Refresh</v>
      </c>
      <c r="H85" s="70" t="s">
        <v>433</v>
      </c>
      <c r="I85" s="39" t="str">
        <f>IF(AND(F85="N", BogusHRBand!B159&gt;6), "Refresh", "Hold")</f>
        <v>Hold</v>
      </c>
    </row>
    <row r="86" spans="1:9" ht="14.5" x14ac:dyDescent="0.35">
      <c r="A86" s="25" t="s">
        <v>108</v>
      </c>
      <c r="B86" s="25" t="str">
        <f>VLOOKUP(A86,BogusNames!A:E,2,FALSE)</f>
        <v>Vladimir K. Christensen</v>
      </c>
      <c r="C86" s="26" t="str">
        <f>VLOOKUP(A86,BogusNames!A:E,5,FALSE)</f>
        <v>AL</v>
      </c>
      <c r="D86" s="26" t="s">
        <v>50</v>
      </c>
      <c r="E86" s="27">
        <v>600</v>
      </c>
      <c r="F86" s="28" t="s">
        <v>53</v>
      </c>
      <c r="G86" s="38" t="str">
        <f>IF(AND(F86="N", BogusHRBand!B86&gt;6), "Refresh", "Hold")</f>
        <v>Hold</v>
      </c>
      <c r="H86" s="70" t="s">
        <v>433</v>
      </c>
      <c r="I86" s="39" t="str">
        <f>IF(AND(F86="N", BogusHRBand!B160&gt;6), "Refresh", "Hold")</f>
        <v>Hold</v>
      </c>
    </row>
    <row r="87" spans="1:9" ht="14.5" x14ac:dyDescent="0.35">
      <c r="A87" s="25" t="s">
        <v>109</v>
      </c>
      <c r="B87" s="25" t="str">
        <f>VLOOKUP(A87,BogusNames!A:E,2,FALSE)</f>
        <v>Adam M. Barlow</v>
      </c>
      <c r="C87" s="26" t="str">
        <f>VLOOKUP(A87,BogusNames!A:E,5,FALSE)</f>
        <v>KS</v>
      </c>
      <c r="D87" s="26" t="s">
        <v>50</v>
      </c>
      <c r="E87" s="27">
        <v>600</v>
      </c>
      <c r="F87" s="28" t="s">
        <v>53</v>
      </c>
      <c r="G87" s="38" t="str">
        <f>IF(AND(F87="N", BogusHRBand!B87&gt;6), "Refresh", "Hold")</f>
        <v>Hold</v>
      </c>
      <c r="H87" s="70" t="s">
        <v>433</v>
      </c>
      <c r="I87" s="39" t="str">
        <f>IF(AND(F87="N", BogusHRBand!B161&gt;6), "Refresh", "Hold")</f>
        <v>Hold</v>
      </c>
    </row>
    <row r="88" spans="1:9" ht="14.5" x14ac:dyDescent="0.35">
      <c r="A88" s="25" t="s">
        <v>110</v>
      </c>
      <c r="B88" s="25" t="str">
        <f>VLOOKUP(A88,BogusNames!A:E,2,FALSE)</f>
        <v>Stella V. Collier</v>
      </c>
      <c r="C88" s="26" t="str">
        <f>VLOOKUP(A88,BogusNames!A:E,5,FALSE)</f>
        <v>CA</v>
      </c>
      <c r="D88" s="26" t="s">
        <v>50</v>
      </c>
      <c r="E88" s="27">
        <v>600</v>
      </c>
      <c r="F88" s="28" t="s">
        <v>53</v>
      </c>
      <c r="G88" s="38" t="str">
        <f>IF(AND(F88="N", BogusHRBand!B88&gt;6), "Refresh", "Hold")</f>
        <v>Hold</v>
      </c>
      <c r="H88" s="70" t="s">
        <v>433</v>
      </c>
      <c r="I88" s="39" t="str">
        <f>IF(AND(F88="N", BogusHRBand!B162&gt;6), "Refresh", "Hold")</f>
        <v>Hold</v>
      </c>
    </row>
    <row r="89" spans="1:9" ht="14.5" x14ac:dyDescent="0.35">
      <c r="A89" s="25" t="s">
        <v>111</v>
      </c>
      <c r="B89" s="25" t="str">
        <f>VLOOKUP(A89,BogusNames!A:E,2,FALSE)</f>
        <v>Belle Q. Weber</v>
      </c>
      <c r="C89" s="26" t="str">
        <f>VLOOKUP(A89,BogusNames!A:E,5,FALSE)</f>
        <v>RI</v>
      </c>
      <c r="D89" s="26" t="s">
        <v>50</v>
      </c>
      <c r="E89" s="27">
        <v>1300</v>
      </c>
      <c r="F89" s="28" t="s">
        <v>53</v>
      </c>
      <c r="G89" s="38" t="str">
        <f>IF(AND(F89="N", BogusHRBand!B89&gt;6), "Refresh", "Hold")</f>
        <v>Hold</v>
      </c>
      <c r="H89" s="70" t="s">
        <v>433</v>
      </c>
      <c r="I89" s="39" t="str">
        <f>IF(AND(F89="N", BogusHRBand!B163&gt;6), "Refresh", "Hold")</f>
        <v>Hold</v>
      </c>
    </row>
    <row r="90" spans="1:9" ht="14.5" x14ac:dyDescent="0.35">
      <c r="A90" s="25" t="s">
        <v>112</v>
      </c>
      <c r="B90" s="25" t="str">
        <f>VLOOKUP(A90,BogusNames!A:E,2,FALSE)</f>
        <v>Acton Z. Clay</v>
      </c>
      <c r="C90" s="26" t="str">
        <f>VLOOKUP(A90,BogusNames!A:E,5,FALSE)</f>
        <v>AL</v>
      </c>
      <c r="D90" s="26" t="s">
        <v>50</v>
      </c>
      <c r="E90" s="27">
        <v>1700</v>
      </c>
      <c r="F90" s="28" t="s">
        <v>53</v>
      </c>
      <c r="G90" s="38" t="str">
        <f>IF(AND(F90="N", BogusHRBand!B90&gt;6), "Refresh", "Hold")</f>
        <v>Refresh</v>
      </c>
      <c r="H90" s="70" t="s">
        <v>433</v>
      </c>
      <c r="I90" s="39" t="str">
        <f>IF(AND(F90="N", BogusHRBand!B164&gt;6), "Refresh", "Hold")</f>
        <v>Hold</v>
      </c>
    </row>
    <row r="91" spans="1:9" ht="14.5" x14ac:dyDescent="0.35">
      <c r="A91" s="25" t="s">
        <v>113</v>
      </c>
      <c r="B91" s="25" t="str">
        <f>VLOOKUP(A91,BogusNames!A:E,2,FALSE)</f>
        <v>Kevin X. Page</v>
      </c>
      <c r="C91" s="26" t="str">
        <f>VLOOKUP(A91,BogusNames!A:E,5,FALSE)</f>
        <v>AL</v>
      </c>
      <c r="D91" s="26" t="s">
        <v>50</v>
      </c>
      <c r="E91" s="27">
        <v>1500</v>
      </c>
      <c r="F91" s="28" t="s">
        <v>53</v>
      </c>
      <c r="G91" s="38" t="str">
        <f>IF(AND(F91="N", BogusHRBand!B91&gt;6), "Refresh", "Hold")</f>
        <v>Refresh</v>
      </c>
      <c r="H91" s="70" t="s">
        <v>433</v>
      </c>
      <c r="I91" s="39" t="str">
        <f>IF(AND(F91="N", BogusHRBand!B165&gt;6), "Refresh", "Hold")</f>
        <v>Hold</v>
      </c>
    </row>
    <row r="92" spans="1:9" ht="14.5" x14ac:dyDescent="0.35">
      <c r="A92" s="25" t="s">
        <v>114</v>
      </c>
      <c r="B92" s="25" t="str">
        <f>VLOOKUP(A92,BogusNames!A:E,2,FALSE)</f>
        <v>Hayfa Y. Avila</v>
      </c>
      <c r="C92" s="26" t="str">
        <f>VLOOKUP(A92,BogusNames!A:E,5,FALSE)</f>
        <v>AL</v>
      </c>
      <c r="D92" s="26" t="s">
        <v>50</v>
      </c>
      <c r="E92" s="27">
        <v>1600</v>
      </c>
      <c r="F92" s="28" t="s">
        <v>53</v>
      </c>
      <c r="G92" s="38" t="str">
        <f>IF(AND(F92="N", BogusHRBand!B92&gt;6), "Refresh", "Hold")</f>
        <v>Refresh</v>
      </c>
      <c r="H92" s="70" t="s">
        <v>433</v>
      </c>
      <c r="I92" s="39" t="str">
        <f>IF(AND(F92="N", BogusHRBand!B166&gt;6), "Refresh", "Hold")</f>
        <v>Hold</v>
      </c>
    </row>
    <row r="93" spans="1:9" ht="14.5" x14ac:dyDescent="0.35">
      <c r="A93" s="25" t="s">
        <v>115</v>
      </c>
      <c r="B93" s="25" t="str">
        <f>VLOOKUP(A93,BogusNames!A:E,2,FALSE)</f>
        <v>Roanna N. Francis</v>
      </c>
      <c r="C93" s="26" t="str">
        <f>VLOOKUP(A93,BogusNames!A:E,5,FALSE)</f>
        <v>KS</v>
      </c>
      <c r="D93" s="26" t="s">
        <v>50</v>
      </c>
      <c r="E93" s="27">
        <v>1800</v>
      </c>
      <c r="F93" s="28" t="s">
        <v>53</v>
      </c>
      <c r="G93" s="38" t="str">
        <f>IF(AND(F93="N", BogusHRBand!B93&gt;6), "Refresh", "Hold")</f>
        <v>Refresh</v>
      </c>
      <c r="H93" s="70" t="s">
        <v>433</v>
      </c>
      <c r="I93" s="39" t="str">
        <f>IF(AND(F93="N", BogusHRBand!B167&gt;6), "Refresh", "Hold")</f>
        <v>Hold</v>
      </c>
    </row>
    <row r="94" spans="1:9" ht="14.5" x14ac:dyDescent="0.35">
      <c r="A94" s="25" t="s">
        <v>116</v>
      </c>
      <c r="B94" s="25" t="str">
        <f>VLOOKUP(A94,BogusNames!A:E,2,FALSE)</f>
        <v>Cleo Q. Vang</v>
      </c>
      <c r="C94" s="26" t="str">
        <f>VLOOKUP(A94,BogusNames!A:E,5,FALSE)</f>
        <v>AL</v>
      </c>
      <c r="D94" s="26" t="s">
        <v>50</v>
      </c>
      <c r="E94" s="27">
        <v>1900</v>
      </c>
      <c r="F94" s="28" t="s">
        <v>53</v>
      </c>
      <c r="G94" s="38" t="str">
        <f>IF(AND(F94="N", BogusHRBand!B94&gt;6), "Refresh", "Hold")</f>
        <v>Hold</v>
      </c>
      <c r="H94" s="70" t="s">
        <v>433</v>
      </c>
      <c r="I94" s="39" t="str">
        <f>IF(AND(F94="N", BogusHRBand!B168&gt;6), "Refresh", "Hold")</f>
        <v>Hold</v>
      </c>
    </row>
    <row r="95" spans="1:9" ht="14.5" x14ac:dyDescent="0.35">
      <c r="A95" s="25" t="s">
        <v>117</v>
      </c>
      <c r="B95" s="25" t="str">
        <f>VLOOKUP(A95,BogusNames!A:E,2,FALSE)</f>
        <v>Stacy J. Whitley</v>
      </c>
      <c r="C95" s="26" t="str">
        <f>VLOOKUP(A95,BogusNames!A:E,5,FALSE)</f>
        <v>AL</v>
      </c>
      <c r="D95" s="26" t="s">
        <v>50</v>
      </c>
      <c r="E95" s="27">
        <v>850</v>
      </c>
      <c r="F95" s="28" t="s">
        <v>21</v>
      </c>
      <c r="G95" s="38" t="str">
        <f>IF(AND(F95="N", BogusHRBand!B95&gt;6), "Refresh", "Hold")</f>
        <v>Hold</v>
      </c>
      <c r="H95" s="70" t="s">
        <v>433</v>
      </c>
      <c r="I95" s="39" t="str">
        <f>IF(AND(F95="N", BogusHRBand!B169&gt;6), "Refresh", "Hold")</f>
        <v>Hold</v>
      </c>
    </row>
    <row r="96" spans="1:9" ht="14.5" x14ac:dyDescent="0.35">
      <c r="A96" s="25" t="s">
        <v>118</v>
      </c>
      <c r="B96" s="25" t="str">
        <f>VLOOKUP(A96,BogusNames!A:E,2,FALSE)</f>
        <v>Myles P. Andrews</v>
      </c>
      <c r="C96" s="26" t="str">
        <f>VLOOKUP(A96,BogusNames!A:E,5,FALSE)</f>
        <v>KS</v>
      </c>
      <c r="D96" s="26" t="s">
        <v>50</v>
      </c>
      <c r="E96" s="27">
        <v>600</v>
      </c>
      <c r="F96" s="28" t="s">
        <v>21</v>
      </c>
      <c r="G96" s="38" t="str">
        <f>IF(AND(F96="N", BogusHRBand!B96&gt;6), "Refresh", "Hold")</f>
        <v>Hold</v>
      </c>
      <c r="H96" s="70" t="s">
        <v>433</v>
      </c>
      <c r="I96" s="39" t="str">
        <f>IF(AND(F96="N", BogusHRBand!B170&gt;6), "Refresh", "Hold")</f>
        <v>Hold</v>
      </c>
    </row>
    <row r="97" spans="1:9" ht="14.5" x14ac:dyDescent="0.35">
      <c r="A97" s="25" t="s">
        <v>119</v>
      </c>
      <c r="B97" s="25" t="str">
        <f>VLOOKUP(A97,BogusNames!A:E,2,FALSE)</f>
        <v>Vance X. Gamble</v>
      </c>
      <c r="C97" s="26" t="str">
        <f>VLOOKUP(A97,BogusNames!A:E,5,FALSE)</f>
        <v>CA</v>
      </c>
      <c r="D97" s="26" t="s">
        <v>50</v>
      </c>
      <c r="E97" s="27">
        <v>600</v>
      </c>
      <c r="F97" s="28" t="s">
        <v>21</v>
      </c>
      <c r="G97" s="38" t="str">
        <f>IF(AND(F97="N", BogusHRBand!B97&gt;6), "Refresh", "Hold")</f>
        <v>Hold</v>
      </c>
      <c r="H97" s="70" t="s">
        <v>433</v>
      </c>
      <c r="I97" s="39" t="str">
        <f>IF(AND(F97="N", BogusHRBand!B171&gt;6), "Refresh", "Hold")</f>
        <v>Hold</v>
      </c>
    </row>
    <row r="98" spans="1:9" ht="14.5" x14ac:dyDescent="0.35">
      <c r="A98" s="25" t="s">
        <v>120</v>
      </c>
      <c r="B98" s="25" t="str">
        <f>VLOOKUP(A98,BogusNames!A:E,2,FALSE)</f>
        <v>Griffin J. Huber</v>
      </c>
      <c r="C98" s="26" t="str">
        <f>VLOOKUP(A98,BogusNames!A:E,5,FALSE)</f>
        <v>RI</v>
      </c>
      <c r="D98" s="26" t="s">
        <v>50</v>
      </c>
      <c r="E98" s="27">
        <v>600</v>
      </c>
      <c r="F98" s="28" t="s">
        <v>21</v>
      </c>
      <c r="G98" s="38" t="str">
        <f>IF(AND(F98="N", BogusHRBand!B98&gt;6), "Refresh", "Hold")</f>
        <v>Hold</v>
      </c>
      <c r="H98" s="70" t="s">
        <v>433</v>
      </c>
      <c r="I98" s="39" t="str">
        <f>IF(AND(F98="N", BogusHRBand!B172&gt;6), "Refresh", "Hold")</f>
        <v>Hold</v>
      </c>
    </row>
    <row r="99" spans="1:9" ht="14.5" x14ac:dyDescent="0.35">
      <c r="A99" s="25" t="s">
        <v>121</v>
      </c>
      <c r="B99" s="25" t="str">
        <f>VLOOKUP(A99,BogusNames!A:E,2,FALSE)</f>
        <v>Kennedy L. Harris</v>
      </c>
      <c r="C99" s="26" t="str">
        <f>VLOOKUP(A99,BogusNames!A:E,5,FALSE)</f>
        <v>AL</v>
      </c>
      <c r="D99" s="26" t="s">
        <v>50</v>
      </c>
      <c r="E99" s="27">
        <v>1300</v>
      </c>
      <c r="F99" s="28" t="s">
        <v>53</v>
      </c>
      <c r="G99" s="38" t="str">
        <f>IF(AND(F99="N", BogusHRBand!B99&gt;6), "Refresh", "Hold")</f>
        <v>Hold</v>
      </c>
      <c r="H99" s="70" t="s">
        <v>433</v>
      </c>
      <c r="I99" s="39" t="str">
        <f>IF(AND(F99="N", BogusHRBand!B173&gt;6), "Refresh", "Hold")</f>
        <v>Hold</v>
      </c>
    </row>
    <row r="100" spans="1:9" ht="14.5" x14ac:dyDescent="0.35">
      <c r="A100" s="25" t="s">
        <v>122</v>
      </c>
      <c r="B100" s="25" t="str">
        <f>VLOOKUP(A100,BogusNames!A:E,2,FALSE)</f>
        <v>Frances K. Benjamin</v>
      </c>
      <c r="C100" s="26" t="str">
        <f>VLOOKUP(A100,BogusNames!A:E,5,FALSE)</f>
        <v>AL</v>
      </c>
      <c r="D100" s="26" t="s">
        <v>50</v>
      </c>
      <c r="E100" s="27">
        <v>1700</v>
      </c>
      <c r="F100" s="28" t="s">
        <v>53</v>
      </c>
      <c r="G100" s="38" t="str">
        <f>IF(AND(F100="N", BogusHRBand!B100&gt;6), "Refresh", "Hold")</f>
        <v>Hold</v>
      </c>
      <c r="H100" s="70" t="s">
        <v>433</v>
      </c>
      <c r="I100" s="39" t="str">
        <f>IF(AND(F100="N", BogusHRBand!B174&gt;6), "Refresh", "Hold")</f>
        <v>Hold</v>
      </c>
    </row>
    <row r="101" spans="1:9" ht="14.5" x14ac:dyDescent="0.35">
      <c r="A101" s="25" t="s">
        <v>123</v>
      </c>
      <c r="B101" s="25" t="str">
        <f>VLOOKUP(A101,BogusNames!A:E,2,FALSE)</f>
        <v>Justin N. Odom</v>
      </c>
      <c r="C101" s="26" t="str">
        <f>VLOOKUP(A101,BogusNames!A:E,5,FALSE)</f>
        <v>AL</v>
      </c>
      <c r="D101" s="26" t="s">
        <v>50</v>
      </c>
      <c r="E101" s="27">
        <v>1500</v>
      </c>
      <c r="F101" s="28" t="s">
        <v>53</v>
      </c>
      <c r="G101" s="38" t="str">
        <f>IF(AND(F101="N", BogusHRBand!B101&gt;6), "Refresh", "Hold")</f>
        <v>Hold</v>
      </c>
      <c r="H101" s="70" t="s">
        <v>433</v>
      </c>
      <c r="I101" s="39" t="str">
        <f>IF(AND(F101="N", BogusHRBand!B175&gt;6), "Refresh", "Hold")</f>
        <v>Hold</v>
      </c>
    </row>
  </sheetData>
  <printOptions horizontalCentered="1"/>
  <pageMargins left="0.7" right="0.7" top="0.55000000000000004" bottom="0.75" header="0.3" footer="0.3"/>
  <pageSetup orientation="portrait" r:id="rId1"/>
  <headerFooter>
    <oddFooter>&amp;L&amp;"Arial,Bold"Report:  Bob Lopez&amp;CPage &amp;P of &amp;N&amp;R&amp;A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showGridLines="0" workbookViewId="0">
      <pane ySplit="1" topLeftCell="A2" activePane="bottomLeft" state="frozenSplit"/>
      <selection activeCell="H8" sqref="H8"/>
      <selection pane="bottomLeft" activeCell="D91" sqref="D91"/>
    </sheetView>
  </sheetViews>
  <sheetFormatPr defaultColWidth="23.453125" defaultRowHeight="10" x14ac:dyDescent="0.2"/>
  <cols>
    <col min="1" max="1" width="10" style="23" bestFit="1" customWidth="1"/>
    <col min="2" max="2" width="23.453125" style="23"/>
    <col min="3" max="4" width="35.6328125" style="23" customWidth="1"/>
    <col min="5" max="16384" width="23.453125" style="23"/>
  </cols>
  <sheetData>
    <row r="1" spans="1:5" ht="13" x14ac:dyDescent="0.2">
      <c r="A1" s="34" t="s">
        <v>12</v>
      </c>
      <c r="B1" s="34" t="s">
        <v>124</v>
      </c>
      <c r="C1" s="34" t="s">
        <v>125</v>
      </c>
      <c r="D1" s="34" t="s">
        <v>126</v>
      </c>
      <c r="E1" s="34" t="s">
        <v>14</v>
      </c>
    </row>
    <row r="2" spans="1:5" ht="13" x14ac:dyDescent="0.3">
      <c r="A2" s="30" t="s">
        <v>57</v>
      </c>
      <c r="B2" s="30" t="s">
        <v>127</v>
      </c>
      <c r="C2" s="30" t="s">
        <v>128</v>
      </c>
      <c r="D2" s="30" t="s">
        <v>129</v>
      </c>
      <c r="E2" s="31" t="s">
        <v>130</v>
      </c>
    </row>
    <row r="3" spans="1:5" ht="26" x14ac:dyDescent="0.3">
      <c r="A3" s="30" t="s">
        <v>59</v>
      </c>
      <c r="B3" s="30" t="s">
        <v>131</v>
      </c>
      <c r="C3" s="30" t="s">
        <v>132</v>
      </c>
      <c r="D3" s="30" t="s">
        <v>133</v>
      </c>
      <c r="E3" s="31" t="s">
        <v>130</v>
      </c>
    </row>
    <row r="4" spans="1:5" ht="13" x14ac:dyDescent="0.3">
      <c r="A4" s="30" t="s">
        <v>117</v>
      </c>
      <c r="B4" s="30" t="s">
        <v>134</v>
      </c>
      <c r="C4" s="30" t="s">
        <v>135</v>
      </c>
      <c r="D4" s="30" t="s">
        <v>136</v>
      </c>
      <c r="E4" s="31" t="s">
        <v>130</v>
      </c>
    </row>
    <row r="5" spans="1:5" ht="26" x14ac:dyDescent="0.3">
      <c r="A5" s="30" t="s">
        <v>38</v>
      </c>
      <c r="B5" s="30" t="s">
        <v>137</v>
      </c>
      <c r="C5" s="30" t="s">
        <v>138</v>
      </c>
      <c r="D5" s="30" t="s">
        <v>139</v>
      </c>
      <c r="E5" s="31" t="s">
        <v>140</v>
      </c>
    </row>
    <row r="6" spans="1:5" ht="26" x14ac:dyDescent="0.3">
      <c r="A6" s="30" t="s">
        <v>64</v>
      </c>
      <c r="B6" s="30" t="s">
        <v>141</v>
      </c>
      <c r="C6" s="30" t="s">
        <v>142</v>
      </c>
      <c r="D6" s="30" t="s">
        <v>143</v>
      </c>
      <c r="E6" s="31" t="s">
        <v>130</v>
      </c>
    </row>
    <row r="7" spans="1:5" ht="26" x14ac:dyDescent="0.3">
      <c r="A7" s="30" t="s">
        <v>63</v>
      </c>
      <c r="B7" s="30" t="s">
        <v>144</v>
      </c>
      <c r="C7" s="30" t="s">
        <v>145</v>
      </c>
      <c r="D7" s="30" t="s">
        <v>146</v>
      </c>
      <c r="E7" s="31" t="s">
        <v>147</v>
      </c>
    </row>
    <row r="8" spans="1:5" ht="13" x14ac:dyDescent="0.3">
      <c r="A8" s="30" t="s">
        <v>121</v>
      </c>
      <c r="B8" s="30" t="s">
        <v>148</v>
      </c>
      <c r="C8" s="30" t="s">
        <v>149</v>
      </c>
      <c r="D8" s="30" t="s">
        <v>150</v>
      </c>
      <c r="E8" s="31" t="s">
        <v>130</v>
      </c>
    </row>
    <row r="9" spans="1:5" ht="13" x14ac:dyDescent="0.3">
      <c r="A9" s="30" t="s">
        <v>122</v>
      </c>
      <c r="B9" s="30" t="s">
        <v>151</v>
      </c>
      <c r="C9" s="30" t="s">
        <v>152</v>
      </c>
      <c r="D9" s="30" t="s">
        <v>153</v>
      </c>
      <c r="E9" s="31" t="s">
        <v>130</v>
      </c>
    </row>
    <row r="10" spans="1:5" ht="13" x14ac:dyDescent="0.3">
      <c r="A10" s="30" t="s">
        <v>49</v>
      </c>
      <c r="B10" s="30" t="s">
        <v>154</v>
      </c>
      <c r="C10" s="30" t="s">
        <v>155</v>
      </c>
      <c r="D10" s="30" t="s">
        <v>156</v>
      </c>
      <c r="E10" s="31" t="s">
        <v>130</v>
      </c>
    </row>
    <row r="11" spans="1:5" ht="13" x14ac:dyDescent="0.3">
      <c r="A11" s="30" t="s">
        <v>51</v>
      </c>
      <c r="B11" s="30" t="s">
        <v>157</v>
      </c>
      <c r="C11" s="30" t="s">
        <v>158</v>
      </c>
      <c r="D11" s="30" t="s">
        <v>159</v>
      </c>
      <c r="E11" s="31" t="s">
        <v>160</v>
      </c>
    </row>
    <row r="12" spans="1:5" ht="13" x14ac:dyDescent="0.3">
      <c r="A12" s="30" t="s">
        <v>41</v>
      </c>
      <c r="B12" s="30" t="s">
        <v>161</v>
      </c>
      <c r="C12" s="30" t="s">
        <v>162</v>
      </c>
      <c r="D12" s="30" t="s">
        <v>163</v>
      </c>
      <c r="E12" s="31" t="s">
        <v>130</v>
      </c>
    </row>
    <row r="13" spans="1:5" ht="13" x14ac:dyDescent="0.3">
      <c r="A13" s="30" t="s">
        <v>40</v>
      </c>
      <c r="B13" s="30" t="s">
        <v>164</v>
      </c>
      <c r="C13" s="30" t="s">
        <v>165</v>
      </c>
      <c r="D13" s="30" t="s">
        <v>166</v>
      </c>
      <c r="E13" s="31" t="s">
        <v>130</v>
      </c>
    </row>
    <row r="14" spans="1:5" ht="13" x14ac:dyDescent="0.3">
      <c r="A14" s="30" t="s">
        <v>107</v>
      </c>
      <c r="B14" s="30" t="s">
        <v>167</v>
      </c>
      <c r="C14" s="30" t="s">
        <v>168</v>
      </c>
      <c r="D14" s="30" t="s">
        <v>169</v>
      </c>
      <c r="E14" s="31" t="s">
        <v>130</v>
      </c>
    </row>
    <row r="15" spans="1:5" ht="13" x14ac:dyDescent="0.3">
      <c r="A15" s="30" t="s">
        <v>86</v>
      </c>
      <c r="B15" s="30" t="s">
        <v>170</v>
      </c>
      <c r="C15" s="30" t="s">
        <v>171</v>
      </c>
      <c r="D15" s="30" t="s">
        <v>172</v>
      </c>
      <c r="E15" s="31" t="s">
        <v>130</v>
      </c>
    </row>
    <row r="16" spans="1:5" ht="13" x14ac:dyDescent="0.3">
      <c r="A16" s="30" t="s">
        <v>58</v>
      </c>
      <c r="B16" s="30" t="s">
        <v>173</v>
      </c>
      <c r="C16" s="30" t="s">
        <v>174</v>
      </c>
      <c r="D16" s="30" t="s">
        <v>175</v>
      </c>
      <c r="E16" s="31" t="s">
        <v>160</v>
      </c>
    </row>
    <row r="17" spans="1:5" ht="13" x14ac:dyDescent="0.3">
      <c r="A17" s="30" t="s">
        <v>29</v>
      </c>
      <c r="B17" s="30" t="s">
        <v>176</v>
      </c>
      <c r="C17" s="30" t="s">
        <v>177</v>
      </c>
      <c r="D17" s="30" t="s">
        <v>178</v>
      </c>
      <c r="E17" s="31" t="s">
        <v>130</v>
      </c>
    </row>
    <row r="18" spans="1:5" ht="13" x14ac:dyDescent="0.3">
      <c r="A18" s="30" t="s">
        <v>28</v>
      </c>
      <c r="B18" s="30" t="s">
        <v>179</v>
      </c>
      <c r="C18" s="30" t="s">
        <v>180</v>
      </c>
      <c r="D18" s="30" t="s">
        <v>181</v>
      </c>
      <c r="E18" s="31" t="s">
        <v>130</v>
      </c>
    </row>
    <row r="19" spans="1:5" ht="13" x14ac:dyDescent="0.3">
      <c r="A19" s="30" t="s">
        <v>26</v>
      </c>
      <c r="B19" s="30" t="s">
        <v>182</v>
      </c>
      <c r="C19" s="30" t="s">
        <v>183</v>
      </c>
      <c r="D19" s="30" t="s">
        <v>184</v>
      </c>
      <c r="E19" s="31" t="s">
        <v>140</v>
      </c>
    </row>
    <row r="20" spans="1:5" ht="13" x14ac:dyDescent="0.3">
      <c r="A20" s="30" t="s">
        <v>54</v>
      </c>
      <c r="B20" s="30" t="s">
        <v>185</v>
      </c>
      <c r="C20" s="30" t="s">
        <v>186</v>
      </c>
      <c r="D20" s="30" t="s">
        <v>187</v>
      </c>
      <c r="E20" s="31" t="s">
        <v>147</v>
      </c>
    </row>
    <row r="21" spans="1:5" ht="13" x14ac:dyDescent="0.3">
      <c r="A21" s="30" t="s">
        <v>66</v>
      </c>
      <c r="B21" s="30" t="s">
        <v>188</v>
      </c>
      <c r="C21" s="30" t="s">
        <v>189</v>
      </c>
      <c r="D21" s="30" t="s">
        <v>190</v>
      </c>
      <c r="E21" s="31" t="s">
        <v>130</v>
      </c>
    </row>
    <row r="22" spans="1:5" ht="13" x14ac:dyDescent="0.3">
      <c r="A22" s="30" t="s">
        <v>77</v>
      </c>
      <c r="B22" s="30" t="s">
        <v>191</v>
      </c>
      <c r="C22" s="30" t="s">
        <v>192</v>
      </c>
      <c r="D22" s="30" t="s">
        <v>193</v>
      </c>
      <c r="E22" s="31" t="s">
        <v>194</v>
      </c>
    </row>
    <row r="23" spans="1:5" ht="13" x14ac:dyDescent="0.3">
      <c r="A23" s="30" t="s">
        <v>82</v>
      </c>
      <c r="B23" s="30" t="s">
        <v>195</v>
      </c>
      <c r="C23" s="30" t="s">
        <v>196</v>
      </c>
      <c r="D23" s="30" t="s">
        <v>197</v>
      </c>
      <c r="E23" s="31" t="s">
        <v>160</v>
      </c>
    </row>
    <row r="24" spans="1:5" ht="13" x14ac:dyDescent="0.3">
      <c r="A24" s="30" t="s">
        <v>84</v>
      </c>
      <c r="B24" s="30" t="s">
        <v>198</v>
      </c>
      <c r="C24" s="30" t="s">
        <v>199</v>
      </c>
      <c r="D24" s="30" t="s">
        <v>200</v>
      </c>
      <c r="E24" s="31" t="s">
        <v>147</v>
      </c>
    </row>
    <row r="25" spans="1:5" ht="13" x14ac:dyDescent="0.3">
      <c r="A25" s="30" t="s">
        <v>81</v>
      </c>
      <c r="B25" s="30" t="s">
        <v>201</v>
      </c>
      <c r="C25" s="30" t="s">
        <v>202</v>
      </c>
      <c r="D25" s="30" t="s">
        <v>203</v>
      </c>
      <c r="E25" s="31" t="s">
        <v>130</v>
      </c>
    </row>
    <row r="26" spans="1:5" ht="13" x14ac:dyDescent="0.3">
      <c r="A26" s="30" t="s">
        <v>78</v>
      </c>
      <c r="B26" s="30" t="s">
        <v>204</v>
      </c>
      <c r="C26" s="30" t="s">
        <v>205</v>
      </c>
      <c r="D26" s="30" t="s">
        <v>206</v>
      </c>
      <c r="E26" s="31" t="s">
        <v>194</v>
      </c>
    </row>
    <row r="27" spans="1:5" ht="13" x14ac:dyDescent="0.3">
      <c r="A27" s="30" t="s">
        <v>83</v>
      </c>
      <c r="B27" s="30" t="s">
        <v>207</v>
      </c>
      <c r="C27" s="30" t="s">
        <v>208</v>
      </c>
      <c r="D27" s="30" t="s">
        <v>209</v>
      </c>
      <c r="E27" s="31" t="s">
        <v>140</v>
      </c>
    </row>
    <row r="28" spans="1:5" ht="13" x14ac:dyDescent="0.3">
      <c r="A28" s="30" t="s">
        <v>75</v>
      </c>
      <c r="B28" s="30" t="s">
        <v>210</v>
      </c>
      <c r="C28" s="30" t="s">
        <v>211</v>
      </c>
      <c r="D28" s="30" t="s">
        <v>212</v>
      </c>
      <c r="E28" s="31" t="s">
        <v>130</v>
      </c>
    </row>
    <row r="29" spans="1:5" ht="13" x14ac:dyDescent="0.3">
      <c r="A29" s="30" t="s">
        <v>80</v>
      </c>
      <c r="B29" s="30" t="s">
        <v>213</v>
      </c>
      <c r="C29" s="30" t="s">
        <v>214</v>
      </c>
      <c r="D29" s="30" t="s">
        <v>215</v>
      </c>
      <c r="E29" s="31" t="s">
        <v>130</v>
      </c>
    </row>
    <row r="30" spans="1:5" ht="13" x14ac:dyDescent="0.3">
      <c r="A30" s="30" t="s">
        <v>106</v>
      </c>
      <c r="B30" s="30" t="s">
        <v>216</v>
      </c>
      <c r="C30" s="30" t="s">
        <v>217</v>
      </c>
      <c r="D30" s="30" t="s">
        <v>218</v>
      </c>
      <c r="E30" s="31" t="s">
        <v>160</v>
      </c>
    </row>
    <row r="31" spans="1:5" ht="13" x14ac:dyDescent="0.3">
      <c r="A31" s="30" t="s">
        <v>110</v>
      </c>
      <c r="B31" s="30" t="s">
        <v>219</v>
      </c>
      <c r="C31" s="30" t="s">
        <v>220</v>
      </c>
      <c r="D31" s="30" t="s">
        <v>221</v>
      </c>
      <c r="E31" s="31" t="s">
        <v>140</v>
      </c>
    </row>
    <row r="32" spans="1:5" ht="13" x14ac:dyDescent="0.3">
      <c r="A32" s="30" t="s">
        <v>24</v>
      </c>
      <c r="B32" s="30" t="s">
        <v>222</v>
      </c>
      <c r="C32" s="30" t="s">
        <v>223</v>
      </c>
      <c r="D32" s="30" t="s">
        <v>224</v>
      </c>
      <c r="E32" s="31" t="s">
        <v>130</v>
      </c>
    </row>
    <row r="33" spans="1:5" ht="13" x14ac:dyDescent="0.3">
      <c r="A33" s="30" t="s">
        <v>33</v>
      </c>
      <c r="B33" s="30" t="s">
        <v>225</v>
      </c>
      <c r="C33" s="30" t="s">
        <v>226</v>
      </c>
      <c r="D33" s="30" t="s">
        <v>227</v>
      </c>
      <c r="E33" s="31" t="s">
        <v>147</v>
      </c>
    </row>
    <row r="34" spans="1:5" ht="26" x14ac:dyDescent="0.3">
      <c r="A34" s="30" t="s">
        <v>39</v>
      </c>
      <c r="B34" s="30" t="s">
        <v>228</v>
      </c>
      <c r="C34" s="30" t="s">
        <v>229</v>
      </c>
      <c r="D34" s="30" t="s">
        <v>230</v>
      </c>
      <c r="E34" s="31" t="s">
        <v>147</v>
      </c>
    </row>
    <row r="35" spans="1:5" ht="26" x14ac:dyDescent="0.3">
      <c r="A35" s="30" t="s">
        <v>52</v>
      </c>
      <c r="B35" s="30" t="s">
        <v>231</v>
      </c>
      <c r="C35" s="30" t="s">
        <v>232</v>
      </c>
      <c r="D35" s="30" t="s">
        <v>233</v>
      </c>
      <c r="E35" s="31" t="s">
        <v>140</v>
      </c>
    </row>
    <row r="36" spans="1:5" ht="13" x14ac:dyDescent="0.3">
      <c r="A36" s="30" t="s">
        <v>62</v>
      </c>
      <c r="B36" s="30" t="s">
        <v>234</v>
      </c>
      <c r="C36" s="30" t="s">
        <v>235</v>
      </c>
      <c r="D36" s="30" t="s">
        <v>236</v>
      </c>
      <c r="E36" s="31" t="s">
        <v>140</v>
      </c>
    </row>
    <row r="37" spans="1:5" ht="13" x14ac:dyDescent="0.3">
      <c r="A37" s="30" t="s">
        <v>67</v>
      </c>
      <c r="B37" s="30" t="s">
        <v>237</v>
      </c>
      <c r="C37" s="30" t="s">
        <v>238</v>
      </c>
      <c r="D37" s="30" t="s">
        <v>239</v>
      </c>
      <c r="E37" s="31" t="s">
        <v>160</v>
      </c>
    </row>
    <row r="38" spans="1:5" ht="13" x14ac:dyDescent="0.3">
      <c r="A38" s="30" t="s">
        <v>65</v>
      </c>
      <c r="B38" s="30" t="s">
        <v>240</v>
      </c>
      <c r="C38" s="30" t="s">
        <v>241</v>
      </c>
      <c r="D38" s="30" t="s">
        <v>242</v>
      </c>
      <c r="E38" s="31" t="s">
        <v>130</v>
      </c>
    </row>
    <row r="39" spans="1:5" ht="13" x14ac:dyDescent="0.3">
      <c r="A39" s="30" t="s">
        <v>90</v>
      </c>
      <c r="B39" s="30" t="s">
        <v>243</v>
      </c>
      <c r="C39" s="30" t="s">
        <v>244</v>
      </c>
      <c r="D39" s="30" t="s">
        <v>245</v>
      </c>
      <c r="E39" s="31" t="s">
        <v>130</v>
      </c>
    </row>
    <row r="40" spans="1:5" ht="13" x14ac:dyDescent="0.3">
      <c r="A40" s="30" t="s">
        <v>100</v>
      </c>
      <c r="B40" s="30" t="s">
        <v>246</v>
      </c>
      <c r="C40" s="30" t="s">
        <v>247</v>
      </c>
      <c r="D40" s="30" t="s">
        <v>248</v>
      </c>
      <c r="E40" s="31" t="s">
        <v>160</v>
      </c>
    </row>
    <row r="41" spans="1:5" ht="13" x14ac:dyDescent="0.3">
      <c r="A41" s="30" t="s">
        <v>89</v>
      </c>
      <c r="B41" s="30" t="s">
        <v>249</v>
      </c>
      <c r="C41" s="30" t="s">
        <v>250</v>
      </c>
      <c r="D41" s="30" t="s">
        <v>251</v>
      </c>
      <c r="E41" s="31" t="s">
        <v>130</v>
      </c>
    </row>
    <row r="42" spans="1:5" ht="13" x14ac:dyDescent="0.3">
      <c r="A42" s="30" t="s">
        <v>68</v>
      </c>
      <c r="B42" s="30" t="s">
        <v>252</v>
      </c>
      <c r="C42" s="30" t="s">
        <v>253</v>
      </c>
      <c r="D42" s="30" t="s">
        <v>254</v>
      </c>
      <c r="E42" s="31" t="s">
        <v>130</v>
      </c>
    </row>
    <row r="43" spans="1:5" ht="13" x14ac:dyDescent="0.3">
      <c r="A43" s="30" t="s">
        <v>85</v>
      </c>
      <c r="B43" s="30" t="s">
        <v>255</v>
      </c>
      <c r="C43" s="30" t="s">
        <v>256</v>
      </c>
      <c r="D43" s="30" t="s">
        <v>257</v>
      </c>
      <c r="E43" s="31" t="s">
        <v>130</v>
      </c>
    </row>
    <row r="44" spans="1:5" ht="13" x14ac:dyDescent="0.3">
      <c r="A44" s="30" t="s">
        <v>105</v>
      </c>
      <c r="B44" s="30" t="s">
        <v>258</v>
      </c>
      <c r="C44" s="30" t="s">
        <v>259</v>
      </c>
      <c r="D44" s="30" t="s">
        <v>260</v>
      </c>
      <c r="E44" s="31" t="s">
        <v>130</v>
      </c>
    </row>
    <row r="45" spans="1:5" ht="13" x14ac:dyDescent="0.3">
      <c r="A45" s="30" t="s">
        <v>79</v>
      </c>
      <c r="B45" s="30" t="s">
        <v>261</v>
      </c>
      <c r="C45" s="30" t="s">
        <v>262</v>
      </c>
      <c r="D45" s="30" t="s">
        <v>263</v>
      </c>
      <c r="E45" s="31" t="s">
        <v>194</v>
      </c>
    </row>
    <row r="46" spans="1:5" ht="13" x14ac:dyDescent="0.3">
      <c r="A46" s="30" t="s">
        <v>102</v>
      </c>
      <c r="B46" s="30" t="s">
        <v>264</v>
      </c>
      <c r="C46" s="30" t="s">
        <v>265</v>
      </c>
      <c r="D46" s="30" t="s">
        <v>266</v>
      </c>
      <c r="E46" s="31" t="s">
        <v>147</v>
      </c>
    </row>
    <row r="47" spans="1:5" ht="26" x14ac:dyDescent="0.3">
      <c r="A47" s="30" t="s">
        <v>98</v>
      </c>
      <c r="B47" s="30" t="s">
        <v>267</v>
      </c>
      <c r="C47" s="30" t="s">
        <v>268</v>
      </c>
      <c r="D47" s="30" t="s">
        <v>269</v>
      </c>
      <c r="E47" s="31" t="s">
        <v>130</v>
      </c>
    </row>
    <row r="48" spans="1:5" ht="13" x14ac:dyDescent="0.3">
      <c r="A48" s="30" t="s">
        <v>96</v>
      </c>
      <c r="B48" s="30" t="s">
        <v>270</v>
      </c>
      <c r="C48" s="30" t="s">
        <v>271</v>
      </c>
      <c r="D48" s="30" t="s">
        <v>272</v>
      </c>
      <c r="E48" s="31" t="s">
        <v>130</v>
      </c>
    </row>
    <row r="49" spans="1:5" ht="13" x14ac:dyDescent="0.3">
      <c r="A49" s="30" t="s">
        <v>87</v>
      </c>
      <c r="B49" s="30" t="s">
        <v>273</v>
      </c>
      <c r="C49" s="30" t="s">
        <v>274</v>
      </c>
      <c r="D49" s="30" t="s">
        <v>275</v>
      </c>
      <c r="E49" s="31" t="s">
        <v>130</v>
      </c>
    </row>
    <row r="50" spans="1:5" ht="26" x14ac:dyDescent="0.3">
      <c r="A50" s="30" t="s">
        <v>101</v>
      </c>
      <c r="B50" s="30" t="s">
        <v>276</v>
      </c>
      <c r="C50" s="30" t="s">
        <v>277</v>
      </c>
      <c r="D50" s="30" t="s">
        <v>278</v>
      </c>
      <c r="E50" s="31" t="s">
        <v>140</v>
      </c>
    </row>
    <row r="51" spans="1:5" ht="26" x14ac:dyDescent="0.3">
      <c r="A51" s="30" t="s">
        <v>69</v>
      </c>
      <c r="B51" s="30" t="s">
        <v>279</v>
      </c>
      <c r="C51" s="30" t="s">
        <v>280</v>
      </c>
      <c r="D51" s="30" t="s">
        <v>281</v>
      </c>
      <c r="E51" s="31" t="s">
        <v>130</v>
      </c>
    </row>
    <row r="52" spans="1:5" ht="13" x14ac:dyDescent="0.3">
      <c r="A52" s="30" t="s">
        <v>97</v>
      </c>
      <c r="B52" s="30" t="s">
        <v>282</v>
      </c>
      <c r="C52" s="30" t="s">
        <v>283</v>
      </c>
      <c r="D52" s="30" t="s">
        <v>284</v>
      </c>
      <c r="E52" s="31" t="s">
        <v>160</v>
      </c>
    </row>
    <row r="53" spans="1:5" ht="13" x14ac:dyDescent="0.3">
      <c r="A53" s="30" t="s">
        <v>109</v>
      </c>
      <c r="B53" s="30" t="s">
        <v>285</v>
      </c>
      <c r="C53" s="30" t="s">
        <v>286</v>
      </c>
      <c r="D53" s="30" t="s">
        <v>287</v>
      </c>
      <c r="E53" s="31" t="s">
        <v>160</v>
      </c>
    </row>
    <row r="54" spans="1:5" ht="13" x14ac:dyDescent="0.3">
      <c r="A54" s="30" t="s">
        <v>36</v>
      </c>
      <c r="B54" s="30" t="s">
        <v>288</v>
      </c>
      <c r="C54" s="30" t="s">
        <v>289</v>
      </c>
      <c r="D54" s="30" t="s">
        <v>290</v>
      </c>
      <c r="E54" s="31" t="s">
        <v>130</v>
      </c>
    </row>
    <row r="55" spans="1:5" ht="13" x14ac:dyDescent="0.3">
      <c r="A55" s="30" t="s">
        <v>118</v>
      </c>
      <c r="B55" s="30" t="s">
        <v>291</v>
      </c>
      <c r="C55" s="30" t="s">
        <v>292</v>
      </c>
      <c r="D55" s="30" t="s">
        <v>293</v>
      </c>
      <c r="E55" s="31" t="s">
        <v>160</v>
      </c>
    </row>
    <row r="56" spans="1:5" ht="26" x14ac:dyDescent="0.3">
      <c r="A56" s="30" t="s">
        <v>70</v>
      </c>
      <c r="B56" s="30" t="s">
        <v>294</v>
      </c>
      <c r="C56" s="30" t="s">
        <v>295</v>
      </c>
      <c r="D56" s="30" t="s">
        <v>296</v>
      </c>
      <c r="E56" s="31" t="s">
        <v>160</v>
      </c>
    </row>
    <row r="57" spans="1:5" ht="13" x14ac:dyDescent="0.3">
      <c r="A57" s="30" t="s">
        <v>113</v>
      </c>
      <c r="B57" s="30" t="s">
        <v>297</v>
      </c>
      <c r="C57" s="30" t="s">
        <v>298</v>
      </c>
      <c r="D57" s="30" t="s">
        <v>299</v>
      </c>
      <c r="E57" s="31" t="s">
        <v>130</v>
      </c>
    </row>
    <row r="58" spans="1:5" ht="13" x14ac:dyDescent="0.3">
      <c r="A58" s="30" t="s">
        <v>22</v>
      </c>
      <c r="B58" s="30" t="s">
        <v>300</v>
      </c>
      <c r="C58" s="30" t="s">
        <v>301</v>
      </c>
      <c r="D58" s="30" t="s">
        <v>302</v>
      </c>
      <c r="E58" s="31" t="s">
        <v>130</v>
      </c>
    </row>
    <row r="59" spans="1:5" ht="13" x14ac:dyDescent="0.3">
      <c r="A59" s="30" t="s">
        <v>103</v>
      </c>
      <c r="B59" s="30" t="s">
        <v>303</v>
      </c>
      <c r="C59" s="30" t="s">
        <v>304</v>
      </c>
      <c r="D59" s="30" t="s">
        <v>305</v>
      </c>
      <c r="E59" s="31" t="s">
        <v>130</v>
      </c>
    </row>
    <row r="60" spans="1:5" ht="13" x14ac:dyDescent="0.3">
      <c r="A60" s="30" t="s">
        <v>120</v>
      </c>
      <c r="B60" s="30" t="s">
        <v>306</v>
      </c>
      <c r="C60" s="30" t="s">
        <v>307</v>
      </c>
      <c r="D60" s="30" t="s">
        <v>308</v>
      </c>
      <c r="E60" s="31" t="s">
        <v>147</v>
      </c>
    </row>
    <row r="61" spans="1:5" ht="13" x14ac:dyDescent="0.3">
      <c r="A61" s="30" t="s">
        <v>34</v>
      </c>
      <c r="B61" s="30" t="s">
        <v>309</v>
      </c>
      <c r="C61" s="30" t="s">
        <v>310</v>
      </c>
      <c r="D61" s="30" t="s">
        <v>311</v>
      </c>
      <c r="E61" s="31" t="s">
        <v>130</v>
      </c>
    </row>
    <row r="62" spans="1:5" ht="13" x14ac:dyDescent="0.3">
      <c r="A62" s="30" t="s">
        <v>27</v>
      </c>
      <c r="B62" s="30" t="s">
        <v>312</v>
      </c>
      <c r="C62" s="30" t="s">
        <v>313</v>
      </c>
      <c r="D62" s="30" t="s">
        <v>314</v>
      </c>
      <c r="E62" s="31" t="s">
        <v>147</v>
      </c>
    </row>
    <row r="63" spans="1:5" ht="13" x14ac:dyDescent="0.3">
      <c r="A63" s="30" t="s">
        <v>55</v>
      </c>
      <c r="B63" s="30" t="s">
        <v>315</v>
      </c>
      <c r="C63" s="30" t="s">
        <v>316</v>
      </c>
      <c r="D63" s="30" t="s">
        <v>317</v>
      </c>
      <c r="E63" s="31" t="s">
        <v>130</v>
      </c>
    </row>
    <row r="64" spans="1:5" ht="13" x14ac:dyDescent="0.3">
      <c r="A64" s="30" t="s">
        <v>44</v>
      </c>
      <c r="B64" s="30" t="s">
        <v>318</v>
      </c>
      <c r="C64" s="30" t="s">
        <v>319</v>
      </c>
      <c r="D64" s="30" t="s">
        <v>320</v>
      </c>
      <c r="E64" s="31" t="s">
        <v>140</v>
      </c>
    </row>
    <row r="65" spans="1:5" ht="13" x14ac:dyDescent="0.3">
      <c r="A65" s="30" t="s">
        <v>37</v>
      </c>
      <c r="B65" s="30" t="s">
        <v>321</v>
      </c>
      <c r="C65" s="30" t="s">
        <v>322</v>
      </c>
      <c r="D65" s="30" t="s">
        <v>323</v>
      </c>
      <c r="E65" s="31" t="s">
        <v>160</v>
      </c>
    </row>
    <row r="66" spans="1:5" ht="13" x14ac:dyDescent="0.3">
      <c r="A66" s="30" t="s">
        <v>56</v>
      </c>
      <c r="B66" s="30" t="s">
        <v>324</v>
      </c>
      <c r="C66" s="30" t="s">
        <v>325</v>
      </c>
      <c r="D66" s="30" t="s">
        <v>326</v>
      </c>
      <c r="E66" s="31" t="s">
        <v>130</v>
      </c>
    </row>
    <row r="67" spans="1:5" ht="13" x14ac:dyDescent="0.3">
      <c r="A67" s="30" t="s">
        <v>123</v>
      </c>
      <c r="B67" s="30" t="s">
        <v>327</v>
      </c>
      <c r="C67" s="30" t="s">
        <v>328</v>
      </c>
      <c r="D67" s="30" t="s">
        <v>329</v>
      </c>
      <c r="E67" s="31" t="s">
        <v>130</v>
      </c>
    </row>
    <row r="68" spans="1:5" ht="13" x14ac:dyDescent="0.3">
      <c r="A68" s="30" t="s">
        <v>119</v>
      </c>
      <c r="B68" s="30" t="s">
        <v>330</v>
      </c>
      <c r="C68" s="30" t="s">
        <v>331</v>
      </c>
      <c r="D68" s="30" t="s">
        <v>332</v>
      </c>
      <c r="E68" s="31" t="s">
        <v>140</v>
      </c>
    </row>
    <row r="69" spans="1:5" ht="13" x14ac:dyDescent="0.3">
      <c r="A69" s="30" t="s">
        <v>35</v>
      </c>
      <c r="B69" s="30" t="s">
        <v>333</v>
      </c>
      <c r="C69" s="30" t="s">
        <v>334</v>
      </c>
      <c r="D69" s="30" t="s">
        <v>335</v>
      </c>
      <c r="E69" s="31" t="s">
        <v>130</v>
      </c>
    </row>
    <row r="70" spans="1:5" ht="13" x14ac:dyDescent="0.3">
      <c r="A70" s="30" t="s">
        <v>72</v>
      </c>
      <c r="B70" s="30" t="s">
        <v>336</v>
      </c>
      <c r="C70" s="30" t="s">
        <v>337</v>
      </c>
      <c r="D70" s="30" t="s">
        <v>338</v>
      </c>
      <c r="E70" s="31" t="s">
        <v>147</v>
      </c>
    </row>
    <row r="71" spans="1:5" ht="13" x14ac:dyDescent="0.3">
      <c r="A71" s="30" t="s">
        <v>31</v>
      </c>
      <c r="B71" s="30" t="s">
        <v>339</v>
      </c>
      <c r="C71" s="30" t="s">
        <v>340</v>
      </c>
      <c r="D71" s="30" t="s">
        <v>341</v>
      </c>
      <c r="E71" s="31" t="s">
        <v>160</v>
      </c>
    </row>
    <row r="72" spans="1:5" ht="13" x14ac:dyDescent="0.3">
      <c r="A72" s="30" t="s">
        <v>43</v>
      </c>
      <c r="B72" s="30" t="s">
        <v>342</v>
      </c>
      <c r="C72" s="30" t="s">
        <v>343</v>
      </c>
      <c r="D72" s="30" t="s">
        <v>344</v>
      </c>
      <c r="E72" s="31" t="s">
        <v>160</v>
      </c>
    </row>
    <row r="73" spans="1:5" ht="13" x14ac:dyDescent="0.3">
      <c r="A73" s="30" t="s">
        <v>92</v>
      </c>
      <c r="B73" s="30" t="s">
        <v>345</v>
      </c>
      <c r="C73" s="30" t="s">
        <v>346</v>
      </c>
      <c r="D73" s="30" t="s">
        <v>347</v>
      </c>
      <c r="E73" s="31" t="s">
        <v>140</v>
      </c>
    </row>
    <row r="74" spans="1:5" ht="13" x14ac:dyDescent="0.3">
      <c r="A74" s="30" t="s">
        <v>74</v>
      </c>
      <c r="B74" s="30" t="s">
        <v>348</v>
      </c>
      <c r="C74" s="30" t="s">
        <v>349</v>
      </c>
      <c r="D74" s="30" t="s">
        <v>350</v>
      </c>
      <c r="E74" s="31" t="s">
        <v>130</v>
      </c>
    </row>
    <row r="75" spans="1:5" ht="13" x14ac:dyDescent="0.3">
      <c r="A75" s="30" t="s">
        <v>94</v>
      </c>
      <c r="B75" s="30" t="s">
        <v>351</v>
      </c>
      <c r="C75" s="30" t="s">
        <v>352</v>
      </c>
      <c r="D75" s="30" t="s">
        <v>353</v>
      </c>
      <c r="E75" s="31" t="s">
        <v>130</v>
      </c>
    </row>
    <row r="76" spans="1:5" ht="13" x14ac:dyDescent="0.3">
      <c r="A76" s="30" t="s">
        <v>95</v>
      </c>
      <c r="B76" s="30" t="s">
        <v>354</v>
      </c>
      <c r="C76" s="30" t="s">
        <v>355</v>
      </c>
      <c r="D76" s="30" t="s">
        <v>356</v>
      </c>
      <c r="E76" s="31" t="s">
        <v>130</v>
      </c>
    </row>
    <row r="77" spans="1:5" ht="13" x14ac:dyDescent="0.3">
      <c r="A77" s="30" t="s">
        <v>88</v>
      </c>
      <c r="B77" s="30" t="s">
        <v>357</v>
      </c>
      <c r="C77" s="30" t="s">
        <v>358</v>
      </c>
      <c r="D77" s="30" t="s">
        <v>359</v>
      </c>
      <c r="E77" s="31" t="s">
        <v>160</v>
      </c>
    </row>
    <row r="78" spans="1:5" ht="13" x14ac:dyDescent="0.3">
      <c r="A78" s="30" t="s">
        <v>42</v>
      </c>
      <c r="B78" s="30" t="s">
        <v>360</v>
      </c>
      <c r="C78" s="30" t="s">
        <v>361</v>
      </c>
      <c r="D78" s="30" t="s">
        <v>362</v>
      </c>
      <c r="E78" s="31" t="s">
        <v>130</v>
      </c>
    </row>
    <row r="79" spans="1:5" ht="13" x14ac:dyDescent="0.3">
      <c r="A79" s="30" t="s">
        <v>111</v>
      </c>
      <c r="B79" s="30" t="s">
        <v>363</v>
      </c>
      <c r="C79" s="30" t="s">
        <v>364</v>
      </c>
      <c r="D79" s="30" t="s">
        <v>365</v>
      </c>
      <c r="E79" s="31" t="s">
        <v>147</v>
      </c>
    </row>
    <row r="80" spans="1:5" ht="13" x14ac:dyDescent="0.3">
      <c r="A80" s="30" t="s">
        <v>71</v>
      </c>
      <c r="B80" s="30" t="s">
        <v>366</v>
      </c>
      <c r="C80" s="30" t="s">
        <v>367</v>
      </c>
      <c r="D80" s="30" t="s">
        <v>368</v>
      </c>
      <c r="E80" s="31" t="s">
        <v>140</v>
      </c>
    </row>
    <row r="81" spans="1:5" ht="13" x14ac:dyDescent="0.3">
      <c r="A81" s="30" t="s">
        <v>23</v>
      </c>
      <c r="B81" s="30" t="s">
        <v>369</v>
      </c>
      <c r="C81" s="30" t="s">
        <v>370</v>
      </c>
      <c r="D81" s="30" t="s">
        <v>371</v>
      </c>
      <c r="E81" s="31" t="s">
        <v>130</v>
      </c>
    </row>
    <row r="82" spans="1:5" ht="13" x14ac:dyDescent="0.3">
      <c r="A82" s="30" t="s">
        <v>73</v>
      </c>
      <c r="B82" s="30" t="s">
        <v>372</v>
      </c>
      <c r="C82" s="30" t="s">
        <v>373</v>
      </c>
      <c r="D82" s="30" t="s">
        <v>374</v>
      </c>
      <c r="E82" s="31" t="s">
        <v>130</v>
      </c>
    </row>
    <row r="83" spans="1:5" ht="13" x14ac:dyDescent="0.3">
      <c r="A83" s="30" t="s">
        <v>25</v>
      </c>
      <c r="B83" s="30" t="s">
        <v>375</v>
      </c>
      <c r="C83" s="30" t="s">
        <v>376</v>
      </c>
      <c r="D83" s="30" t="s">
        <v>377</v>
      </c>
      <c r="E83" s="31" t="s">
        <v>160</v>
      </c>
    </row>
    <row r="84" spans="1:5" ht="13" x14ac:dyDescent="0.3">
      <c r="A84" s="30" t="s">
        <v>45</v>
      </c>
      <c r="B84" s="30" t="s">
        <v>378</v>
      </c>
      <c r="C84" s="30" t="s">
        <v>379</v>
      </c>
      <c r="D84" s="30" t="s">
        <v>380</v>
      </c>
      <c r="E84" s="31" t="s">
        <v>147</v>
      </c>
    </row>
    <row r="85" spans="1:5" ht="13" x14ac:dyDescent="0.3">
      <c r="A85" s="30" t="s">
        <v>47</v>
      </c>
      <c r="B85" s="30" t="s">
        <v>381</v>
      </c>
      <c r="C85" s="30" t="s">
        <v>382</v>
      </c>
      <c r="D85" s="30" t="s">
        <v>383</v>
      </c>
      <c r="E85" s="31" t="s">
        <v>130</v>
      </c>
    </row>
    <row r="86" spans="1:5" ht="13" x14ac:dyDescent="0.3">
      <c r="A86" s="30" t="s">
        <v>99</v>
      </c>
      <c r="B86" s="30" t="s">
        <v>384</v>
      </c>
      <c r="C86" s="30" t="s">
        <v>385</v>
      </c>
      <c r="D86" s="30" t="s">
        <v>386</v>
      </c>
      <c r="E86" s="31" t="s">
        <v>130</v>
      </c>
    </row>
    <row r="87" spans="1:5" ht="13" x14ac:dyDescent="0.3">
      <c r="A87" s="30" t="s">
        <v>48</v>
      </c>
      <c r="B87" s="30" t="s">
        <v>387</v>
      </c>
      <c r="C87" s="30" t="s">
        <v>388</v>
      </c>
      <c r="D87" s="30" t="s">
        <v>389</v>
      </c>
      <c r="E87" s="31" t="s">
        <v>130</v>
      </c>
    </row>
    <row r="88" spans="1:5" ht="13" x14ac:dyDescent="0.3">
      <c r="A88" s="30" t="s">
        <v>30</v>
      </c>
      <c r="B88" s="30" t="s">
        <v>390</v>
      </c>
      <c r="C88" s="30" t="s">
        <v>391</v>
      </c>
      <c r="D88" s="30" t="s">
        <v>392</v>
      </c>
      <c r="E88" s="31" t="s">
        <v>130</v>
      </c>
    </row>
    <row r="89" spans="1:5" ht="13" x14ac:dyDescent="0.3">
      <c r="A89" s="30" t="s">
        <v>93</v>
      </c>
      <c r="B89" s="30" t="s">
        <v>393</v>
      </c>
      <c r="C89" s="30" t="s">
        <v>394</v>
      </c>
      <c r="D89" s="30" t="s">
        <v>395</v>
      </c>
      <c r="E89" s="31" t="s">
        <v>147</v>
      </c>
    </row>
    <row r="90" spans="1:5" ht="13" x14ac:dyDescent="0.3">
      <c r="A90" s="30" t="s">
        <v>60</v>
      </c>
      <c r="B90" s="30" t="s">
        <v>396</v>
      </c>
      <c r="C90" s="30" t="s">
        <v>397</v>
      </c>
      <c r="D90" s="30" t="s">
        <v>398</v>
      </c>
      <c r="E90" s="31" t="s">
        <v>130</v>
      </c>
    </row>
    <row r="91" spans="1:5" ht="13" x14ac:dyDescent="0.3">
      <c r="A91" s="30" t="s">
        <v>61</v>
      </c>
      <c r="B91" s="30" t="s">
        <v>399</v>
      </c>
      <c r="C91" s="30" t="s">
        <v>400</v>
      </c>
      <c r="D91" s="30" t="s">
        <v>401</v>
      </c>
      <c r="E91" s="31" t="s">
        <v>160</v>
      </c>
    </row>
    <row r="92" spans="1:5" ht="13" x14ac:dyDescent="0.3">
      <c r="A92" s="30" t="s">
        <v>32</v>
      </c>
      <c r="B92" s="30" t="s">
        <v>402</v>
      </c>
      <c r="C92" s="30" t="s">
        <v>403</v>
      </c>
      <c r="D92" s="30" t="s">
        <v>404</v>
      </c>
      <c r="E92" s="31" t="s">
        <v>140</v>
      </c>
    </row>
    <row r="93" spans="1:5" ht="13" x14ac:dyDescent="0.3">
      <c r="A93" s="30" t="s">
        <v>76</v>
      </c>
      <c r="B93" s="30" t="s">
        <v>405</v>
      </c>
      <c r="C93" s="30" t="s">
        <v>406</v>
      </c>
      <c r="D93" s="30" t="s">
        <v>407</v>
      </c>
      <c r="E93" s="31" t="s">
        <v>160</v>
      </c>
    </row>
    <row r="94" spans="1:5" ht="13" x14ac:dyDescent="0.3">
      <c r="A94" s="30" t="s">
        <v>112</v>
      </c>
      <c r="B94" s="30" t="s">
        <v>408</v>
      </c>
      <c r="C94" s="30" t="s">
        <v>409</v>
      </c>
      <c r="D94" s="30" t="s">
        <v>410</v>
      </c>
      <c r="E94" s="31" t="s">
        <v>130</v>
      </c>
    </row>
    <row r="95" spans="1:5" ht="13" x14ac:dyDescent="0.3">
      <c r="A95" s="30" t="s">
        <v>114</v>
      </c>
      <c r="B95" s="30" t="s">
        <v>411</v>
      </c>
      <c r="C95" s="30" t="s">
        <v>412</v>
      </c>
      <c r="D95" s="30" t="s">
        <v>413</v>
      </c>
      <c r="E95" s="31" t="s">
        <v>130</v>
      </c>
    </row>
    <row r="96" spans="1:5" ht="13" x14ac:dyDescent="0.3">
      <c r="A96" s="30" t="s">
        <v>104</v>
      </c>
      <c r="B96" s="30" t="s">
        <v>414</v>
      </c>
      <c r="C96" s="30" t="s">
        <v>415</v>
      </c>
      <c r="D96" s="30" t="s">
        <v>416</v>
      </c>
      <c r="E96" s="31" t="s">
        <v>130</v>
      </c>
    </row>
    <row r="97" spans="1:5" ht="13" x14ac:dyDescent="0.3">
      <c r="A97" s="30" t="s">
        <v>108</v>
      </c>
      <c r="B97" s="30" t="s">
        <v>417</v>
      </c>
      <c r="C97" s="30" t="s">
        <v>418</v>
      </c>
      <c r="D97" s="30" t="s">
        <v>419</v>
      </c>
      <c r="E97" s="31" t="s">
        <v>130</v>
      </c>
    </row>
    <row r="98" spans="1:5" ht="13" x14ac:dyDescent="0.3">
      <c r="A98" s="30" t="s">
        <v>19</v>
      </c>
      <c r="B98" s="30" t="s">
        <v>420</v>
      </c>
      <c r="C98" s="30" t="s">
        <v>421</v>
      </c>
      <c r="D98" s="30" t="s">
        <v>422</v>
      </c>
      <c r="E98" s="31" t="s">
        <v>147</v>
      </c>
    </row>
    <row r="99" spans="1:5" ht="13" x14ac:dyDescent="0.3">
      <c r="A99" s="30" t="s">
        <v>115</v>
      </c>
      <c r="B99" s="30" t="s">
        <v>423</v>
      </c>
      <c r="C99" s="30" t="s">
        <v>424</v>
      </c>
      <c r="D99" s="30" t="s">
        <v>425</v>
      </c>
      <c r="E99" s="31" t="s">
        <v>160</v>
      </c>
    </row>
    <row r="100" spans="1:5" ht="26" x14ac:dyDescent="0.3">
      <c r="A100" s="30" t="s">
        <v>91</v>
      </c>
      <c r="B100" s="30" t="s">
        <v>426</v>
      </c>
      <c r="C100" s="30" t="s">
        <v>427</v>
      </c>
      <c r="D100" s="30" t="s">
        <v>428</v>
      </c>
      <c r="E100" s="31" t="s">
        <v>160</v>
      </c>
    </row>
    <row r="101" spans="1:5" ht="13" x14ac:dyDescent="0.3">
      <c r="A101" s="30" t="s">
        <v>116</v>
      </c>
      <c r="B101" s="30" t="s">
        <v>429</v>
      </c>
      <c r="C101" s="30" t="s">
        <v>430</v>
      </c>
      <c r="D101" s="30" t="s">
        <v>431</v>
      </c>
      <c r="E101" s="31" t="s">
        <v>130</v>
      </c>
    </row>
  </sheetData>
  <printOptions horizontalCentered="1"/>
  <pageMargins left="0.45" right="0.35" top="0.75" bottom="0.75" header="0.3" footer="0.3"/>
  <pageSetup orientation="portrait" r:id="rId1"/>
  <headerFooter>
    <oddFooter>&amp;LReport Review:  Bob Lopez&amp;CPage &amp;P of &amp;N&amp;R&amp;A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1"/>
  <sheetViews>
    <sheetView showGridLines="0" workbookViewId="0">
      <pane ySplit="1" topLeftCell="A76" activePane="bottomLeft" state="frozenSplit"/>
      <selection activeCell="H8" sqref="H8"/>
      <selection pane="bottomLeft" activeCell="B76" sqref="B76"/>
    </sheetView>
  </sheetViews>
  <sheetFormatPr defaultColWidth="9.08984375" defaultRowHeight="10" x14ac:dyDescent="0.2"/>
  <cols>
    <col min="1" max="1" width="12.453125" style="23" customWidth="1"/>
    <col min="2" max="2" width="9.08984375" style="23"/>
    <col min="3" max="3" width="9.08984375" style="29"/>
    <col min="4" max="16384" width="9.08984375" style="23"/>
  </cols>
  <sheetData>
    <row r="1" spans="1:3" ht="13" x14ac:dyDescent="0.3">
      <c r="A1" s="34" t="s">
        <v>12</v>
      </c>
      <c r="B1" s="34" t="s">
        <v>437</v>
      </c>
      <c r="C1" s="35" t="s">
        <v>432</v>
      </c>
    </row>
    <row r="2" spans="1:3" ht="13" x14ac:dyDescent="0.3">
      <c r="A2" s="30" t="s">
        <v>19</v>
      </c>
      <c r="B2" s="31">
        <v>9</v>
      </c>
      <c r="C2" s="32" t="s">
        <v>433</v>
      </c>
    </row>
    <row r="3" spans="1:3" ht="13" x14ac:dyDescent="0.3">
      <c r="A3" s="30" t="s">
        <v>22</v>
      </c>
      <c r="B3" s="31">
        <v>9</v>
      </c>
      <c r="C3" s="32" t="s">
        <v>433</v>
      </c>
    </row>
    <row r="4" spans="1:3" ht="13" x14ac:dyDescent="0.3">
      <c r="A4" s="30" t="s">
        <v>23</v>
      </c>
      <c r="B4" s="31">
        <v>9</v>
      </c>
      <c r="C4" s="32" t="s">
        <v>433</v>
      </c>
    </row>
    <row r="5" spans="1:3" ht="13" x14ac:dyDescent="0.3">
      <c r="A5" s="30" t="s">
        <v>24</v>
      </c>
      <c r="B5" s="31">
        <v>9</v>
      </c>
      <c r="C5" s="32" t="s">
        <v>433</v>
      </c>
    </row>
    <row r="6" spans="1:3" ht="13" x14ac:dyDescent="0.3">
      <c r="A6" s="30" t="s">
        <v>25</v>
      </c>
      <c r="B6" s="31">
        <v>9</v>
      </c>
      <c r="C6" s="32" t="s">
        <v>433</v>
      </c>
    </row>
    <row r="7" spans="1:3" ht="13" x14ac:dyDescent="0.3">
      <c r="A7" s="30" t="s">
        <v>26</v>
      </c>
      <c r="B7" s="31">
        <v>9</v>
      </c>
      <c r="C7" s="32" t="s">
        <v>433</v>
      </c>
    </row>
    <row r="8" spans="1:3" ht="13" x14ac:dyDescent="0.3">
      <c r="A8" s="30" t="s">
        <v>27</v>
      </c>
      <c r="B8" s="31">
        <v>6</v>
      </c>
      <c r="C8" s="32" t="s">
        <v>433</v>
      </c>
    </row>
    <row r="9" spans="1:3" ht="13" x14ac:dyDescent="0.3">
      <c r="A9" s="30" t="s">
        <v>28</v>
      </c>
      <c r="B9" s="31">
        <v>6</v>
      </c>
      <c r="C9" s="32" t="s">
        <v>433</v>
      </c>
    </row>
    <row r="10" spans="1:3" ht="13" x14ac:dyDescent="0.3">
      <c r="A10" s="30" t="s">
        <v>29</v>
      </c>
      <c r="B10" s="31">
        <v>6</v>
      </c>
      <c r="C10" s="32" t="s">
        <v>433</v>
      </c>
    </row>
    <row r="11" spans="1:3" ht="13" x14ac:dyDescent="0.3">
      <c r="A11" s="30" t="s">
        <v>30</v>
      </c>
      <c r="B11" s="31">
        <v>6</v>
      </c>
      <c r="C11" s="32" t="s">
        <v>433</v>
      </c>
    </row>
    <row r="12" spans="1:3" ht="13" x14ac:dyDescent="0.3">
      <c r="A12" s="30" t="s">
        <v>31</v>
      </c>
      <c r="B12" s="31">
        <v>7</v>
      </c>
      <c r="C12" s="32" t="s">
        <v>433</v>
      </c>
    </row>
    <row r="13" spans="1:3" ht="13" x14ac:dyDescent="0.3">
      <c r="A13" s="30" t="s">
        <v>32</v>
      </c>
      <c r="B13" s="31">
        <v>7</v>
      </c>
      <c r="C13" s="32" t="s">
        <v>433</v>
      </c>
    </row>
    <row r="14" spans="1:3" ht="13" x14ac:dyDescent="0.3">
      <c r="A14" s="30" t="s">
        <v>33</v>
      </c>
      <c r="B14" s="31">
        <v>7</v>
      </c>
      <c r="C14" s="32" t="s">
        <v>433</v>
      </c>
    </row>
    <row r="15" spans="1:3" ht="13" x14ac:dyDescent="0.3">
      <c r="A15" s="30" t="s">
        <v>34</v>
      </c>
      <c r="B15" s="31">
        <v>7</v>
      </c>
      <c r="C15" s="32" t="s">
        <v>433</v>
      </c>
    </row>
    <row r="16" spans="1:3" ht="13" x14ac:dyDescent="0.3">
      <c r="A16" s="30" t="s">
        <v>35</v>
      </c>
      <c r="B16" s="31">
        <v>6</v>
      </c>
      <c r="C16" s="32" t="s">
        <v>433</v>
      </c>
    </row>
    <row r="17" spans="1:3" ht="13" x14ac:dyDescent="0.3">
      <c r="A17" s="30" t="s">
        <v>36</v>
      </c>
      <c r="B17" s="31">
        <v>6</v>
      </c>
      <c r="C17" s="32" t="s">
        <v>433</v>
      </c>
    </row>
    <row r="18" spans="1:3" ht="13" x14ac:dyDescent="0.3">
      <c r="A18" s="30" t="s">
        <v>37</v>
      </c>
      <c r="B18" s="31">
        <v>6</v>
      </c>
      <c r="C18" s="32" t="s">
        <v>433</v>
      </c>
    </row>
    <row r="19" spans="1:3" ht="13" x14ac:dyDescent="0.3">
      <c r="A19" s="30" t="s">
        <v>38</v>
      </c>
      <c r="B19" s="31">
        <v>6</v>
      </c>
      <c r="C19" s="32" t="s">
        <v>433</v>
      </c>
    </row>
    <row r="20" spans="1:3" ht="13" x14ac:dyDescent="0.3">
      <c r="A20" s="30" t="s">
        <v>39</v>
      </c>
      <c r="B20" s="31">
        <v>6</v>
      </c>
      <c r="C20" s="32" t="s">
        <v>433</v>
      </c>
    </row>
    <row r="21" spans="1:3" ht="13" x14ac:dyDescent="0.3">
      <c r="A21" s="30" t="s">
        <v>40</v>
      </c>
      <c r="B21" s="31">
        <v>6</v>
      </c>
      <c r="C21" s="32" t="s">
        <v>433</v>
      </c>
    </row>
    <row r="22" spans="1:3" ht="13" x14ac:dyDescent="0.3">
      <c r="A22" s="30" t="s">
        <v>41</v>
      </c>
      <c r="B22" s="31">
        <v>5</v>
      </c>
      <c r="C22" s="32" t="s">
        <v>433</v>
      </c>
    </row>
    <row r="23" spans="1:3" ht="13" x14ac:dyDescent="0.3">
      <c r="A23" s="30" t="s">
        <v>42</v>
      </c>
      <c r="B23" s="31">
        <v>5</v>
      </c>
      <c r="C23" s="32" t="s">
        <v>433</v>
      </c>
    </row>
    <row r="24" spans="1:3" ht="13" x14ac:dyDescent="0.3">
      <c r="A24" s="30" t="s">
        <v>43</v>
      </c>
      <c r="B24" s="31">
        <v>5</v>
      </c>
      <c r="C24" s="32" t="s">
        <v>433</v>
      </c>
    </row>
    <row r="25" spans="1:3" ht="13" x14ac:dyDescent="0.3">
      <c r="A25" s="30" t="s">
        <v>44</v>
      </c>
      <c r="B25" s="31">
        <v>5</v>
      </c>
      <c r="C25" s="32" t="s">
        <v>433</v>
      </c>
    </row>
    <row r="26" spans="1:3" ht="13" x14ac:dyDescent="0.3">
      <c r="A26" s="30" t="s">
        <v>45</v>
      </c>
      <c r="B26" s="31">
        <v>5</v>
      </c>
      <c r="C26" s="32" t="s">
        <v>433</v>
      </c>
    </row>
    <row r="27" spans="1:3" ht="13" x14ac:dyDescent="0.3">
      <c r="A27" s="30" t="s">
        <v>47</v>
      </c>
      <c r="B27" s="31">
        <v>5</v>
      </c>
      <c r="C27" s="32" t="s">
        <v>433</v>
      </c>
    </row>
    <row r="28" spans="1:3" ht="13" x14ac:dyDescent="0.3">
      <c r="A28" s="30" t="s">
        <v>48</v>
      </c>
      <c r="B28" s="31">
        <v>9</v>
      </c>
      <c r="C28" s="32" t="s">
        <v>433</v>
      </c>
    </row>
    <row r="29" spans="1:3" ht="13" x14ac:dyDescent="0.3">
      <c r="A29" s="30" t="s">
        <v>49</v>
      </c>
      <c r="B29" s="31">
        <v>9</v>
      </c>
      <c r="C29" s="32" t="s">
        <v>433</v>
      </c>
    </row>
    <row r="30" spans="1:3" ht="13" x14ac:dyDescent="0.3">
      <c r="A30" s="30" t="s">
        <v>51</v>
      </c>
      <c r="B30" s="31">
        <v>9</v>
      </c>
      <c r="C30" s="32" t="s">
        <v>433</v>
      </c>
    </row>
    <row r="31" spans="1:3" ht="13" x14ac:dyDescent="0.3">
      <c r="A31" s="30" t="s">
        <v>52</v>
      </c>
      <c r="B31" s="31">
        <v>9</v>
      </c>
      <c r="C31" s="32" t="s">
        <v>433</v>
      </c>
    </row>
    <row r="32" spans="1:3" ht="13" x14ac:dyDescent="0.3">
      <c r="A32" s="30" t="s">
        <v>54</v>
      </c>
      <c r="B32" s="31">
        <v>9</v>
      </c>
      <c r="C32" s="32" t="s">
        <v>433</v>
      </c>
    </row>
    <row r="33" spans="1:3" ht="13" x14ac:dyDescent="0.3">
      <c r="A33" s="30" t="s">
        <v>55</v>
      </c>
      <c r="B33" s="31">
        <v>9</v>
      </c>
      <c r="C33" s="32" t="s">
        <v>433</v>
      </c>
    </row>
    <row r="34" spans="1:3" ht="13" x14ac:dyDescent="0.3">
      <c r="A34" s="30" t="s">
        <v>56</v>
      </c>
      <c r="B34" s="31">
        <v>6</v>
      </c>
      <c r="C34" s="32" t="s">
        <v>433</v>
      </c>
    </row>
    <row r="35" spans="1:3" ht="13" x14ac:dyDescent="0.3">
      <c r="A35" s="30" t="s">
        <v>57</v>
      </c>
      <c r="B35" s="31">
        <v>6</v>
      </c>
      <c r="C35" s="32" t="s">
        <v>433</v>
      </c>
    </row>
    <row r="36" spans="1:3" ht="13" x14ac:dyDescent="0.3">
      <c r="A36" s="30" t="s">
        <v>58</v>
      </c>
      <c r="B36" s="31">
        <v>6</v>
      </c>
      <c r="C36" s="32" t="s">
        <v>433</v>
      </c>
    </row>
    <row r="37" spans="1:3" ht="13" x14ac:dyDescent="0.3">
      <c r="A37" s="30" t="s">
        <v>59</v>
      </c>
      <c r="B37" s="31">
        <v>6</v>
      </c>
      <c r="C37" s="32" t="s">
        <v>433</v>
      </c>
    </row>
    <row r="38" spans="1:3" ht="13" x14ac:dyDescent="0.3">
      <c r="A38" s="30" t="s">
        <v>60</v>
      </c>
      <c r="B38" s="31">
        <v>7</v>
      </c>
      <c r="C38" s="32" t="s">
        <v>433</v>
      </c>
    </row>
    <row r="39" spans="1:3" ht="13" x14ac:dyDescent="0.3">
      <c r="A39" s="30" t="s">
        <v>61</v>
      </c>
      <c r="B39" s="31">
        <v>7</v>
      </c>
      <c r="C39" s="32" t="s">
        <v>433</v>
      </c>
    </row>
    <row r="40" spans="1:3" ht="13" x14ac:dyDescent="0.3">
      <c r="A40" s="30" t="s">
        <v>62</v>
      </c>
      <c r="B40" s="31">
        <v>7</v>
      </c>
      <c r="C40" s="32" t="s">
        <v>433</v>
      </c>
    </row>
    <row r="41" spans="1:3" ht="13" x14ac:dyDescent="0.3">
      <c r="A41" s="30" t="s">
        <v>63</v>
      </c>
      <c r="B41" s="31">
        <v>7</v>
      </c>
      <c r="C41" s="32" t="s">
        <v>433</v>
      </c>
    </row>
    <row r="42" spans="1:3" ht="13" x14ac:dyDescent="0.3">
      <c r="A42" s="30" t="s">
        <v>64</v>
      </c>
      <c r="B42" s="31">
        <v>6</v>
      </c>
      <c r="C42" s="32" t="s">
        <v>433</v>
      </c>
    </row>
    <row r="43" spans="1:3" ht="13" x14ac:dyDescent="0.3">
      <c r="A43" s="30" t="s">
        <v>65</v>
      </c>
      <c r="B43" s="31">
        <v>6</v>
      </c>
      <c r="C43" s="32" t="s">
        <v>433</v>
      </c>
    </row>
    <row r="44" spans="1:3" ht="13" x14ac:dyDescent="0.3">
      <c r="A44" s="30" t="s">
        <v>66</v>
      </c>
      <c r="B44" s="31">
        <v>6</v>
      </c>
      <c r="C44" s="32" t="s">
        <v>433</v>
      </c>
    </row>
    <row r="45" spans="1:3" ht="13" x14ac:dyDescent="0.3">
      <c r="A45" s="30" t="s">
        <v>67</v>
      </c>
      <c r="B45" s="31">
        <v>6</v>
      </c>
      <c r="C45" s="32" t="s">
        <v>433</v>
      </c>
    </row>
    <row r="46" spans="1:3" ht="13" x14ac:dyDescent="0.3">
      <c r="A46" s="30" t="s">
        <v>68</v>
      </c>
      <c r="B46" s="31">
        <v>6</v>
      </c>
      <c r="C46" s="32" t="s">
        <v>433</v>
      </c>
    </row>
    <row r="47" spans="1:3" ht="13" x14ac:dyDescent="0.3">
      <c r="A47" s="30" t="s">
        <v>69</v>
      </c>
      <c r="B47" s="31">
        <v>6</v>
      </c>
      <c r="C47" s="32" t="s">
        <v>433</v>
      </c>
    </row>
    <row r="48" spans="1:3" ht="13" x14ac:dyDescent="0.3">
      <c r="A48" s="30" t="s">
        <v>70</v>
      </c>
      <c r="B48" s="31">
        <v>5</v>
      </c>
      <c r="C48" s="32" t="s">
        <v>433</v>
      </c>
    </row>
    <row r="49" spans="1:3" ht="13" x14ac:dyDescent="0.3">
      <c r="A49" s="30" t="s">
        <v>71</v>
      </c>
      <c r="B49" s="31">
        <v>5</v>
      </c>
      <c r="C49" s="32" t="s">
        <v>433</v>
      </c>
    </row>
    <row r="50" spans="1:3" ht="13" x14ac:dyDescent="0.3">
      <c r="A50" s="30" t="s">
        <v>72</v>
      </c>
      <c r="B50" s="31">
        <v>5</v>
      </c>
      <c r="C50" s="32" t="s">
        <v>433</v>
      </c>
    </row>
    <row r="51" spans="1:3" ht="13" x14ac:dyDescent="0.3">
      <c r="A51" s="30" t="s">
        <v>73</v>
      </c>
      <c r="B51" s="31">
        <v>5</v>
      </c>
      <c r="C51" s="32" t="s">
        <v>433</v>
      </c>
    </row>
    <row r="52" spans="1:3" ht="13" x14ac:dyDescent="0.3">
      <c r="A52" s="30" t="s">
        <v>74</v>
      </c>
      <c r="B52" s="31">
        <v>5</v>
      </c>
      <c r="C52" s="32" t="s">
        <v>433</v>
      </c>
    </row>
    <row r="53" spans="1:3" ht="13" x14ac:dyDescent="0.3">
      <c r="A53" s="30" t="s">
        <v>75</v>
      </c>
      <c r="B53" s="31">
        <v>5</v>
      </c>
      <c r="C53" s="32" t="s">
        <v>433</v>
      </c>
    </row>
    <row r="54" spans="1:3" ht="13" x14ac:dyDescent="0.3">
      <c r="A54" s="30" t="s">
        <v>76</v>
      </c>
      <c r="B54" s="31">
        <v>9</v>
      </c>
      <c r="C54" s="32" t="s">
        <v>433</v>
      </c>
    </row>
    <row r="55" spans="1:3" ht="13" x14ac:dyDescent="0.3">
      <c r="A55" s="30" t="s">
        <v>77</v>
      </c>
      <c r="B55" s="31">
        <v>9</v>
      </c>
      <c r="C55" s="32" t="s">
        <v>433</v>
      </c>
    </row>
    <row r="56" spans="1:3" ht="13" x14ac:dyDescent="0.3">
      <c r="A56" s="30" t="s">
        <v>78</v>
      </c>
      <c r="B56" s="31">
        <v>9</v>
      </c>
      <c r="C56" s="32" t="s">
        <v>433</v>
      </c>
    </row>
    <row r="57" spans="1:3" ht="13" x14ac:dyDescent="0.3">
      <c r="A57" s="30" t="s">
        <v>79</v>
      </c>
      <c r="B57" s="31">
        <v>9</v>
      </c>
      <c r="C57" s="32" t="s">
        <v>433</v>
      </c>
    </row>
    <row r="58" spans="1:3" ht="13" x14ac:dyDescent="0.3">
      <c r="A58" s="30" t="s">
        <v>80</v>
      </c>
      <c r="B58" s="31">
        <v>9</v>
      </c>
      <c r="C58" s="32" t="s">
        <v>433</v>
      </c>
    </row>
    <row r="59" spans="1:3" ht="13" x14ac:dyDescent="0.3">
      <c r="A59" s="30" t="s">
        <v>81</v>
      </c>
      <c r="B59" s="31">
        <v>9</v>
      </c>
      <c r="C59" s="32" t="s">
        <v>433</v>
      </c>
    </row>
    <row r="60" spans="1:3" ht="13" x14ac:dyDescent="0.3">
      <c r="A60" s="30" t="s">
        <v>82</v>
      </c>
      <c r="B60" s="31">
        <v>6</v>
      </c>
      <c r="C60" s="32" t="s">
        <v>433</v>
      </c>
    </row>
    <row r="61" spans="1:3" ht="13" x14ac:dyDescent="0.3">
      <c r="A61" s="30" t="s">
        <v>83</v>
      </c>
      <c r="B61" s="31">
        <v>6</v>
      </c>
      <c r="C61" s="32" t="s">
        <v>433</v>
      </c>
    </row>
    <row r="62" spans="1:3" ht="13" x14ac:dyDescent="0.3">
      <c r="A62" s="30" t="s">
        <v>84</v>
      </c>
      <c r="B62" s="31">
        <v>6</v>
      </c>
      <c r="C62" s="32" t="s">
        <v>433</v>
      </c>
    </row>
    <row r="63" spans="1:3" ht="13" x14ac:dyDescent="0.3">
      <c r="A63" s="30" t="s">
        <v>85</v>
      </c>
      <c r="B63" s="31">
        <v>6</v>
      </c>
      <c r="C63" s="32" t="s">
        <v>433</v>
      </c>
    </row>
    <row r="64" spans="1:3" ht="13" x14ac:dyDescent="0.3">
      <c r="A64" s="30" t="s">
        <v>86</v>
      </c>
      <c r="B64" s="31">
        <v>7</v>
      </c>
      <c r="C64" s="32" t="s">
        <v>433</v>
      </c>
    </row>
    <row r="65" spans="1:3" ht="13" x14ac:dyDescent="0.3">
      <c r="A65" s="30" t="s">
        <v>87</v>
      </c>
      <c r="B65" s="31">
        <v>7</v>
      </c>
      <c r="C65" s="32" t="s">
        <v>433</v>
      </c>
    </row>
    <row r="66" spans="1:3" ht="13" x14ac:dyDescent="0.3">
      <c r="A66" s="30" t="s">
        <v>88</v>
      </c>
      <c r="B66" s="31">
        <v>7</v>
      </c>
      <c r="C66" s="32" t="s">
        <v>433</v>
      </c>
    </row>
    <row r="67" spans="1:3" ht="13" x14ac:dyDescent="0.3">
      <c r="A67" s="30" t="s">
        <v>89</v>
      </c>
      <c r="B67" s="31">
        <v>7</v>
      </c>
      <c r="C67" s="32" t="s">
        <v>433</v>
      </c>
    </row>
    <row r="68" spans="1:3" ht="13" x14ac:dyDescent="0.3">
      <c r="A68" s="30" t="s">
        <v>90</v>
      </c>
      <c r="B68" s="31">
        <v>6</v>
      </c>
      <c r="C68" s="32" t="s">
        <v>433</v>
      </c>
    </row>
    <row r="69" spans="1:3" ht="13" x14ac:dyDescent="0.3">
      <c r="A69" s="30" t="s">
        <v>91</v>
      </c>
      <c r="B69" s="33">
        <v>6</v>
      </c>
      <c r="C69" s="32" t="s">
        <v>433</v>
      </c>
    </row>
    <row r="70" spans="1:3" ht="13" x14ac:dyDescent="0.3">
      <c r="A70" s="30" t="s">
        <v>92</v>
      </c>
      <c r="B70" s="33">
        <v>6</v>
      </c>
      <c r="C70" s="32" t="s">
        <v>433</v>
      </c>
    </row>
    <row r="71" spans="1:3" ht="13" x14ac:dyDescent="0.3">
      <c r="A71" s="30" t="s">
        <v>93</v>
      </c>
      <c r="B71" s="33">
        <v>6</v>
      </c>
      <c r="C71" s="32" t="s">
        <v>433</v>
      </c>
    </row>
    <row r="72" spans="1:3" ht="13" x14ac:dyDescent="0.3">
      <c r="A72" s="30" t="s">
        <v>94</v>
      </c>
      <c r="B72" s="33">
        <v>6</v>
      </c>
      <c r="C72" s="32" t="s">
        <v>433</v>
      </c>
    </row>
    <row r="73" spans="1:3" ht="13" x14ac:dyDescent="0.3">
      <c r="A73" s="30" t="s">
        <v>95</v>
      </c>
      <c r="B73" s="33">
        <v>6</v>
      </c>
      <c r="C73" s="32" t="s">
        <v>433</v>
      </c>
    </row>
    <row r="74" spans="1:3" ht="13" x14ac:dyDescent="0.3">
      <c r="A74" s="30" t="s">
        <v>96</v>
      </c>
      <c r="B74" s="33">
        <v>5</v>
      </c>
      <c r="C74" s="32" t="s">
        <v>433</v>
      </c>
    </row>
    <row r="75" spans="1:3" ht="13" x14ac:dyDescent="0.3">
      <c r="A75" s="30" t="s">
        <v>97</v>
      </c>
      <c r="B75" s="33">
        <v>5</v>
      </c>
      <c r="C75" s="32" t="s">
        <v>433</v>
      </c>
    </row>
    <row r="76" spans="1:3" ht="13" x14ac:dyDescent="0.3">
      <c r="A76" s="30" t="s">
        <v>98</v>
      </c>
      <c r="B76" s="33">
        <v>5</v>
      </c>
      <c r="C76" s="32" t="s">
        <v>433</v>
      </c>
    </row>
    <row r="77" spans="1:3" ht="13" x14ac:dyDescent="0.3">
      <c r="A77" s="30" t="s">
        <v>99</v>
      </c>
      <c r="B77" s="33">
        <v>5</v>
      </c>
      <c r="C77" s="32" t="s">
        <v>433</v>
      </c>
    </row>
    <row r="78" spans="1:3" ht="13" x14ac:dyDescent="0.3">
      <c r="A78" s="30" t="s">
        <v>100</v>
      </c>
      <c r="B78" s="33">
        <v>5</v>
      </c>
      <c r="C78" s="32" t="s">
        <v>433</v>
      </c>
    </row>
    <row r="79" spans="1:3" ht="13" x14ac:dyDescent="0.3">
      <c r="A79" s="30" t="s">
        <v>101</v>
      </c>
      <c r="B79" s="33">
        <v>5</v>
      </c>
      <c r="C79" s="32" t="s">
        <v>433</v>
      </c>
    </row>
    <row r="80" spans="1:3" ht="13" x14ac:dyDescent="0.3">
      <c r="A80" s="30" t="s">
        <v>102</v>
      </c>
      <c r="B80" s="33">
        <v>9</v>
      </c>
      <c r="C80" s="32" t="s">
        <v>433</v>
      </c>
    </row>
    <row r="81" spans="1:3" ht="13" x14ac:dyDescent="0.3">
      <c r="A81" s="30" t="s">
        <v>103</v>
      </c>
      <c r="B81" s="33">
        <v>9</v>
      </c>
      <c r="C81" s="32" t="s">
        <v>433</v>
      </c>
    </row>
    <row r="82" spans="1:3" ht="13" x14ac:dyDescent="0.3">
      <c r="A82" s="30" t="s">
        <v>104</v>
      </c>
      <c r="B82" s="33">
        <v>9</v>
      </c>
      <c r="C82" s="32" t="s">
        <v>433</v>
      </c>
    </row>
    <row r="83" spans="1:3" ht="13" x14ac:dyDescent="0.3">
      <c r="A83" s="30" t="s">
        <v>105</v>
      </c>
      <c r="B83" s="33">
        <v>9</v>
      </c>
      <c r="C83" s="32" t="s">
        <v>433</v>
      </c>
    </row>
    <row r="84" spans="1:3" ht="13" x14ac:dyDescent="0.3">
      <c r="A84" s="30" t="s">
        <v>106</v>
      </c>
      <c r="B84" s="33">
        <v>9</v>
      </c>
      <c r="C84" s="32" t="s">
        <v>433</v>
      </c>
    </row>
    <row r="85" spans="1:3" ht="13" x14ac:dyDescent="0.3">
      <c r="A85" s="30" t="s">
        <v>107</v>
      </c>
      <c r="B85" s="33">
        <v>9</v>
      </c>
      <c r="C85" s="32" t="s">
        <v>433</v>
      </c>
    </row>
    <row r="86" spans="1:3" ht="13" x14ac:dyDescent="0.3">
      <c r="A86" s="30" t="s">
        <v>108</v>
      </c>
      <c r="B86" s="33">
        <v>6</v>
      </c>
      <c r="C86" s="32" t="s">
        <v>433</v>
      </c>
    </row>
    <row r="87" spans="1:3" ht="13" x14ac:dyDescent="0.3">
      <c r="A87" s="30" t="s">
        <v>109</v>
      </c>
      <c r="B87" s="33">
        <v>6</v>
      </c>
      <c r="C87" s="32" t="s">
        <v>433</v>
      </c>
    </row>
    <row r="88" spans="1:3" ht="13" x14ac:dyDescent="0.3">
      <c r="A88" s="30" t="s">
        <v>110</v>
      </c>
      <c r="B88" s="33">
        <v>6</v>
      </c>
      <c r="C88" s="32" t="s">
        <v>433</v>
      </c>
    </row>
    <row r="89" spans="1:3" ht="13" x14ac:dyDescent="0.3">
      <c r="A89" s="30" t="s">
        <v>111</v>
      </c>
      <c r="B89" s="33">
        <v>6</v>
      </c>
      <c r="C89" s="32" t="s">
        <v>433</v>
      </c>
    </row>
    <row r="90" spans="1:3" ht="13" x14ac:dyDescent="0.3">
      <c r="A90" s="30" t="s">
        <v>112</v>
      </c>
      <c r="B90" s="33">
        <v>7</v>
      </c>
      <c r="C90" s="32" t="s">
        <v>433</v>
      </c>
    </row>
    <row r="91" spans="1:3" ht="13" x14ac:dyDescent="0.3">
      <c r="A91" s="30" t="s">
        <v>113</v>
      </c>
      <c r="B91" s="33">
        <v>7</v>
      </c>
      <c r="C91" s="32" t="s">
        <v>433</v>
      </c>
    </row>
    <row r="92" spans="1:3" ht="13" x14ac:dyDescent="0.3">
      <c r="A92" s="30" t="s">
        <v>114</v>
      </c>
      <c r="B92" s="33">
        <v>7</v>
      </c>
      <c r="C92" s="32" t="s">
        <v>433</v>
      </c>
    </row>
    <row r="93" spans="1:3" ht="13" x14ac:dyDescent="0.3">
      <c r="A93" s="30" t="s">
        <v>115</v>
      </c>
      <c r="B93" s="33">
        <v>7</v>
      </c>
      <c r="C93" s="32" t="s">
        <v>433</v>
      </c>
    </row>
    <row r="94" spans="1:3" ht="13" x14ac:dyDescent="0.3">
      <c r="A94" s="30" t="s">
        <v>116</v>
      </c>
      <c r="B94" s="33">
        <v>6</v>
      </c>
      <c r="C94" s="32" t="s">
        <v>433</v>
      </c>
    </row>
    <row r="95" spans="1:3" ht="13" x14ac:dyDescent="0.3">
      <c r="A95" s="30" t="s">
        <v>117</v>
      </c>
      <c r="B95" s="33">
        <v>6</v>
      </c>
      <c r="C95" s="32" t="s">
        <v>433</v>
      </c>
    </row>
    <row r="96" spans="1:3" ht="13" x14ac:dyDescent="0.3">
      <c r="A96" s="30" t="s">
        <v>118</v>
      </c>
      <c r="B96" s="33">
        <v>6</v>
      </c>
      <c r="C96" s="32" t="s">
        <v>433</v>
      </c>
    </row>
    <row r="97" spans="1:3" ht="13" x14ac:dyDescent="0.3">
      <c r="A97" s="30" t="s">
        <v>119</v>
      </c>
      <c r="B97" s="33">
        <v>6</v>
      </c>
      <c r="C97" s="32" t="s">
        <v>433</v>
      </c>
    </row>
    <row r="98" spans="1:3" ht="13" x14ac:dyDescent="0.3">
      <c r="A98" s="30" t="s">
        <v>120</v>
      </c>
      <c r="B98" s="33">
        <v>6</v>
      </c>
      <c r="C98" s="32" t="s">
        <v>433</v>
      </c>
    </row>
    <row r="99" spans="1:3" ht="13" x14ac:dyDescent="0.3">
      <c r="A99" s="30" t="s">
        <v>121</v>
      </c>
      <c r="B99" s="33">
        <v>6</v>
      </c>
      <c r="C99" s="32" t="s">
        <v>433</v>
      </c>
    </row>
    <row r="100" spans="1:3" ht="13" x14ac:dyDescent="0.3">
      <c r="A100" s="30" t="s">
        <v>122</v>
      </c>
      <c r="B100" s="33">
        <v>5</v>
      </c>
      <c r="C100" s="32" t="s">
        <v>433</v>
      </c>
    </row>
    <row r="101" spans="1:3" ht="13" x14ac:dyDescent="0.3">
      <c r="A101" s="30" t="s">
        <v>123</v>
      </c>
      <c r="B101" s="33">
        <v>5</v>
      </c>
      <c r="C101" s="32" t="s">
        <v>433</v>
      </c>
    </row>
  </sheetData>
  <pageMargins left="0.7" right="0.7" top="0.75" bottom="0.75" header="0.3" footer="0.3"/>
  <pageSetup orientation="portrait" r:id="rId1"/>
  <headerFooter>
    <oddFooter>&amp;LReport Review:  Bob Lopez&amp;C&amp;D&amp;R&amp;A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Q1</vt:lpstr>
      <vt:lpstr>PAY TM</vt:lpstr>
      <vt:lpstr>SHOPCLUES</vt:lpstr>
      <vt:lpstr>TIMES JOB</vt:lpstr>
      <vt:lpstr>TOLEXO SALES</vt:lpstr>
      <vt:lpstr>Q2</vt:lpstr>
      <vt:lpstr>BogusAssetPlan</vt:lpstr>
      <vt:lpstr>BogusNames</vt:lpstr>
      <vt:lpstr>BogusHRBand</vt:lpstr>
      <vt:lpstr>Q3</vt:lpstr>
      <vt:lpstr>BogusAssetPlan!Print_Area</vt:lpstr>
      <vt:lpstr>BogusNames!Print_Area</vt:lpstr>
      <vt:lpstr>BogusNames!Print_Titles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Sejal Rokade</cp:lastModifiedBy>
  <dcterms:created xsi:type="dcterms:W3CDTF">2013-09-08T08:25:39Z</dcterms:created>
  <dcterms:modified xsi:type="dcterms:W3CDTF">2025-01-29T06:07:49Z</dcterms:modified>
</cp:coreProperties>
</file>