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ains\Downloads\"/>
    </mc:Choice>
  </mc:AlternateContent>
  <xr:revisionPtr revIDLastSave="0" documentId="13_ncr:1_{700F59B0-5E16-4D7D-B6B7-A1BCE6DAB02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ssignmen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I28" i="2"/>
  <c r="J28" i="2"/>
  <c r="K28" i="2"/>
  <c r="I23" i="2"/>
  <c r="H20" i="2"/>
  <c r="F53" i="2"/>
  <c r="F52" i="2"/>
  <c r="F51" i="2"/>
  <c r="F50" i="2"/>
  <c r="F49" i="2"/>
  <c r="N48" i="2"/>
  <c r="M48" i="2"/>
  <c r="L48" i="2"/>
  <c r="F48" i="2"/>
  <c r="K47" i="2"/>
  <c r="I47" i="2"/>
  <c r="H47" i="2"/>
  <c r="G47" i="2"/>
  <c r="F47" i="2"/>
  <c r="G26" i="2"/>
  <c r="G25" i="2"/>
  <c r="G24" i="2"/>
  <c r="G23" i="2"/>
  <c r="G22" i="2"/>
  <c r="G21" i="2"/>
  <c r="N20" i="2"/>
  <c r="M20" i="2"/>
  <c r="L20" i="2"/>
  <c r="K20" i="2"/>
  <c r="J20" i="2"/>
  <c r="I20" i="2"/>
  <c r="G20" i="2"/>
</calcChain>
</file>

<file path=xl/sharedStrings.xml><?xml version="1.0" encoding="utf-8"?>
<sst xmlns="http://schemas.openxmlformats.org/spreadsheetml/2006/main" count="93" uniqueCount="78">
  <si>
    <t>Aarti</t>
  </si>
  <si>
    <t>Bharat</t>
  </si>
  <si>
    <t>Charu</t>
  </si>
  <si>
    <t>Deepak</t>
  </si>
  <si>
    <t>Ekta</t>
  </si>
  <si>
    <t>Faisal</t>
  </si>
  <si>
    <t>Gauri</t>
  </si>
  <si>
    <t>Student Marks Questions</t>
  </si>
  <si>
    <t>1. Nested IF: Assign grades based on Average Marks (&gt;=80 A, 60-79 B, 40-59 C, &lt;40 Fail).</t>
  </si>
  <si>
    <t>2. COUNT/COUNTIF/COUNTIFS:</t>
  </si>
  <si>
    <t xml:space="preserve">   a. Count students appeared for Maths (ignore blanks).</t>
  </si>
  <si>
    <t xml:space="preserve">   b. Count students scored &gt;=80 in Science.</t>
  </si>
  <si>
    <t xml:space="preserve">   c. Count students with &gt;=60 in Maths AND &gt;=60 in English.</t>
  </si>
  <si>
    <t>3. SUM/SUMIF/SUMIFS:</t>
  </si>
  <si>
    <t xml:space="preserve">   a. Total marks in Science.</t>
  </si>
  <si>
    <t xml:space="preserve">   b. Total marks of students with &gt;70 in English.</t>
  </si>
  <si>
    <t xml:space="preserve">   c. Total marks where Maths &gt;=60 AND Attendance &gt;=90%.</t>
  </si>
  <si>
    <t>4. COUNTBLANK: Count blank entries in Maths column.</t>
  </si>
  <si>
    <t>5. VLOOKUP/HLOOKUP:</t>
  </si>
  <si>
    <t xml:space="preserve">   a. Science marks of 'Deepak' using VLOOKUP.</t>
  </si>
  <si>
    <t xml:space="preserve">   b. English marks of 3rd student using HLOOKUP.</t>
  </si>
  <si>
    <t>6. Mean, Median, Mode of Maths marks.</t>
  </si>
  <si>
    <t>Salesperson</t>
  </si>
  <si>
    <t>Region</t>
  </si>
  <si>
    <t>Product</t>
  </si>
  <si>
    <t>Sales Amount</t>
  </si>
  <si>
    <t>Target</t>
  </si>
  <si>
    <t>Neha</t>
  </si>
  <si>
    <t>North</t>
  </si>
  <si>
    <t>Laptop</t>
  </si>
  <si>
    <t>Rajesh</t>
  </si>
  <si>
    <t>South</t>
  </si>
  <si>
    <t>Mobile</t>
  </si>
  <si>
    <t>Priya</t>
  </si>
  <si>
    <t>East</t>
  </si>
  <si>
    <t>Tablet</t>
  </si>
  <si>
    <t>Suresh</t>
  </si>
  <si>
    <t>West</t>
  </si>
  <si>
    <t>Anita</t>
  </si>
  <si>
    <t>Ramesh</t>
  </si>
  <si>
    <t>Kavita</t>
  </si>
  <si>
    <t>Sales Report Questions</t>
  </si>
  <si>
    <t>1. Nested IF: Display 'Achieved' if Sales &gt;= Target, else 'Not Achieved'.</t>
  </si>
  <si>
    <t>2. COUNTIF: Count salespersons in 'North' region.</t>
  </si>
  <si>
    <t>3. COUNTIFS: Count salespersons who sold Laptop in East region.</t>
  </si>
  <si>
    <t>4. SUMIF: Total sales of Mobile category.</t>
  </si>
  <si>
    <t>5. SUMIFS: Total sales in South region for Tablet.</t>
  </si>
  <si>
    <t>6. VLOOKUP: Retrieve Target for 'Suresh'.</t>
  </si>
  <si>
    <t>7. Mean, Median, Mode of Sales Amount.</t>
  </si>
  <si>
    <t>nested if</t>
  </si>
  <si>
    <t>COUNT</t>
  </si>
  <si>
    <t>COUNTIF</t>
  </si>
  <si>
    <t>COUNTIFS</t>
  </si>
  <si>
    <t>SUM</t>
  </si>
  <si>
    <t>SUMIF</t>
  </si>
  <si>
    <t>SUMIFS</t>
  </si>
  <si>
    <t>COUNTBLANK</t>
  </si>
  <si>
    <t>VLOOKUP</t>
  </si>
  <si>
    <t>mean</t>
  </si>
  <si>
    <t>median</t>
  </si>
  <si>
    <t>mode</t>
  </si>
  <si>
    <t>Column1</t>
  </si>
  <si>
    <t>Column2</t>
  </si>
  <si>
    <t>Column3</t>
  </si>
  <si>
    <t>countifs</t>
  </si>
  <si>
    <t>sumif</t>
  </si>
  <si>
    <t>sumifs</t>
  </si>
  <si>
    <t>vloolup</t>
  </si>
  <si>
    <t>ANSWER:</t>
  </si>
  <si>
    <t>ANSWERS:</t>
  </si>
  <si>
    <t>deepak</t>
  </si>
  <si>
    <t>HLOOKUP</t>
  </si>
  <si>
    <t>STUDENT</t>
  </si>
  <si>
    <t>CLASS</t>
  </si>
  <si>
    <t>MATHS</t>
  </si>
  <si>
    <t>ENGLISH</t>
  </si>
  <si>
    <t>SCIENCE</t>
  </si>
  <si>
    <t>ATTENDENCE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</si>
</sst>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quotePrefix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A3CE96-59A6-489C-9BB7-F12AE916D1C8}" name="Table25" displayName="Table25" ref="I26:K28" totalsRowCount="1">
  <autoFilter ref="I26:K27" xr:uid="{F4A3CE96-59A6-489C-9BB7-F12AE916D1C8}"/>
  <tableColumns count="3">
    <tableColumn id="1" xr3:uid="{28391E5E-8B9A-4CDC-A46F-1F710267FACB}" name="Column1" totalsRowFunction="custom">
      <totalsRowFormula>AVERAGE(C20:C26)</totalsRowFormula>
    </tableColumn>
    <tableColumn id="2" xr3:uid="{DDB29467-68CF-4866-A8B9-BE2635988A80}" name="Column2" totalsRowFunction="custom">
      <totalsRowFormula>MEDIAN(C20:C26)</totalsRowFormula>
    </tableColumn>
    <tableColumn id="3" xr3:uid="{4D9D8FEF-6B04-4FDD-830F-26D63DDB76C0}" name="Column3" totalsRowFunction="custom">
      <totalsRowFormula>MODE(C20:C25)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775E05-9179-4878-8662-74ADA471A0FA}" name="Table36" displayName="Table36" ref="L46:N48" totalsRowCount="1" headerRowDxfId="8" tableBorderDxfId="7">
  <autoFilter ref="L46:N47" xr:uid="{D4775E05-9179-4878-8662-74ADA471A0FA}"/>
  <tableColumns count="3">
    <tableColumn id="1" xr3:uid="{89DC8A31-2A87-4330-85AA-1FF6931FE350}" name="Column1" totalsRowFunction="custom" dataDxfId="6" totalsRowDxfId="5">
      <totalsRowFormula>AVERAGE(D47:D53)</totalsRowFormula>
    </tableColumn>
    <tableColumn id="2" xr3:uid="{C686CA60-6353-4093-99F5-F39092F10FB0}" name="Column2" totalsRowFunction="custom" dataDxfId="4" totalsRowDxfId="3">
      <totalsRowFormula>MEDIAN(D47:D53)</totalsRowFormula>
    </tableColumn>
    <tableColumn id="3" xr3:uid="{AC144510-D6D1-42E5-8529-AB829ADA64C4}" name="Column3" totalsRowFunction="custom" dataDxfId="2" totalsRowDxfId="1">
      <totalsRowFormula>MODE(D47:D53)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2116-F252-41D8-86B4-E9C0F8639BFC}">
  <dimension ref="A1:P53"/>
  <sheetViews>
    <sheetView tabSelected="1" topLeftCell="A38" workbookViewId="0">
      <selection activeCell="A19" sqref="A19"/>
    </sheetView>
  </sheetViews>
  <sheetFormatPr defaultRowHeight="14.5" x14ac:dyDescent="0.35"/>
  <cols>
    <col min="1" max="1" width="23.6328125" customWidth="1"/>
    <col min="4" max="4" width="12" customWidth="1"/>
    <col min="6" max="6" width="13.08984375" customWidth="1"/>
    <col min="9" max="9" width="10.90625" customWidth="1"/>
    <col min="10" max="10" width="11.1796875" customWidth="1"/>
    <col min="13" max="13" width="10.453125" customWidth="1"/>
    <col min="14" max="14" width="14.81640625" customWidth="1"/>
  </cols>
  <sheetData>
    <row r="1" spans="1:1" x14ac:dyDescent="0.35">
      <c r="A1" s="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  <row r="13" spans="1:1" x14ac:dyDescent="0.35">
      <c r="A13" t="s">
        <v>19</v>
      </c>
    </row>
    <row r="14" spans="1:1" x14ac:dyDescent="0.35">
      <c r="A14" t="s">
        <v>20</v>
      </c>
    </row>
    <row r="15" spans="1:1" x14ac:dyDescent="0.35">
      <c r="A15" t="s">
        <v>21</v>
      </c>
    </row>
    <row r="17" spans="1:14" x14ac:dyDescent="0.35">
      <c r="A17" s="3" t="s">
        <v>68</v>
      </c>
    </row>
    <row r="19" spans="1:14" x14ac:dyDescent="0.35">
      <c r="A19" s="9" t="s">
        <v>72</v>
      </c>
      <c r="B19" s="9" t="s">
        <v>73</v>
      </c>
      <c r="C19" s="9" t="s">
        <v>74</v>
      </c>
      <c r="D19" s="9" t="s">
        <v>76</v>
      </c>
      <c r="E19" s="9" t="s">
        <v>75</v>
      </c>
      <c r="F19" s="9" t="s">
        <v>77</v>
      </c>
      <c r="G19" s="2" t="s">
        <v>49</v>
      </c>
      <c r="H19" s="2" t="s">
        <v>50</v>
      </c>
      <c r="I19" s="2" t="s">
        <v>51</v>
      </c>
      <c r="J19" s="2" t="s">
        <v>52</v>
      </c>
      <c r="K19" s="2" t="s">
        <v>53</v>
      </c>
      <c r="L19" s="2" t="s">
        <v>54</v>
      </c>
      <c r="M19" s="2" t="s">
        <v>55</v>
      </c>
      <c r="N19" s="2" t="s">
        <v>56</v>
      </c>
    </row>
    <row r="20" spans="1:14" x14ac:dyDescent="0.35">
      <c r="A20" t="s">
        <v>0</v>
      </c>
      <c r="B20">
        <v>10</v>
      </c>
      <c r="C20">
        <v>78</v>
      </c>
      <c r="D20">
        <v>88</v>
      </c>
      <c r="E20">
        <v>69</v>
      </c>
      <c r="F20" s="4">
        <v>0.95</v>
      </c>
      <c r="G20" t="str">
        <f>IF(F20&gt;=80%,"A",IF(F20&gt;=60%,"B",IF(F20&gt;=40%,"C",IF(F20&lt;=40%,"fail"))))</f>
        <v>A</v>
      </c>
      <c r="H20">
        <f>COUNT(C20:C25)</f>
        <v>6</v>
      </c>
      <c r="I20">
        <f>COUNTIF(D20:D26,"&gt;=80")</f>
        <v>3</v>
      </c>
      <c r="J20">
        <f>COUNTIFS(C20:C26,"&gt;=60",E20:E26,"&gt;=60")</f>
        <v>3</v>
      </c>
      <c r="K20">
        <f>SUM(D20:D26)</f>
        <v>506</v>
      </c>
      <c r="L20">
        <f>SUMIF(E20:E26,"&gt;=70")</f>
        <v>255</v>
      </c>
      <c r="M20">
        <f>SUMIFS( C20:C26,C20:C26,"&gt;=60",E20:E26,"&gt;=90%")</f>
        <v>312</v>
      </c>
      <c r="N20">
        <f>COUNTBLANK(C20:C26)</f>
        <v>1</v>
      </c>
    </row>
    <row r="21" spans="1:14" x14ac:dyDescent="0.35">
      <c r="A21" t="s">
        <v>1</v>
      </c>
      <c r="B21">
        <v>10</v>
      </c>
      <c r="C21">
        <v>55</v>
      </c>
      <c r="D21">
        <v>49</v>
      </c>
      <c r="E21">
        <v>65</v>
      </c>
      <c r="F21" s="4">
        <v>0.8</v>
      </c>
      <c r="G21" t="str">
        <f t="shared" ref="G21:G26" si="0">IF(F21&gt;=80%,"A",IF(F21&gt;=60%,"B",IF(F21&gt;=40%,"C",IF(F21&lt;=40%,"fail"))))</f>
        <v>A</v>
      </c>
      <c r="H21" s="3"/>
      <c r="I21" s="3"/>
      <c r="J21" s="3"/>
      <c r="L21" s="3"/>
    </row>
    <row r="22" spans="1:14" x14ac:dyDescent="0.35">
      <c r="A22" t="s">
        <v>2</v>
      </c>
      <c r="B22">
        <v>10</v>
      </c>
      <c r="C22">
        <v>90</v>
      </c>
      <c r="D22">
        <v>95</v>
      </c>
      <c r="E22">
        <v>92</v>
      </c>
      <c r="F22" s="4">
        <v>0.98</v>
      </c>
      <c r="G22" t="str">
        <f t="shared" si="0"/>
        <v>A</v>
      </c>
      <c r="H22" s="3" t="s">
        <v>57</v>
      </c>
      <c r="K22" s="3" t="s">
        <v>71</v>
      </c>
    </row>
    <row r="23" spans="1:14" x14ac:dyDescent="0.35">
      <c r="A23" t="s">
        <v>3</v>
      </c>
      <c r="B23">
        <v>10</v>
      </c>
      <c r="C23">
        <v>60</v>
      </c>
      <c r="D23">
        <v>72</v>
      </c>
      <c r="E23">
        <v>58</v>
      </c>
      <c r="F23" s="4">
        <v>0.85</v>
      </c>
      <c r="G23" t="str">
        <f t="shared" si="0"/>
        <v>A</v>
      </c>
      <c r="H23" t="s">
        <v>70</v>
      </c>
      <c r="I23">
        <f>VLOOKUP(H23,A20:F26,4,0)</f>
        <v>72</v>
      </c>
      <c r="J23" s="4"/>
      <c r="K23">
        <f>HLOOKUP(E20,A20:E26,3,0)</f>
        <v>92</v>
      </c>
    </row>
    <row r="24" spans="1:14" x14ac:dyDescent="0.35">
      <c r="A24" t="s">
        <v>4</v>
      </c>
      <c r="B24">
        <v>10</v>
      </c>
      <c r="C24">
        <v>30</v>
      </c>
      <c r="D24">
        <v>42</v>
      </c>
      <c r="E24">
        <v>50</v>
      </c>
      <c r="F24" s="4">
        <v>0.7</v>
      </c>
      <c r="G24" t="str">
        <f t="shared" si="0"/>
        <v>B</v>
      </c>
    </row>
    <row r="25" spans="1:14" x14ac:dyDescent="0.35">
      <c r="A25" t="s">
        <v>5</v>
      </c>
      <c r="B25">
        <v>10</v>
      </c>
      <c r="C25">
        <v>84</v>
      </c>
      <c r="D25">
        <v>78</v>
      </c>
      <c r="E25">
        <v>88</v>
      </c>
      <c r="F25" s="4">
        <v>0.92</v>
      </c>
      <c r="G25" t="str">
        <f t="shared" si="0"/>
        <v>A</v>
      </c>
      <c r="H25" s="4"/>
    </row>
    <row r="26" spans="1:14" x14ac:dyDescent="0.35">
      <c r="A26" t="s">
        <v>6</v>
      </c>
      <c r="B26">
        <v>10</v>
      </c>
      <c r="D26">
        <v>82</v>
      </c>
      <c r="E26">
        <v>75</v>
      </c>
      <c r="F26" s="4">
        <v>0.89</v>
      </c>
      <c r="G26" t="str">
        <f t="shared" si="0"/>
        <v>A</v>
      </c>
      <c r="I26" t="s">
        <v>61</v>
      </c>
      <c r="J26" t="s">
        <v>62</v>
      </c>
      <c r="K26" t="s">
        <v>63</v>
      </c>
      <c r="M26" s="8"/>
    </row>
    <row r="27" spans="1:14" x14ac:dyDescent="0.35">
      <c r="I27" t="s">
        <v>58</v>
      </c>
      <c r="J27" t="s">
        <v>59</v>
      </c>
      <c r="K27" t="s">
        <v>60</v>
      </c>
    </row>
    <row r="28" spans="1:14" x14ac:dyDescent="0.35">
      <c r="I28">
        <f>AVERAGE(C20:C26)</f>
        <v>66.166666666666671</v>
      </c>
      <c r="J28">
        <f>MEDIAN(C20:C26)</f>
        <v>69</v>
      </c>
      <c r="K28" t="e">
        <f>MODE(C20:C25)</f>
        <v>#N/A</v>
      </c>
    </row>
    <row r="33" spans="1:16" x14ac:dyDescent="0.35">
      <c r="A33" s="1" t="s">
        <v>41</v>
      </c>
      <c r="K33" s="1"/>
      <c r="L33" s="1"/>
      <c r="M33" s="1"/>
      <c r="N33" s="1"/>
      <c r="O33" s="1"/>
      <c r="P33" s="1"/>
    </row>
    <row r="34" spans="1:16" x14ac:dyDescent="0.35">
      <c r="A34" t="s">
        <v>42</v>
      </c>
      <c r="P34" s="4"/>
    </row>
    <row r="35" spans="1:16" x14ac:dyDescent="0.35">
      <c r="A35" t="s">
        <v>43</v>
      </c>
      <c r="P35" s="4"/>
    </row>
    <row r="36" spans="1:16" x14ac:dyDescent="0.35">
      <c r="A36" t="s">
        <v>44</v>
      </c>
      <c r="P36" s="4"/>
    </row>
    <row r="37" spans="1:16" x14ac:dyDescent="0.35">
      <c r="A37" t="s">
        <v>45</v>
      </c>
      <c r="P37" s="4"/>
    </row>
    <row r="38" spans="1:16" x14ac:dyDescent="0.35">
      <c r="A38" t="s">
        <v>46</v>
      </c>
      <c r="P38" s="4"/>
    </row>
    <row r="39" spans="1:16" x14ac:dyDescent="0.35">
      <c r="A39" t="s">
        <v>47</v>
      </c>
      <c r="P39" s="4"/>
    </row>
    <row r="40" spans="1:16" x14ac:dyDescent="0.35">
      <c r="A40" t="s">
        <v>48</v>
      </c>
      <c r="P40" s="4"/>
    </row>
    <row r="43" spans="1:16" x14ac:dyDescent="0.35">
      <c r="A43" s="3" t="s">
        <v>69</v>
      </c>
    </row>
    <row r="46" spans="1:16" x14ac:dyDescent="0.35">
      <c r="A46" s="9" t="s">
        <v>22</v>
      </c>
      <c r="B46" s="1" t="s">
        <v>23</v>
      </c>
      <c r="C46" s="1" t="s">
        <v>24</v>
      </c>
      <c r="D46" s="1" t="s">
        <v>25</v>
      </c>
      <c r="E46" s="1" t="s">
        <v>26</v>
      </c>
      <c r="F46" s="5" t="s">
        <v>49</v>
      </c>
      <c r="G46" s="5" t="s">
        <v>64</v>
      </c>
      <c r="H46" s="5" t="s">
        <v>65</v>
      </c>
      <c r="I46" s="5" t="s">
        <v>66</v>
      </c>
      <c r="J46" s="5" t="s">
        <v>67</v>
      </c>
      <c r="L46" s="7" t="s">
        <v>61</v>
      </c>
      <c r="M46" s="6" t="s">
        <v>62</v>
      </c>
      <c r="N46" s="6" t="s">
        <v>63</v>
      </c>
    </row>
    <row r="47" spans="1:16" x14ac:dyDescent="0.35">
      <c r="A47" t="s">
        <v>27</v>
      </c>
      <c r="B47" t="s">
        <v>28</v>
      </c>
      <c r="C47" t="s">
        <v>29</v>
      </c>
      <c r="D47">
        <v>45000</v>
      </c>
      <c r="E47">
        <v>40000</v>
      </c>
      <c r="F47" t="str">
        <f>IF(D47&gt;=E47,"Achieved",IF(D47&lt;=E47,"not Achieved",))</f>
        <v>Achieved</v>
      </c>
      <c r="G47">
        <f>COUNTIFS(C47:C53,"Laptop",B47:B53,"East")</f>
        <v>1</v>
      </c>
      <c r="H47">
        <f>SUMIF(C47:C53,"Mobile",D47:D53)</f>
        <v>80000</v>
      </c>
      <c r="I47">
        <f>SUMIFS(D47:D53,B47:B53,"South")</f>
        <v>66000</v>
      </c>
      <c r="J47" t="s">
        <v>36</v>
      </c>
      <c r="K47">
        <f>VLOOKUP(J47,A47:E53,4,0)</f>
        <v>60000</v>
      </c>
      <c r="L47" s="7" t="s">
        <v>58</v>
      </c>
      <c r="M47" s="6" t="s">
        <v>59</v>
      </c>
      <c r="N47" s="6" t="s">
        <v>60</v>
      </c>
    </row>
    <row r="48" spans="1:16" x14ac:dyDescent="0.35">
      <c r="A48" t="s">
        <v>30</v>
      </c>
      <c r="B48" t="s">
        <v>31</v>
      </c>
      <c r="C48" t="s">
        <v>32</v>
      </c>
      <c r="D48">
        <v>38000</v>
      </c>
      <c r="E48">
        <v>35000</v>
      </c>
      <c r="F48" t="str">
        <f t="shared" ref="F48:F53" si="1">IF(D48&gt;=E48,"Achieved",IF(D48&lt;=E48,"not Achieved",))</f>
        <v>Achieved</v>
      </c>
      <c r="L48" s="7">
        <f>AVERAGE(D47:D53)</f>
        <v>41857.142857142855</v>
      </c>
      <c r="M48" s="6">
        <f>MEDIAN(D47:D53)</f>
        <v>42000</v>
      </c>
      <c r="N48" s="6" t="e">
        <f>MODE(D47:D53)</f>
        <v>#N/A</v>
      </c>
    </row>
    <row r="49" spans="1:6" x14ac:dyDescent="0.35">
      <c r="A49" t="s">
        <v>33</v>
      </c>
      <c r="B49" t="s">
        <v>34</v>
      </c>
      <c r="C49" t="s">
        <v>35</v>
      </c>
      <c r="D49">
        <v>25000</v>
      </c>
      <c r="E49">
        <v>30000</v>
      </c>
      <c r="F49" t="str">
        <f t="shared" si="1"/>
        <v>not Achieved</v>
      </c>
    </row>
    <row r="50" spans="1:6" x14ac:dyDescent="0.35">
      <c r="A50" t="s">
        <v>36</v>
      </c>
      <c r="B50" t="s">
        <v>37</v>
      </c>
      <c r="C50" t="s">
        <v>29</v>
      </c>
      <c r="D50">
        <v>60000</v>
      </c>
      <c r="E50">
        <v>50000</v>
      </c>
      <c r="F50" t="str">
        <f t="shared" si="1"/>
        <v>Achieved</v>
      </c>
    </row>
    <row r="51" spans="1:6" x14ac:dyDescent="0.35">
      <c r="A51" t="s">
        <v>38</v>
      </c>
      <c r="B51" t="s">
        <v>28</v>
      </c>
      <c r="C51" t="s">
        <v>32</v>
      </c>
      <c r="D51">
        <v>42000</v>
      </c>
      <c r="E51">
        <v>40000</v>
      </c>
      <c r="F51" t="str">
        <f t="shared" si="1"/>
        <v>Achieved</v>
      </c>
    </row>
    <row r="52" spans="1:6" x14ac:dyDescent="0.35">
      <c r="A52" t="s">
        <v>39</v>
      </c>
      <c r="B52" t="s">
        <v>34</v>
      </c>
      <c r="C52" t="s">
        <v>29</v>
      </c>
      <c r="D52">
        <v>55000</v>
      </c>
      <c r="E52">
        <v>45000</v>
      </c>
      <c r="F52" t="str">
        <f t="shared" si="1"/>
        <v>Achieved</v>
      </c>
    </row>
    <row r="53" spans="1:6" x14ac:dyDescent="0.35">
      <c r="A53" t="s">
        <v>40</v>
      </c>
      <c r="B53" t="s">
        <v>31</v>
      </c>
      <c r="C53" t="s">
        <v>35</v>
      </c>
      <c r="D53">
        <v>28000</v>
      </c>
      <c r="E53">
        <v>30000</v>
      </c>
      <c r="F53" t="str">
        <f t="shared" si="1"/>
        <v>not Achieved</v>
      </c>
    </row>
  </sheetData>
  <conditionalFormatting sqref="L47:N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{887835B0-C18A-456F-A92C-1A4175D6B764}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6209E35-3999-4232-A5D6-23FAE84527AF}">
            <xm:f>NOT(ISERROR(SEARCH($N$42,L47)))</xm:f>
            <xm:f>$N$42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L47:N47</xm:sqref>
        </x14:conditionalFormatting>
        <x14:conditionalFormatting xmlns:xm="http://schemas.microsoft.com/office/excel/2006/main">
          <x14:cfRule type="dataBar" id="{887835B0-C18A-456F-A92C-1A4175D6B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L47:N48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saksham jain</cp:lastModifiedBy>
  <dcterms:created xsi:type="dcterms:W3CDTF">2025-10-03T04:59:02Z</dcterms:created>
  <dcterms:modified xsi:type="dcterms:W3CDTF">2025-10-15T05:56:33Z</dcterms:modified>
</cp:coreProperties>
</file>