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6B8DFA79-BA62-4BA7-8D92-959A246F056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Lembar1" sheetId="1" r:id="rId1"/>
  </sheets>
  <calcPr calcId="181029"/>
</workbook>
</file>

<file path=xl/calcChain.xml><?xml version="1.0" encoding="utf-8"?>
<calcChain xmlns="http://schemas.openxmlformats.org/spreadsheetml/2006/main">
  <c r="H29" i="1" l="1"/>
  <c r="C36" i="1" s="1"/>
  <c r="E36" i="1" s="1"/>
  <c r="F49" i="1" l="1"/>
  <c r="F47" i="1"/>
  <c r="F45" i="1"/>
  <c r="F43" i="1"/>
  <c r="F41" i="1"/>
  <c r="F44" i="1"/>
  <c r="F42" i="1"/>
  <c r="F48" i="1"/>
  <c r="F46" i="1"/>
  <c r="F50" i="1"/>
  <c r="C33" i="1"/>
  <c r="E33" i="1" s="1"/>
  <c r="C37" i="1"/>
  <c r="E37" i="1" s="1"/>
  <c r="C35" i="1"/>
  <c r="E35" i="1" s="1"/>
  <c r="C34" i="1"/>
  <c r="E34" i="1" s="1"/>
  <c r="G49" i="1" l="1"/>
  <c r="G47" i="1"/>
  <c r="G45" i="1"/>
  <c r="G43" i="1"/>
  <c r="G41" i="1"/>
  <c r="G50" i="1"/>
  <c r="G48" i="1"/>
  <c r="G46" i="1"/>
  <c r="G44" i="1"/>
  <c r="G42" i="1"/>
  <c r="C49" i="1"/>
  <c r="C47" i="1"/>
  <c r="C45" i="1"/>
  <c r="C43" i="1"/>
  <c r="C41" i="1"/>
  <c r="C50" i="1"/>
  <c r="C48" i="1"/>
  <c r="C46" i="1"/>
  <c r="C44" i="1"/>
  <c r="C42" i="1"/>
  <c r="D50" i="1"/>
  <c r="D48" i="1"/>
  <c r="D46" i="1"/>
  <c r="D44" i="1"/>
  <c r="D42" i="1"/>
  <c r="D49" i="1"/>
  <c r="D43" i="1"/>
  <c r="D47" i="1"/>
  <c r="D45" i="1"/>
  <c r="D41" i="1"/>
  <c r="E50" i="1"/>
  <c r="E48" i="1"/>
  <c r="E46" i="1"/>
  <c r="E44" i="1"/>
  <c r="E42" i="1"/>
  <c r="E43" i="1"/>
  <c r="E41" i="1"/>
  <c r="E49" i="1"/>
  <c r="E47" i="1"/>
  <c r="E45" i="1"/>
  <c r="H44" i="1" l="1"/>
  <c r="H48" i="1"/>
  <c r="H42" i="1"/>
  <c r="H50" i="1"/>
  <c r="H47" i="1"/>
  <c r="H41" i="1"/>
  <c r="H49" i="1"/>
  <c r="H46" i="1"/>
  <c r="H43" i="1"/>
  <c r="H45" i="1"/>
  <c r="C54" i="1" l="1"/>
</calcChain>
</file>

<file path=xl/sharedStrings.xml><?xml version="1.0" encoding="utf-8"?>
<sst xmlns="http://schemas.openxmlformats.org/spreadsheetml/2006/main" count="149" uniqueCount="65">
  <si>
    <t>Skala &amp; Poin</t>
  </si>
  <si>
    <t>Harga</t>
  </si>
  <si>
    <t>Poin</t>
  </si>
  <si>
    <t>Kategori</t>
  </si>
  <si>
    <t>Benefit</t>
  </si>
  <si>
    <t>Cost</t>
  </si>
  <si>
    <t>Tabel Berdasarkan Skala Poin</t>
  </si>
  <si>
    <t>Skala Harga</t>
  </si>
  <si>
    <t>&gt;=5000000</t>
  </si>
  <si>
    <t>Total</t>
  </si>
  <si>
    <t>Bobot Kepentingan</t>
  </si>
  <si>
    <t>Perhitungan Bobot</t>
  </si>
  <si>
    <t>DIBULATKAN</t>
  </si>
  <si>
    <t>Perhitungan Metode WP (Weighted Product)</t>
  </si>
  <si>
    <t>Kesimpulan</t>
  </si>
  <si>
    <t>Tabel Pemilian Coffeeshop Terbaik</t>
  </si>
  <si>
    <t>Nama Coffeeshop</t>
  </si>
  <si>
    <t>Kualitas Kopi</t>
  </si>
  <si>
    <t>Pelayanan</t>
  </si>
  <si>
    <t>Lokasi</t>
  </si>
  <si>
    <t>wifi</t>
  </si>
  <si>
    <t>Kopi Tuku</t>
  </si>
  <si>
    <t>8 per 10</t>
  </si>
  <si>
    <t>Rp. 25.000 per cangkir</t>
  </si>
  <si>
    <t>Filosofi Kopi</t>
  </si>
  <si>
    <t>9 per 10</t>
  </si>
  <si>
    <t>Rp. 40.000 per cangkir</t>
  </si>
  <si>
    <t>Lugs Coffee</t>
  </si>
  <si>
    <t>6 per 10</t>
  </si>
  <si>
    <t>Rp. 20.000 per cangkir</t>
  </si>
  <si>
    <t>Lumayan Enak</t>
  </si>
  <si>
    <t>Enak</t>
  </si>
  <si>
    <t>Standar</t>
  </si>
  <si>
    <t>Bijeh Coffee</t>
  </si>
  <si>
    <t>7 per 10</t>
  </si>
  <si>
    <t>Kopi Nako</t>
  </si>
  <si>
    <t>Rp. 30.000 per cangkir</t>
  </si>
  <si>
    <t>Kedua Coffee</t>
  </si>
  <si>
    <t>Leora Coffee</t>
  </si>
  <si>
    <t>Sejauh</t>
  </si>
  <si>
    <t>Join Kopi</t>
  </si>
  <si>
    <t>The Pine</t>
  </si>
  <si>
    <t>Skala Pelayanan</t>
  </si>
  <si>
    <t>Skala Kualitas Kopi</t>
  </si>
  <si>
    <t>&gt;=6 per 10</t>
  </si>
  <si>
    <t>&gt;=7 per 10</t>
  </si>
  <si>
    <t>&gt;=8 per 10</t>
  </si>
  <si>
    <t>&gt;=9 per 10</t>
  </si>
  <si>
    <t>Jauh</t>
  </si>
  <si>
    <t>Dekat</t>
  </si>
  <si>
    <t>sedang</t>
  </si>
  <si>
    <t>Sedang</t>
  </si>
  <si>
    <t>Skala Lokasi</t>
  </si>
  <si>
    <t>&lt;=20000</t>
  </si>
  <si>
    <t>&gt;=30000</t>
  </si>
  <si>
    <t>&gt;=40000</t>
  </si>
  <si>
    <t>Rp. 50.000 per cangkir</t>
  </si>
  <si>
    <t>Skala Wifi</t>
  </si>
  <si>
    <t>&lt;6</t>
  </si>
  <si>
    <t>&gt;=7</t>
  </si>
  <si>
    <t>&gt;=8</t>
  </si>
  <si>
    <t>&gt;=9</t>
  </si>
  <si>
    <t>Wifi</t>
  </si>
  <si>
    <t>Berdasarkan Perhitungan Dengan Metode Weighted Product Dalam Menentukan Daftar Coffeeshop terbaik</t>
  </si>
  <si>
    <t xml:space="preserve">Sejauh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</si>
</sst>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2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4"/>
  <sheetViews>
    <sheetView tabSelected="1" workbookViewId="0">
      <selection activeCell="B55" sqref="B55"/>
    </sheetView>
  </sheetViews>
  <sheetFormatPr defaultColWidth="8.7109375" defaultRowHeight="15"/>
  <cols>
    <col min="2" max="2" width="19.7109375" customWidth="1"/>
    <col min="3" max="3" width="17.5703125" customWidth="1"/>
    <col min="4" max="4" width="18" customWidth="1"/>
    <col min="5" max="5" width="23.7109375" customWidth="1"/>
    <col min="6" max="6" width="21.140625" customWidth="1"/>
    <col min="7" max="7" width="12.85546875" customWidth="1"/>
    <col min="8" max="8" width="12.7109375" customWidth="1"/>
    <col min="9" max="9" width="9" customWidth="1"/>
    <col min="11" max="11" width="20.140625" customWidth="1"/>
  </cols>
  <sheetData>
    <row r="2" spans="2:12">
      <c r="B2" s="11" t="s">
        <v>15</v>
      </c>
      <c r="C2" s="11"/>
      <c r="D2" s="11"/>
      <c r="E2" s="11"/>
      <c r="F2" s="11"/>
      <c r="G2" s="11"/>
      <c r="K2" s="12" t="s">
        <v>0</v>
      </c>
      <c r="L2" s="12"/>
    </row>
    <row r="3" spans="2:12">
      <c r="B3" s="2" t="s">
        <v>16</v>
      </c>
      <c r="C3" s="2" t="s">
        <v>17</v>
      </c>
      <c r="D3" s="2" t="s">
        <v>18</v>
      </c>
      <c r="E3" s="2" t="s">
        <v>19</v>
      </c>
      <c r="F3" s="2" t="s">
        <v>1</v>
      </c>
      <c r="G3" s="2" t="s">
        <v>20</v>
      </c>
      <c r="K3" s="2" t="s">
        <v>43</v>
      </c>
      <c r="L3" s="2" t="s">
        <v>2</v>
      </c>
    </row>
    <row r="4" spans="2:12">
      <c r="B4" s="2" t="s">
        <v>21</v>
      </c>
      <c r="C4" s="2" t="s">
        <v>30</v>
      </c>
      <c r="D4" s="15" t="s">
        <v>22</v>
      </c>
      <c r="E4" s="2" t="s">
        <v>48</v>
      </c>
      <c r="F4" s="2" t="s">
        <v>23</v>
      </c>
      <c r="G4" s="14" t="s">
        <v>22</v>
      </c>
      <c r="K4" s="2" t="s">
        <v>32</v>
      </c>
      <c r="L4" s="2">
        <v>1</v>
      </c>
    </row>
    <row r="5" spans="2:12">
      <c r="B5" s="2" t="s">
        <v>24</v>
      </c>
      <c r="C5" s="2" t="s">
        <v>31</v>
      </c>
      <c r="D5" s="2" t="s">
        <v>25</v>
      </c>
      <c r="E5" s="2" t="s">
        <v>48</v>
      </c>
      <c r="F5" s="2" t="s">
        <v>56</v>
      </c>
      <c r="G5" s="2" t="s">
        <v>25</v>
      </c>
      <c r="K5" s="2" t="s">
        <v>30</v>
      </c>
      <c r="L5" s="2">
        <v>2</v>
      </c>
    </row>
    <row r="6" spans="2:12">
      <c r="B6" s="2" t="s">
        <v>27</v>
      </c>
      <c r="C6" s="2" t="s">
        <v>32</v>
      </c>
      <c r="D6" s="2" t="s">
        <v>28</v>
      </c>
      <c r="E6" s="2" t="s">
        <v>49</v>
      </c>
      <c r="F6" s="2" t="s">
        <v>29</v>
      </c>
      <c r="G6" s="2" t="s">
        <v>22</v>
      </c>
      <c r="K6" s="2" t="s">
        <v>31</v>
      </c>
      <c r="L6" s="2">
        <v>3</v>
      </c>
    </row>
    <row r="7" spans="2:12">
      <c r="B7" s="2" t="s">
        <v>33</v>
      </c>
      <c r="C7" s="2" t="s">
        <v>30</v>
      </c>
      <c r="D7" s="2" t="s">
        <v>28</v>
      </c>
      <c r="E7" s="2" t="s">
        <v>48</v>
      </c>
      <c r="F7" s="2" t="s">
        <v>23</v>
      </c>
      <c r="G7" s="2" t="s">
        <v>34</v>
      </c>
    </row>
    <row r="8" spans="2:12">
      <c r="B8" s="2" t="s">
        <v>35</v>
      </c>
      <c r="C8" s="2" t="s">
        <v>32</v>
      </c>
      <c r="D8" s="2" t="s">
        <v>34</v>
      </c>
      <c r="E8" s="2" t="s">
        <v>50</v>
      </c>
      <c r="F8" s="2" t="s">
        <v>36</v>
      </c>
      <c r="G8" s="2" t="s">
        <v>22</v>
      </c>
    </row>
    <row r="9" spans="2:12">
      <c r="B9" s="2" t="s">
        <v>37</v>
      </c>
      <c r="C9" s="2" t="s">
        <v>31</v>
      </c>
      <c r="D9" s="2" t="s">
        <v>22</v>
      </c>
      <c r="E9" s="2" t="s">
        <v>48</v>
      </c>
      <c r="F9" s="2" t="s">
        <v>26</v>
      </c>
      <c r="G9" s="2" t="s">
        <v>25</v>
      </c>
    </row>
    <row r="10" spans="2:12">
      <c r="B10" s="2" t="s">
        <v>38</v>
      </c>
      <c r="C10" s="2" t="s">
        <v>30</v>
      </c>
      <c r="D10" s="2" t="s">
        <v>22</v>
      </c>
      <c r="E10" s="2" t="s">
        <v>51</v>
      </c>
      <c r="F10" s="2" t="s">
        <v>36</v>
      </c>
      <c r="G10" s="2" t="s">
        <v>28</v>
      </c>
      <c r="K10" s="2" t="s">
        <v>42</v>
      </c>
      <c r="L10" s="2" t="s">
        <v>2</v>
      </c>
    </row>
    <row r="11" spans="2:12">
      <c r="B11" s="2" t="s">
        <v>40</v>
      </c>
      <c r="C11" s="2" t="s">
        <v>32</v>
      </c>
      <c r="D11" s="2" t="s">
        <v>34</v>
      </c>
      <c r="E11" s="2" t="s">
        <v>51</v>
      </c>
      <c r="F11" s="2" t="s">
        <v>23</v>
      </c>
      <c r="G11" s="2" t="s">
        <v>28</v>
      </c>
      <c r="K11" s="2" t="s">
        <v>44</v>
      </c>
      <c r="L11" s="2">
        <v>1</v>
      </c>
    </row>
    <row r="12" spans="2:12">
      <c r="B12" s="2" t="s">
        <v>39</v>
      </c>
      <c r="C12" s="2" t="s">
        <v>31</v>
      </c>
      <c r="D12" s="2" t="s">
        <v>25</v>
      </c>
      <c r="E12" s="2" t="s">
        <v>49</v>
      </c>
      <c r="F12" s="2" t="s">
        <v>26</v>
      </c>
      <c r="G12" s="2" t="s">
        <v>25</v>
      </c>
      <c r="K12" s="2" t="s">
        <v>45</v>
      </c>
      <c r="L12" s="2">
        <v>2</v>
      </c>
    </row>
    <row r="13" spans="2:12">
      <c r="B13" s="2" t="s">
        <v>41</v>
      </c>
      <c r="C13" s="2" t="s">
        <v>30</v>
      </c>
      <c r="D13" s="2" t="s">
        <v>25</v>
      </c>
      <c r="E13" s="2" t="s">
        <v>49</v>
      </c>
      <c r="F13" s="2" t="s">
        <v>36</v>
      </c>
      <c r="G13" s="2" t="s">
        <v>22</v>
      </c>
      <c r="K13" s="2" t="s">
        <v>46</v>
      </c>
      <c r="L13" s="2">
        <v>3</v>
      </c>
    </row>
    <row r="14" spans="2:12">
      <c r="B14" s="3" t="s">
        <v>3</v>
      </c>
      <c r="C14" s="3" t="s">
        <v>4</v>
      </c>
      <c r="D14" s="3" t="s">
        <v>4</v>
      </c>
      <c r="E14" s="3" t="s">
        <v>5</v>
      </c>
      <c r="F14" s="3" t="s">
        <v>5</v>
      </c>
      <c r="G14" s="3" t="s">
        <v>4</v>
      </c>
      <c r="K14" s="2" t="s">
        <v>47</v>
      </c>
      <c r="L14" s="2">
        <v>4</v>
      </c>
    </row>
    <row r="17" spans="2:12">
      <c r="B17" s="11" t="s">
        <v>6</v>
      </c>
      <c r="C17" s="11"/>
      <c r="D17" s="11"/>
      <c r="E17" s="11"/>
      <c r="F17" s="11"/>
      <c r="G17" s="11"/>
      <c r="K17" s="2" t="s">
        <v>52</v>
      </c>
      <c r="L17" s="2" t="s">
        <v>2</v>
      </c>
    </row>
    <row r="18" spans="2:12">
      <c r="B18" s="2" t="s">
        <v>16</v>
      </c>
      <c r="C18" s="2" t="s">
        <v>17</v>
      </c>
      <c r="D18" s="2" t="s">
        <v>18</v>
      </c>
      <c r="E18" s="2" t="s">
        <v>19</v>
      </c>
      <c r="F18" s="2" t="s">
        <v>1</v>
      </c>
      <c r="G18" s="2" t="s">
        <v>20</v>
      </c>
      <c r="K18" s="2" t="s">
        <v>48</v>
      </c>
      <c r="L18" s="2">
        <v>1</v>
      </c>
    </row>
    <row r="19" spans="2:12">
      <c r="B19" s="2" t="s">
        <v>21</v>
      </c>
      <c r="C19" s="4">
        <v>2</v>
      </c>
      <c r="D19" s="16">
        <v>3</v>
      </c>
      <c r="E19" s="4">
        <v>1</v>
      </c>
      <c r="F19" s="4">
        <v>1</v>
      </c>
      <c r="G19" s="16">
        <v>3</v>
      </c>
      <c r="K19" s="2" t="s">
        <v>51</v>
      </c>
      <c r="L19" s="2">
        <v>2</v>
      </c>
    </row>
    <row r="20" spans="2:12">
      <c r="B20" s="2" t="s">
        <v>24</v>
      </c>
      <c r="C20" s="4">
        <v>3</v>
      </c>
      <c r="D20" s="4">
        <v>4</v>
      </c>
      <c r="E20" s="4">
        <v>1</v>
      </c>
      <c r="F20" s="4">
        <v>4</v>
      </c>
      <c r="G20" s="4">
        <v>4</v>
      </c>
      <c r="K20" s="10" t="s">
        <v>49</v>
      </c>
      <c r="L20" s="2">
        <v>3</v>
      </c>
    </row>
    <row r="21" spans="2:12">
      <c r="B21" s="2" t="s">
        <v>27</v>
      </c>
      <c r="C21" s="4">
        <v>1</v>
      </c>
      <c r="D21" s="4">
        <v>1</v>
      </c>
      <c r="E21" s="4">
        <v>3</v>
      </c>
      <c r="F21" s="4">
        <v>1</v>
      </c>
      <c r="G21" s="4">
        <v>3</v>
      </c>
    </row>
    <row r="22" spans="2:12">
      <c r="B22" s="2" t="s">
        <v>33</v>
      </c>
      <c r="C22" s="4">
        <v>2</v>
      </c>
      <c r="D22" s="4">
        <v>1</v>
      </c>
      <c r="E22" s="4">
        <v>1</v>
      </c>
      <c r="F22" s="4">
        <v>1</v>
      </c>
      <c r="G22" s="4">
        <v>2</v>
      </c>
      <c r="K22" s="2" t="s">
        <v>7</v>
      </c>
      <c r="L22" s="2" t="s">
        <v>2</v>
      </c>
    </row>
    <row r="23" spans="2:12">
      <c r="B23" s="2" t="s">
        <v>35</v>
      </c>
      <c r="C23" s="4">
        <v>1</v>
      </c>
      <c r="D23" s="4">
        <v>2</v>
      </c>
      <c r="E23" s="4">
        <v>2</v>
      </c>
      <c r="F23" s="4">
        <v>2</v>
      </c>
      <c r="G23" s="4">
        <v>3</v>
      </c>
      <c r="K23" s="2" t="s">
        <v>53</v>
      </c>
      <c r="L23" s="2">
        <v>1</v>
      </c>
    </row>
    <row r="24" spans="2:12">
      <c r="B24" s="2" t="s">
        <v>37</v>
      </c>
      <c r="C24" s="4">
        <v>3</v>
      </c>
      <c r="D24" s="4">
        <v>3</v>
      </c>
      <c r="E24" s="4">
        <v>1</v>
      </c>
      <c r="F24" s="4">
        <v>3</v>
      </c>
      <c r="G24" s="4">
        <v>4</v>
      </c>
      <c r="K24" s="2" t="s">
        <v>54</v>
      </c>
      <c r="L24" s="2">
        <v>2</v>
      </c>
    </row>
    <row r="25" spans="2:12">
      <c r="B25" s="2" t="s">
        <v>38</v>
      </c>
      <c r="C25" s="4">
        <v>2</v>
      </c>
      <c r="D25" s="4">
        <v>3</v>
      </c>
      <c r="E25" s="4">
        <v>2</v>
      </c>
      <c r="F25" s="4">
        <v>2</v>
      </c>
      <c r="G25" s="4">
        <v>1</v>
      </c>
      <c r="K25" s="2" t="s">
        <v>55</v>
      </c>
      <c r="L25" s="2">
        <v>3</v>
      </c>
    </row>
    <row r="26" spans="2:12">
      <c r="B26" s="2" t="s">
        <v>40</v>
      </c>
      <c r="C26" s="4">
        <v>1</v>
      </c>
      <c r="D26" s="4">
        <v>2</v>
      </c>
      <c r="E26" s="4">
        <v>2</v>
      </c>
      <c r="F26" s="4">
        <v>1</v>
      </c>
      <c r="G26" s="4">
        <v>1</v>
      </c>
      <c r="K26" s="2" t="s">
        <v>8</v>
      </c>
      <c r="L26" s="2">
        <v>4</v>
      </c>
    </row>
    <row r="27" spans="2:12">
      <c r="B27" s="2" t="s">
        <v>39</v>
      </c>
      <c r="C27" s="4">
        <v>3</v>
      </c>
      <c r="D27" s="4">
        <v>4</v>
      </c>
      <c r="E27" s="4">
        <v>3</v>
      </c>
      <c r="F27" s="4">
        <v>3</v>
      </c>
      <c r="G27" s="4">
        <v>4</v>
      </c>
    </row>
    <row r="28" spans="2:12">
      <c r="B28" s="2" t="s">
        <v>41</v>
      </c>
      <c r="C28" s="4">
        <v>2</v>
      </c>
      <c r="D28" s="4">
        <v>4</v>
      </c>
      <c r="E28" s="4">
        <v>3</v>
      </c>
      <c r="F28" s="4">
        <v>2</v>
      </c>
      <c r="G28" s="4">
        <v>3</v>
      </c>
      <c r="H28" s="5" t="s">
        <v>9</v>
      </c>
      <c r="K28" s="2" t="s">
        <v>57</v>
      </c>
      <c r="L28" s="2" t="s">
        <v>2</v>
      </c>
    </row>
    <row r="29" spans="2:12">
      <c r="B29" s="3" t="s">
        <v>10</v>
      </c>
      <c r="C29" s="6">
        <v>2</v>
      </c>
      <c r="D29" s="6">
        <v>4</v>
      </c>
      <c r="E29" s="6">
        <v>3</v>
      </c>
      <c r="F29" s="6">
        <v>2</v>
      </c>
      <c r="G29" s="6">
        <v>4</v>
      </c>
      <c r="H29" s="5">
        <f>SUM(C29:G29)</f>
        <v>15</v>
      </c>
      <c r="K29" s="2" t="s">
        <v>58</v>
      </c>
      <c r="L29" s="2">
        <v>1</v>
      </c>
    </row>
    <row r="30" spans="2:12">
      <c r="K30" s="2" t="s">
        <v>59</v>
      </c>
      <c r="L30" s="2">
        <v>2</v>
      </c>
    </row>
    <row r="31" spans="2:12">
      <c r="K31" s="2" t="s">
        <v>60</v>
      </c>
      <c r="L31" s="2">
        <v>3</v>
      </c>
    </row>
    <row r="32" spans="2:12">
      <c r="B32" s="7" t="s">
        <v>11</v>
      </c>
      <c r="K32" s="2" t="s">
        <v>61</v>
      </c>
      <c r="L32" s="2">
        <v>4</v>
      </c>
    </row>
    <row r="33" spans="2:8">
      <c r="B33" s="2" t="s">
        <v>17</v>
      </c>
      <c r="C33" s="2">
        <f>C29/H29</f>
        <v>0.13333333333333333</v>
      </c>
      <c r="D33" s="13" t="s">
        <v>12</v>
      </c>
      <c r="E33" s="2">
        <f>ROUND(C33,3)</f>
        <v>0.13300000000000001</v>
      </c>
    </row>
    <row r="34" spans="2:8">
      <c r="B34" s="2" t="s">
        <v>18</v>
      </c>
      <c r="C34" s="2">
        <f>D29/H29</f>
        <v>0.26666666666666666</v>
      </c>
      <c r="D34" s="13"/>
      <c r="E34" s="2">
        <f>ROUND(C34,3)</f>
        <v>0.26700000000000002</v>
      </c>
    </row>
    <row r="35" spans="2:8">
      <c r="B35" s="2" t="s">
        <v>19</v>
      </c>
      <c r="C35" s="2">
        <f>E29/H29</f>
        <v>0.2</v>
      </c>
      <c r="D35" s="13"/>
      <c r="E35" s="2">
        <f>ROUND(C35,3)</f>
        <v>0.2</v>
      </c>
      <c r="G35" s="8"/>
    </row>
    <row r="36" spans="2:8">
      <c r="B36" s="2" t="s">
        <v>1</v>
      </c>
      <c r="C36" s="2">
        <f>F29/H29</f>
        <v>0.13333333333333333</v>
      </c>
      <c r="D36" s="13"/>
      <c r="E36" s="2">
        <f>ROUND(C36,3)</f>
        <v>0.13300000000000001</v>
      </c>
    </row>
    <row r="37" spans="2:8">
      <c r="B37" s="2" t="s">
        <v>62</v>
      </c>
      <c r="C37" s="2">
        <f>G29/H29</f>
        <v>0.26666666666666666</v>
      </c>
      <c r="D37" s="13"/>
      <c r="E37" s="2">
        <f>ROUND(C37,3)</f>
        <v>0.26700000000000002</v>
      </c>
    </row>
    <row r="39" spans="2:8">
      <c r="B39" t="s">
        <v>13</v>
      </c>
    </row>
    <row r="40" spans="2:8">
      <c r="B40" s="2" t="s">
        <v>16</v>
      </c>
      <c r="C40" s="2" t="s">
        <v>17</v>
      </c>
      <c r="D40" s="2" t="s">
        <v>18</v>
      </c>
      <c r="E40" s="2" t="s">
        <v>19</v>
      </c>
      <c r="F40" s="2" t="s">
        <v>1</v>
      </c>
      <c r="G40" s="2" t="s">
        <v>62</v>
      </c>
      <c r="H40" s="9" t="s">
        <v>9</v>
      </c>
    </row>
    <row r="41" spans="2:8">
      <c r="B41" s="2" t="s">
        <v>21</v>
      </c>
      <c r="C41" s="2">
        <f>POWER(C19,E33)</f>
        <v>1.0965715885878942</v>
      </c>
      <c r="D41" s="2">
        <f>POWER(D19,$E$34)</f>
        <v>1.3408845137281622</v>
      </c>
      <c r="E41" s="2">
        <f>POWER(E19,$E$35)</f>
        <v>1</v>
      </c>
      <c r="F41" s="2">
        <f>POWER(F19,-$E$36)</f>
        <v>1</v>
      </c>
      <c r="G41" s="2">
        <f>POWER(G19,$E$37)</f>
        <v>1.3408845137281622</v>
      </c>
      <c r="H41" s="1">
        <f>SUM(C41:G41)</f>
        <v>5.7783406160442183</v>
      </c>
    </row>
    <row r="42" spans="2:8">
      <c r="B42" s="2" t="s">
        <v>24</v>
      </c>
      <c r="C42" s="2">
        <f>POWER(C20,$E$33)</f>
        <v>1.1573297760003558</v>
      </c>
      <c r="D42" s="2">
        <f t="shared" ref="D42:D50" si="0">POWER(D20,$E$34)</f>
        <v>1.447938172379559</v>
      </c>
      <c r="E42" s="2">
        <f t="shared" ref="E42:E50" si="1">POWER(E20,$E$35)</f>
        <v>1</v>
      </c>
      <c r="F42" s="2">
        <f t="shared" ref="F42:F50" si="2">POWER(F20,-$E$36)</f>
        <v>0.8316220983749063</v>
      </c>
      <c r="G42" s="2">
        <f t="shared" ref="G42:G50" si="3">POWER(G20,$E$37)</f>
        <v>1.447938172379559</v>
      </c>
      <c r="H42" s="1">
        <f t="shared" ref="H42:H50" si="4">SUM(C42:G42)</f>
        <v>5.8848282191343797</v>
      </c>
    </row>
    <row r="43" spans="2:8">
      <c r="B43" s="2" t="s">
        <v>27</v>
      </c>
      <c r="C43" s="2">
        <f t="shared" ref="C43:C50" si="5">POWER(C21,$E$33)</f>
        <v>1</v>
      </c>
      <c r="D43" s="2">
        <f t="shared" si="0"/>
        <v>1</v>
      </c>
      <c r="E43" s="2">
        <f t="shared" si="1"/>
        <v>1.2457309396155174</v>
      </c>
      <c r="F43" s="2">
        <f t="shared" si="2"/>
        <v>1</v>
      </c>
      <c r="G43" s="2">
        <f t="shared" si="3"/>
        <v>1.3408845137281622</v>
      </c>
      <c r="H43" s="1">
        <f t="shared" si="4"/>
        <v>5.58661545334368</v>
      </c>
    </row>
    <row r="44" spans="2:8">
      <c r="B44" s="2" t="s">
        <v>33</v>
      </c>
      <c r="C44" s="2">
        <f t="shared" si="5"/>
        <v>1.0965715885878942</v>
      </c>
      <c r="D44" s="2">
        <f t="shared" si="0"/>
        <v>1</v>
      </c>
      <c r="E44" s="2">
        <f t="shared" si="1"/>
        <v>1</v>
      </c>
      <c r="F44" s="2">
        <f t="shared" si="2"/>
        <v>1</v>
      </c>
      <c r="G44" s="2">
        <f t="shared" si="3"/>
        <v>1.2033030259995023</v>
      </c>
      <c r="H44" s="1">
        <f t="shared" si="4"/>
        <v>5.2998746145873961</v>
      </c>
    </row>
    <row r="45" spans="2:8">
      <c r="B45" s="2" t="s">
        <v>35</v>
      </c>
      <c r="C45" s="2">
        <f t="shared" si="5"/>
        <v>1</v>
      </c>
      <c r="D45" s="2">
        <f t="shared" si="0"/>
        <v>1.2033030259995023</v>
      </c>
      <c r="E45" s="2">
        <f t="shared" si="1"/>
        <v>1.1486983549970351</v>
      </c>
      <c r="F45" s="2">
        <f t="shared" si="2"/>
        <v>0.91193316551976888</v>
      </c>
      <c r="G45" s="2">
        <f t="shared" si="3"/>
        <v>1.3408845137281622</v>
      </c>
      <c r="H45" s="1">
        <f t="shared" si="4"/>
        <v>5.6048190602444681</v>
      </c>
    </row>
    <row r="46" spans="2:8">
      <c r="B46" s="2" t="s">
        <v>37</v>
      </c>
      <c r="C46" s="2">
        <f t="shared" si="5"/>
        <v>1.1573297760003558</v>
      </c>
      <c r="D46" s="2">
        <f t="shared" si="0"/>
        <v>1.3408845137281622</v>
      </c>
      <c r="E46" s="2">
        <f t="shared" si="1"/>
        <v>1</v>
      </c>
      <c r="F46" s="2">
        <f t="shared" si="2"/>
        <v>0.8640579554221135</v>
      </c>
      <c r="G46" s="2">
        <f t="shared" si="3"/>
        <v>1.447938172379559</v>
      </c>
      <c r="H46" s="1">
        <f t="shared" si="4"/>
        <v>5.8102104175301905</v>
      </c>
    </row>
    <row r="47" spans="2:8">
      <c r="B47" s="2" t="s">
        <v>38</v>
      </c>
      <c r="C47" s="2">
        <f t="shared" si="5"/>
        <v>1.0965715885878942</v>
      </c>
      <c r="D47" s="2">
        <f t="shared" si="0"/>
        <v>1.3408845137281622</v>
      </c>
      <c r="E47" s="2">
        <f t="shared" si="1"/>
        <v>1.1486983549970351</v>
      </c>
      <c r="F47" s="2">
        <f t="shared" si="2"/>
        <v>0.91193316551976888</v>
      </c>
      <c r="G47" s="2">
        <f t="shared" si="3"/>
        <v>1</v>
      </c>
      <c r="H47" s="1">
        <f t="shared" si="4"/>
        <v>5.4980876228328599</v>
      </c>
    </row>
    <row r="48" spans="2:8">
      <c r="B48" s="2" t="s">
        <v>40</v>
      </c>
      <c r="C48" s="2">
        <f t="shared" si="5"/>
        <v>1</v>
      </c>
      <c r="D48" s="2">
        <f t="shared" si="0"/>
        <v>1.2033030259995023</v>
      </c>
      <c r="E48" s="2">
        <f t="shared" si="1"/>
        <v>1.1486983549970351</v>
      </c>
      <c r="F48" s="2">
        <f t="shared" si="2"/>
        <v>1</v>
      </c>
      <c r="G48" s="2">
        <f t="shared" si="3"/>
        <v>1</v>
      </c>
      <c r="H48" s="1">
        <f t="shared" si="4"/>
        <v>5.352001380996537</v>
      </c>
    </row>
    <row r="49" spans="2:8">
      <c r="B49" s="2" t="s">
        <v>39</v>
      </c>
      <c r="C49" s="2">
        <f t="shared" si="5"/>
        <v>1.1573297760003558</v>
      </c>
      <c r="D49" s="2">
        <f t="shared" si="0"/>
        <v>1.447938172379559</v>
      </c>
      <c r="E49" s="2">
        <f t="shared" si="1"/>
        <v>1.2457309396155174</v>
      </c>
      <c r="F49" s="2">
        <f t="shared" si="2"/>
        <v>0.8640579554221135</v>
      </c>
      <c r="G49" s="2">
        <f t="shared" si="3"/>
        <v>1.447938172379559</v>
      </c>
      <c r="H49" s="1">
        <f t="shared" si="4"/>
        <v>6.1629950157971045</v>
      </c>
    </row>
    <row r="50" spans="2:8">
      <c r="B50" s="2" t="s">
        <v>41</v>
      </c>
      <c r="C50" s="2">
        <f t="shared" si="5"/>
        <v>1.0965715885878942</v>
      </c>
      <c r="D50" s="2">
        <f t="shared" si="0"/>
        <v>1.447938172379559</v>
      </c>
      <c r="E50" s="2">
        <f t="shared" si="1"/>
        <v>1.2457309396155174</v>
      </c>
      <c r="F50" s="2">
        <f t="shared" si="2"/>
        <v>0.91193316551976888</v>
      </c>
      <c r="G50" s="2">
        <f t="shared" si="3"/>
        <v>1.3408845137281622</v>
      </c>
      <c r="H50" s="1">
        <f t="shared" si="4"/>
        <v>6.0430583798309021</v>
      </c>
    </row>
    <row r="52" spans="2:8">
      <c r="B52" t="s">
        <v>14</v>
      </c>
    </row>
    <row r="53" spans="2:8">
      <c r="B53" t="s">
        <v>63</v>
      </c>
    </row>
    <row r="54" spans="2:8">
      <c r="B54" s="1" t="s">
        <v>64</v>
      </c>
      <c r="C54" s="1">
        <f>MAX(H41:H50)</f>
        <v>6.1629950157971045</v>
      </c>
    </row>
  </sheetData>
  <mergeCells count="4">
    <mergeCell ref="B2:G2"/>
    <mergeCell ref="K2:L2"/>
    <mergeCell ref="B17:G17"/>
    <mergeCell ref="D33:D3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Rizqy</dc:creator>
  <cp:lastModifiedBy>Khrisna Atmadinata</cp:lastModifiedBy>
  <dcterms:created xsi:type="dcterms:W3CDTF">2023-10-16T11:58:00Z</dcterms:created>
  <dcterms:modified xsi:type="dcterms:W3CDTF">2023-10-31T16:22:11Z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B4D9BDBF4ED14F6D9C5A757BE1089B3A_11</vt:lpwstr>
  </property>
  <property fmtid="{D5CDD505-2E9C-101B-9397-08002B2CF9AE}" pid="3" name="KSOProductBuildVer">
    <vt:lpwstr>1057-12.2.0.13266</vt:lpwstr>
  </property>
</Properties>
</file>