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date1904="1" showInkAnnotation="0" autoCompressPictures="0"/>
  <bookViews>
    <workbookView xWindow="1880" yWindow="3460" windowWidth="24380" windowHeight="19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8" i="1" l="1"/>
  <c r="A67" i="1"/>
  <c r="A66" i="1"/>
  <c r="A65" i="1"/>
  <c r="A64" i="1"/>
  <c r="A63" i="1"/>
  <c r="A62" i="1"/>
  <c r="A61" i="1"/>
  <c r="A60" i="1"/>
  <c r="A59" i="1"/>
  <c r="A58" i="1"/>
  <c r="A5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I56" i="1"/>
  <c r="M56" i="1"/>
  <c r="L56" i="1"/>
  <c r="K56" i="1"/>
  <c r="J56" i="1"/>
  <c r="I55" i="1"/>
  <c r="M55" i="1"/>
  <c r="L55" i="1"/>
  <c r="K55" i="1"/>
  <c r="J55" i="1"/>
  <c r="I54" i="1"/>
  <c r="M54" i="1"/>
  <c r="L54" i="1"/>
  <c r="K54" i="1"/>
  <c r="J54" i="1"/>
  <c r="I53" i="1"/>
  <c r="M53" i="1"/>
  <c r="L53" i="1"/>
  <c r="K53" i="1"/>
  <c r="J53" i="1"/>
  <c r="I52" i="1"/>
  <c r="M52" i="1"/>
  <c r="L52" i="1"/>
  <c r="K52" i="1"/>
  <c r="J52" i="1"/>
  <c r="I51" i="1"/>
  <c r="M51" i="1"/>
  <c r="L51" i="1"/>
  <c r="K51" i="1"/>
  <c r="J51" i="1"/>
  <c r="I50" i="1"/>
  <c r="M50" i="1"/>
  <c r="L50" i="1"/>
  <c r="K50" i="1"/>
  <c r="J50" i="1"/>
  <c r="I49" i="1"/>
  <c r="M49" i="1"/>
  <c r="L49" i="1"/>
  <c r="K49" i="1"/>
  <c r="J49" i="1"/>
  <c r="I48" i="1"/>
  <c r="M48" i="1"/>
  <c r="L48" i="1"/>
  <c r="K48" i="1"/>
  <c r="J48" i="1"/>
  <c r="I47" i="1"/>
  <c r="M47" i="1"/>
  <c r="L47" i="1"/>
  <c r="K47" i="1"/>
  <c r="J47" i="1"/>
  <c r="I46" i="1"/>
  <c r="M46" i="1"/>
  <c r="L46" i="1"/>
  <c r="K46" i="1"/>
  <c r="J46" i="1"/>
  <c r="I45" i="1"/>
  <c r="M45" i="1"/>
  <c r="L45" i="1"/>
  <c r="K45" i="1"/>
  <c r="J45" i="1"/>
  <c r="I44" i="1"/>
  <c r="M44" i="1"/>
  <c r="L44" i="1"/>
  <c r="K44" i="1"/>
  <c r="J44" i="1"/>
  <c r="I43" i="1"/>
  <c r="M43" i="1"/>
  <c r="L43" i="1"/>
  <c r="K43" i="1"/>
  <c r="J43" i="1"/>
  <c r="I42" i="1"/>
  <c r="M42" i="1"/>
  <c r="L42" i="1"/>
  <c r="K42" i="1"/>
  <c r="J42" i="1"/>
  <c r="I41" i="1"/>
  <c r="M41" i="1"/>
  <c r="L41" i="1"/>
  <c r="K41" i="1"/>
  <c r="J41" i="1"/>
  <c r="I40" i="1"/>
  <c r="M40" i="1"/>
  <c r="L40" i="1"/>
  <c r="K40" i="1"/>
  <c r="J40" i="1"/>
  <c r="I39" i="1"/>
  <c r="M39" i="1"/>
  <c r="L39" i="1"/>
  <c r="K39" i="1"/>
  <c r="J39" i="1"/>
  <c r="I38" i="1"/>
  <c r="M38" i="1"/>
  <c r="L38" i="1"/>
  <c r="K38" i="1"/>
  <c r="J38" i="1"/>
  <c r="I37" i="1"/>
  <c r="M37" i="1"/>
  <c r="L37" i="1"/>
  <c r="K37" i="1"/>
  <c r="J37" i="1"/>
  <c r="I36" i="1"/>
  <c r="M36" i="1"/>
  <c r="L36" i="1"/>
  <c r="K36" i="1"/>
  <c r="J36" i="1"/>
  <c r="I35" i="1"/>
  <c r="M35" i="1"/>
  <c r="L35" i="1"/>
  <c r="K35" i="1"/>
  <c r="J35" i="1"/>
  <c r="I34" i="1"/>
  <c r="M34" i="1"/>
  <c r="L34" i="1"/>
  <c r="K34" i="1"/>
  <c r="J34" i="1"/>
  <c r="I33" i="1"/>
  <c r="M33" i="1"/>
  <c r="L33" i="1"/>
  <c r="K33" i="1"/>
  <c r="J33" i="1"/>
  <c r="I32" i="1"/>
  <c r="M32" i="1"/>
  <c r="L32" i="1"/>
  <c r="K32" i="1"/>
  <c r="J32" i="1"/>
  <c r="I31" i="1"/>
  <c r="M31" i="1"/>
  <c r="L31" i="1"/>
  <c r="K31" i="1"/>
  <c r="J31" i="1"/>
  <c r="I30" i="1"/>
  <c r="M30" i="1"/>
  <c r="L30" i="1"/>
  <c r="K30" i="1"/>
  <c r="J30" i="1"/>
  <c r="I29" i="1"/>
  <c r="M29" i="1"/>
  <c r="L29" i="1"/>
  <c r="K29" i="1"/>
  <c r="J29" i="1"/>
  <c r="I28" i="1"/>
  <c r="M28" i="1"/>
  <c r="L28" i="1"/>
  <c r="K28" i="1"/>
  <c r="J28" i="1"/>
  <c r="I27" i="1"/>
  <c r="M27" i="1"/>
  <c r="L27" i="1"/>
  <c r="K27" i="1"/>
  <c r="J27" i="1"/>
  <c r="I26" i="1"/>
  <c r="M26" i="1"/>
  <c r="L26" i="1"/>
  <c r="K26" i="1"/>
  <c r="J26" i="1"/>
  <c r="I25" i="1"/>
  <c r="M25" i="1"/>
  <c r="L25" i="1"/>
  <c r="K25" i="1"/>
  <c r="J25" i="1"/>
  <c r="N24" i="1"/>
  <c r="R24" i="1"/>
  <c r="Q24" i="1"/>
  <c r="P24" i="1"/>
  <c r="O24" i="1"/>
  <c r="I24" i="1"/>
  <c r="M24" i="1"/>
  <c r="L24" i="1"/>
  <c r="K24" i="1"/>
  <c r="J24" i="1"/>
  <c r="N23" i="1"/>
  <c r="R23" i="1"/>
  <c r="Q23" i="1"/>
  <c r="P23" i="1"/>
  <c r="O23" i="1"/>
  <c r="I23" i="1"/>
  <c r="M23" i="1"/>
  <c r="L23" i="1"/>
  <c r="K23" i="1"/>
  <c r="J23" i="1"/>
  <c r="N22" i="1"/>
  <c r="R22" i="1"/>
  <c r="Q22" i="1"/>
  <c r="P22" i="1"/>
  <c r="O22" i="1"/>
  <c r="I22" i="1"/>
  <c r="M22" i="1"/>
  <c r="L22" i="1"/>
  <c r="K22" i="1"/>
  <c r="J22" i="1"/>
  <c r="N21" i="1"/>
  <c r="R21" i="1"/>
  <c r="Q21" i="1"/>
  <c r="P21" i="1"/>
  <c r="O21" i="1"/>
  <c r="I21" i="1"/>
  <c r="M21" i="1"/>
  <c r="L21" i="1"/>
  <c r="K21" i="1"/>
  <c r="J21" i="1"/>
  <c r="N20" i="1"/>
  <c r="R20" i="1"/>
  <c r="Q20" i="1"/>
  <c r="P20" i="1"/>
  <c r="O20" i="1"/>
  <c r="I20" i="1"/>
  <c r="M20" i="1"/>
  <c r="L20" i="1"/>
  <c r="K20" i="1"/>
  <c r="J20" i="1"/>
  <c r="N19" i="1"/>
  <c r="R19" i="1"/>
  <c r="Q19" i="1"/>
  <c r="P19" i="1"/>
  <c r="O19" i="1"/>
  <c r="I19" i="1"/>
  <c r="M19" i="1"/>
  <c r="L19" i="1"/>
  <c r="K19" i="1"/>
  <c r="J19" i="1"/>
  <c r="N18" i="1"/>
  <c r="R18" i="1"/>
  <c r="Q18" i="1"/>
  <c r="P18" i="1"/>
  <c r="O18" i="1"/>
  <c r="I18" i="1"/>
  <c r="M18" i="1"/>
  <c r="L18" i="1"/>
  <c r="K18" i="1"/>
  <c r="J18" i="1"/>
  <c r="N17" i="1"/>
  <c r="R17" i="1"/>
  <c r="Q17" i="1"/>
  <c r="P17" i="1"/>
  <c r="O17" i="1"/>
  <c r="I17" i="1"/>
  <c r="M17" i="1"/>
  <c r="L17" i="1"/>
  <c r="K17" i="1"/>
  <c r="J17" i="1"/>
  <c r="N16" i="1"/>
  <c r="R16" i="1"/>
  <c r="Q16" i="1"/>
  <c r="P16" i="1"/>
  <c r="O16" i="1"/>
  <c r="I16" i="1"/>
  <c r="M16" i="1"/>
  <c r="L16" i="1"/>
  <c r="K16" i="1"/>
  <c r="J16" i="1"/>
  <c r="N15" i="1"/>
  <c r="R15" i="1"/>
  <c r="Q15" i="1"/>
  <c r="P15" i="1"/>
  <c r="O15" i="1"/>
  <c r="I15" i="1"/>
  <c r="M15" i="1"/>
  <c r="L15" i="1"/>
  <c r="K15" i="1"/>
  <c r="J15" i="1"/>
  <c r="N14" i="1"/>
  <c r="R14" i="1"/>
  <c r="Q14" i="1"/>
  <c r="P14" i="1"/>
  <c r="O14" i="1"/>
  <c r="I14" i="1"/>
  <c r="M14" i="1"/>
  <c r="L14" i="1"/>
  <c r="K14" i="1"/>
  <c r="J14" i="1"/>
  <c r="N13" i="1"/>
  <c r="R13" i="1"/>
  <c r="Q13" i="1"/>
  <c r="P13" i="1"/>
  <c r="O13" i="1"/>
  <c r="I13" i="1"/>
  <c r="M13" i="1"/>
  <c r="L13" i="1"/>
  <c r="K13" i="1"/>
  <c r="J13" i="1"/>
  <c r="N12" i="1"/>
  <c r="R12" i="1"/>
  <c r="Q12" i="1"/>
  <c r="P12" i="1"/>
  <c r="O12" i="1"/>
  <c r="I12" i="1"/>
  <c r="M12" i="1"/>
  <c r="L12" i="1"/>
  <c r="K12" i="1"/>
  <c r="J12" i="1"/>
  <c r="N11" i="1"/>
  <c r="R11" i="1"/>
  <c r="Q11" i="1"/>
  <c r="P11" i="1"/>
  <c r="O11" i="1"/>
  <c r="I11" i="1"/>
  <c r="M11" i="1"/>
  <c r="L11" i="1"/>
  <c r="K11" i="1"/>
  <c r="J11" i="1"/>
  <c r="N10" i="1"/>
  <c r="R10" i="1"/>
  <c r="Q10" i="1"/>
  <c r="P10" i="1"/>
  <c r="O10" i="1"/>
  <c r="I10" i="1"/>
  <c r="M10" i="1"/>
  <c r="L10" i="1"/>
  <c r="K10" i="1"/>
  <c r="J10" i="1"/>
  <c r="N9" i="1"/>
  <c r="R9" i="1"/>
  <c r="Q9" i="1"/>
  <c r="P9" i="1"/>
  <c r="O9" i="1"/>
  <c r="I9" i="1"/>
  <c r="M9" i="1"/>
  <c r="L9" i="1"/>
  <c r="K9" i="1"/>
  <c r="J9" i="1"/>
  <c r="N8" i="1"/>
  <c r="R8" i="1"/>
  <c r="Q8" i="1"/>
  <c r="P8" i="1"/>
  <c r="O8" i="1"/>
  <c r="I8" i="1"/>
  <c r="K8" i="1"/>
  <c r="L8" i="1"/>
  <c r="M8" i="1"/>
  <c r="I57" i="1"/>
  <c r="J57" i="1"/>
  <c r="K57" i="1"/>
  <c r="L57" i="1"/>
  <c r="M57" i="1"/>
  <c r="J8" i="1"/>
</calcChain>
</file>

<file path=xl/sharedStrings.xml><?xml version="1.0" encoding="utf-8"?>
<sst xmlns="http://schemas.openxmlformats.org/spreadsheetml/2006/main" count="25" uniqueCount="25">
  <si>
    <t>株価の時系列データを水色のセルに貼付ける(テキストで貼付け）</t>
    <rPh sb="0" eb="2">
      <t>カブカ</t>
    </rPh>
    <rPh sb="3" eb="6">
      <t>ジケイレツ</t>
    </rPh>
    <rPh sb="10" eb="12">
      <t>ミズイロ</t>
    </rPh>
    <rPh sb="16" eb="18">
      <t>ハリツ</t>
    </rPh>
    <rPh sb="26" eb="28">
      <t>ハリツ</t>
    </rPh>
    <phoneticPr fontId="1"/>
  </si>
  <si>
    <t>日付</t>
  </si>
  <si>
    <t>始値</t>
  </si>
  <si>
    <t>高値</t>
  </si>
  <si>
    <t>安値</t>
  </si>
  <si>
    <t>終値</t>
  </si>
  <si>
    <t>出来高</t>
  </si>
  <si>
    <t>調整後終値</t>
  </si>
  <si>
    <t>何日前</t>
    <rPh sb="0" eb="3">
      <t>ナンニチマエ</t>
    </rPh>
    <phoneticPr fontId="1"/>
  </si>
  <si>
    <t>75日線形回帰</t>
    <rPh sb="2" eb="3">
      <t>ニチ</t>
    </rPh>
    <rPh sb="3" eb="7">
      <t>センケイカイキ</t>
    </rPh>
    <phoneticPr fontId="1"/>
  </si>
  <si>
    <t>75日+μ</t>
    <rPh sb="2" eb="3">
      <t>ニチ</t>
    </rPh>
    <phoneticPr fontId="1"/>
  </si>
  <si>
    <t>75日+2μ</t>
    <rPh sb="2" eb="3">
      <t>ニチ</t>
    </rPh>
    <phoneticPr fontId="1"/>
  </si>
  <si>
    <t>75日-μ</t>
    <rPh sb="2" eb="3">
      <t>ニチ</t>
    </rPh>
    <phoneticPr fontId="1"/>
  </si>
  <si>
    <t>75日-2μ</t>
    <rPh sb="2" eb="3">
      <t>ニチ</t>
    </rPh>
    <phoneticPr fontId="1"/>
  </si>
  <si>
    <t>25日線形回帰</t>
    <rPh sb="2" eb="3">
      <t>ニチ</t>
    </rPh>
    <rPh sb="3" eb="7">
      <t>センケイカイキ</t>
    </rPh>
    <phoneticPr fontId="1"/>
  </si>
  <si>
    <t>25日+μ</t>
    <rPh sb="2" eb="3">
      <t>ニチ</t>
    </rPh>
    <phoneticPr fontId="1"/>
  </si>
  <si>
    <t>25日+2μ</t>
    <rPh sb="2" eb="3">
      <t>ニチ</t>
    </rPh>
    <phoneticPr fontId="1"/>
  </si>
  <si>
    <t>25日-μ</t>
    <rPh sb="2" eb="3">
      <t>ニチ</t>
    </rPh>
    <phoneticPr fontId="1"/>
  </si>
  <si>
    <t>25日-2μ</t>
    <rPh sb="2" eb="3">
      <t>ニチ</t>
    </rPh>
    <phoneticPr fontId="1"/>
  </si>
  <si>
    <t>銘柄</t>
    <rPh sb="0" eb="2">
      <t>メイガラ</t>
    </rPh>
    <phoneticPr fontId="1"/>
  </si>
  <si>
    <t>データ</t>
    <phoneticPr fontId="1"/>
  </si>
  <si>
    <t>使い方</t>
    <rPh sb="0" eb="1">
      <t>ツカ</t>
    </rPh>
    <rPh sb="2" eb="3">
      <t>カタ</t>
    </rPh>
    <phoneticPr fontId="1"/>
  </si>
  <si>
    <t>株価時系列データから線形回帰トレンド(75日間と25日間)を作成</t>
    <rPh sb="0" eb="2">
      <t>カブカ</t>
    </rPh>
    <rPh sb="2" eb="5">
      <t>ジケイレツ</t>
    </rPh>
    <rPh sb="10" eb="14">
      <t>センケイカイキ</t>
    </rPh>
    <rPh sb="21" eb="22">
      <t>ニチ</t>
    </rPh>
    <rPh sb="22" eb="23">
      <t>カン</t>
    </rPh>
    <rPh sb="26" eb="27">
      <t>ニチ</t>
    </rPh>
    <rPh sb="27" eb="28">
      <t>カン</t>
    </rPh>
    <rPh sb="30" eb="32">
      <t>サクセイ</t>
    </rPh>
    <phoneticPr fontId="1"/>
  </si>
  <si>
    <t>アップルインターナショナル(株)</t>
    <phoneticPr fontId="1"/>
  </si>
  <si>
    <t>http://stocks.finance.yahoo.co.jp/stocks/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</si>
</sst>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name val="ＭＳ Ｐゴシック"/>
      <charset val="128"/>
    </font>
    <font>
      <sz val="6"/>
      <name val="ＭＳ Ｐゴシック"/>
      <charset val="128"/>
    </font>
    <font>
      <sz val="7.5"/>
      <name val="Arial"/>
    </font>
    <font>
      <b/>
      <sz val="7.5"/>
      <name val="Arial"/>
    </font>
    <font>
      <sz val="7.5"/>
      <name val="ＭＳ Ｐゴシック"/>
      <charset val="128"/>
    </font>
    <font>
      <b/>
      <sz val="7.5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2"/>
      <name val="ＭＳ Ｐゴシック"/>
      <charset val="128"/>
    </font>
    <font>
      <u/>
      <sz val="11"/>
      <color theme="10"/>
      <name val="ＭＳ Ｐゴシック"/>
      <charset val="128"/>
    </font>
    <font>
      <u/>
      <sz val="11"/>
      <color theme="1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176" fontId="0" fillId="2" borderId="0" xfId="0" applyNumberFormat="1" applyFill="1"/>
    <xf numFmtId="0" fontId="6" fillId="2" borderId="0" xfId="0" applyFont="1" applyFill="1"/>
    <xf numFmtId="0" fontId="7" fillId="5" borderId="0" xfId="0" applyFont="1" applyFill="1" applyAlignment="1">
      <alignment horizontal="center" vertical="center" wrapText="1"/>
    </xf>
    <xf numFmtId="0" fontId="6" fillId="0" borderId="0" xfId="0" applyFont="1"/>
    <xf numFmtId="0" fontId="7" fillId="3" borderId="0" xfId="0" applyFont="1" applyFill="1" applyAlignment="1">
      <alignment horizontal="center" vertical="center" wrapText="1"/>
    </xf>
    <xf numFmtId="31" fontId="2" fillId="3" borderId="0" xfId="0" applyNumberFormat="1" applyFont="1" applyFill="1" applyAlignment="1">
      <alignment horizontal="right" wrapText="1"/>
    </xf>
    <xf numFmtId="3" fontId="2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 wrapText="1"/>
    </xf>
    <xf numFmtId="31" fontId="4" fillId="3" borderId="0" xfId="0" applyNumberFormat="1" applyFont="1" applyFill="1" applyAlignment="1">
      <alignment horizontal="right" wrapText="1"/>
    </xf>
    <xf numFmtId="3" fontId="4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  <xf numFmtId="0" fontId="0" fillId="0" borderId="0" xfId="0" applyNumberFormat="1"/>
    <xf numFmtId="0" fontId="7" fillId="4" borderId="0" xfId="0" applyFont="1" applyFill="1" applyAlignment="1">
      <alignment horizontal="center" vertical="center" wrapText="1"/>
    </xf>
    <xf numFmtId="0" fontId="8" fillId="0" borderId="0" xfId="0" applyFon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調整後終値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Sheet1!$H$8:$H$133</c:f>
              <c:numCache>
                <c:formatCode>#,##0</c:formatCode>
                <c:ptCount val="126"/>
                <c:pt idx="0">
                  <c:v>320.0</c:v>
                </c:pt>
                <c:pt idx="1">
                  <c:v>320.0</c:v>
                </c:pt>
                <c:pt idx="2">
                  <c:v>321.0</c:v>
                </c:pt>
                <c:pt idx="3">
                  <c:v>314.0</c:v>
                </c:pt>
                <c:pt idx="4">
                  <c:v>313.0</c:v>
                </c:pt>
                <c:pt idx="5">
                  <c:v>321.0</c:v>
                </c:pt>
                <c:pt idx="6">
                  <c:v>327.0</c:v>
                </c:pt>
                <c:pt idx="7">
                  <c:v>330.0</c:v>
                </c:pt>
                <c:pt idx="8">
                  <c:v>326.0</c:v>
                </c:pt>
                <c:pt idx="9">
                  <c:v>326.0</c:v>
                </c:pt>
                <c:pt idx="10">
                  <c:v>322.0</c:v>
                </c:pt>
                <c:pt idx="11">
                  <c:v>330.0</c:v>
                </c:pt>
                <c:pt idx="12">
                  <c:v>326.0</c:v>
                </c:pt>
                <c:pt idx="13">
                  <c:v>327.0</c:v>
                </c:pt>
                <c:pt idx="14">
                  <c:v>339.0</c:v>
                </c:pt>
                <c:pt idx="15">
                  <c:v>343.0</c:v>
                </c:pt>
                <c:pt idx="16">
                  <c:v>328.0</c:v>
                </c:pt>
                <c:pt idx="17">
                  <c:v>300.0</c:v>
                </c:pt>
                <c:pt idx="18">
                  <c:v>296.0</c:v>
                </c:pt>
                <c:pt idx="19">
                  <c:v>295.0</c:v>
                </c:pt>
                <c:pt idx="20">
                  <c:v>294.0</c:v>
                </c:pt>
                <c:pt idx="21">
                  <c:v>305.0</c:v>
                </c:pt>
                <c:pt idx="22">
                  <c:v>293.0</c:v>
                </c:pt>
                <c:pt idx="23">
                  <c:v>295.0</c:v>
                </c:pt>
                <c:pt idx="24">
                  <c:v>304.0</c:v>
                </c:pt>
                <c:pt idx="25">
                  <c:v>298.0</c:v>
                </c:pt>
                <c:pt idx="26">
                  <c:v>296.0</c:v>
                </c:pt>
                <c:pt idx="27">
                  <c:v>304.0</c:v>
                </c:pt>
                <c:pt idx="28">
                  <c:v>303.0</c:v>
                </c:pt>
                <c:pt idx="29">
                  <c:v>303.0</c:v>
                </c:pt>
                <c:pt idx="30">
                  <c:v>284.0</c:v>
                </c:pt>
                <c:pt idx="31">
                  <c:v>287.0</c:v>
                </c:pt>
                <c:pt idx="32">
                  <c:v>273.0</c:v>
                </c:pt>
                <c:pt idx="33">
                  <c:v>283.0</c:v>
                </c:pt>
                <c:pt idx="34">
                  <c:v>279.0</c:v>
                </c:pt>
                <c:pt idx="35">
                  <c:v>285.0</c:v>
                </c:pt>
                <c:pt idx="36">
                  <c:v>273.0</c:v>
                </c:pt>
                <c:pt idx="37">
                  <c:v>270.0</c:v>
                </c:pt>
                <c:pt idx="38">
                  <c:v>291.0</c:v>
                </c:pt>
                <c:pt idx="39">
                  <c:v>297.0</c:v>
                </c:pt>
                <c:pt idx="40">
                  <c:v>281.0</c:v>
                </c:pt>
                <c:pt idx="41">
                  <c:v>277.0</c:v>
                </c:pt>
                <c:pt idx="42">
                  <c:v>264.0</c:v>
                </c:pt>
                <c:pt idx="43">
                  <c:v>278.0</c:v>
                </c:pt>
                <c:pt idx="44">
                  <c:v>295.0</c:v>
                </c:pt>
                <c:pt idx="45">
                  <c:v>314.0</c:v>
                </c:pt>
                <c:pt idx="46">
                  <c:v>333.0</c:v>
                </c:pt>
                <c:pt idx="47">
                  <c:v>348.0</c:v>
                </c:pt>
                <c:pt idx="48">
                  <c:v>339.0</c:v>
                </c:pt>
                <c:pt idx="49">
                  <c:v>372.0</c:v>
                </c:pt>
                <c:pt idx="50">
                  <c:v>372.0</c:v>
                </c:pt>
                <c:pt idx="51">
                  <c:v>335.0</c:v>
                </c:pt>
                <c:pt idx="52">
                  <c:v>344.0</c:v>
                </c:pt>
                <c:pt idx="53">
                  <c:v>352.0</c:v>
                </c:pt>
                <c:pt idx="54">
                  <c:v>272.0</c:v>
                </c:pt>
                <c:pt idx="55">
                  <c:v>280.0</c:v>
                </c:pt>
                <c:pt idx="56">
                  <c:v>288.0</c:v>
                </c:pt>
                <c:pt idx="57">
                  <c:v>290.0</c:v>
                </c:pt>
                <c:pt idx="58">
                  <c:v>287.0</c:v>
                </c:pt>
                <c:pt idx="59">
                  <c:v>327.0</c:v>
                </c:pt>
                <c:pt idx="60">
                  <c:v>301.0</c:v>
                </c:pt>
              </c:numCache>
            </c:numRef>
          </c:yVal>
          <c:smooth val="0"/>
        </c:ser>
        <c:ser>
          <c:idx val="1"/>
          <c:order val="1"/>
          <c:spPr>
            <a:ln w="19050"/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Sheet1!$I$8:$I$57</c:f>
              <c:numCache>
                <c:formatCode>General</c:formatCode>
                <c:ptCount val="50"/>
                <c:pt idx="0">
                  <c:v>319.9034138751384</c:v>
                </c:pt>
                <c:pt idx="1">
                  <c:v>319.5557977528622</c:v>
                </c:pt>
                <c:pt idx="2">
                  <c:v>319.2081816305861</c:v>
                </c:pt>
                <c:pt idx="3">
                  <c:v>318.1653332637576</c:v>
                </c:pt>
                <c:pt idx="4">
                  <c:v>317.8177171414814</c:v>
                </c:pt>
                <c:pt idx="5">
                  <c:v>317.4701010192052</c:v>
                </c:pt>
                <c:pt idx="6">
                  <c:v>317.122484896929</c:v>
                </c:pt>
                <c:pt idx="7">
                  <c:v>316.7748687746529</c:v>
                </c:pt>
                <c:pt idx="8">
                  <c:v>315.7320204078244</c:v>
                </c:pt>
                <c:pt idx="9">
                  <c:v>315.3844042855482</c:v>
                </c:pt>
                <c:pt idx="10">
                  <c:v>315.036788163272</c:v>
                </c:pt>
                <c:pt idx="11">
                  <c:v>314.6891720409959</c:v>
                </c:pt>
                <c:pt idx="12">
                  <c:v>313.2987075518912</c:v>
                </c:pt>
                <c:pt idx="13">
                  <c:v>312.951091429615</c:v>
                </c:pt>
                <c:pt idx="14">
                  <c:v>312.6034753073388</c:v>
                </c:pt>
                <c:pt idx="15">
                  <c:v>312.2558591850627</c:v>
                </c:pt>
                <c:pt idx="16">
                  <c:v>311.9082430627865</c:v>
                </c:pt>
                <c:pt idx="17">
                  <c:v>310.865394695958</c:v>
                </c:pt>
                <c:pt idx="18">
                  <c:v>310.5177785736818</c:v>
                </c:pt>
                <c:pt idx="19">
                  <c:v>310.1701624514057</c:v>
                </c:pt>
                <c:pt idx="20">
                  <c:v>309.8225463291295</c:v>
                </c:pt>
                <c:pt idx="21">
                  <c:v>309.4749302068533</c:v>
                </c:pt>
                <c:pt idx="22">
                  <c:v>308.4320818400248</c:v>
                </c:pt>
                <c:pt idx="23">
                  <c:v>308.0844657177486</c:v>
                </c:pt>
                <c:pt idx="24">
                  <c:v>305.9987689840917</c:v>
                </c:pt>
                <c:pt idx="25">
                  <c:v>305.6511528618155</c:v>
                </c:pt>
                <c:pt idx="26">
                  <c:v>305.3035367395393</c:v>
                </c:pt>
                <c:pt idx="27">
                  <c:v>304.9559206172631</c:v>
                </c:pt>
                <c:pt idx="28">
                  <c:v>304.608304494987</c:v>
                </c:pt>
                <c:pt idx="29">
                  <c:v>303.5654561281585</c:v>
                </c:pt>
                <c:pt idx="30">
                  <c:v>303.2178400058823</c:v>
                </c:pt>
                <c:pt idx="31">
                  <c:v>302.8702238836061</c:v>
                </c:pt>
                <c:pt idx="32">
                  <c:v>302.5226077613299</c:v>
                </c:pt>
                <c:pt idx="33">
                  <c:v>302.1749916390537</c:v>
                </c:pt>
                <c:pt idx="34">
                  <c:v>301.1321432722253</c:v>
                </c:pt>
                <c:pt idx="35">
                  <c:v>300.7845271499491</c:v>
                </c:pt>
                <c:pt idx="36">
                  <c:v>300.4369110276729</c:v>
                </c:pt>
                <c:pt idx="37">
                  <c:v>300.0892949053967</c:v>
                </c:pt>
                <c:pt idx="38">
                  <c:v>299.7416787831206</c:v>
                </c:pt>
                <c:pt idx="39">
                  <c:v>298.6988304162921</c:v>
                </c:pt>
                <c:pt idx="40">
                  <c:v>298.351214294016</c:v>
                </c:pt>
                <c:pt idx="41">
                  <c:v>298.0035981717397</c:v>
                </c:pt>
                <c:pt idx="42">
                  <c:v>297.6559820494635</c:v>
                </c:pt>
                <c:pt idx="43">
                  <c:v>297.3083659271874</c:v>
                </c:pt>
                <c:pt idx="44">
                  <c:v>296.2655175603589</c:v>
                </c:pt>
                <c:pt idx="45">
                  <c:v>295.9179014380827</c:v>
                </c:pt>
                <c:pt idx="46">
                  <c:v>295.5702853158065</c:v>
                </c:pt>
                <c:pt idx="47">
                  <c:v>295.2226691935304</c:v>
                </c:pt>
                <c:pt idx="48">
                  <c:v>294.8750530712542</c:v>
                </c:pt>
                <c:pt idx="49">
                  <c:v>293.8322047044257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Sheet1!$J$8:$J$57</c:f>
              <c:numCache>
                <c:formatCode>General</c:formatCode>
                <c:ptCount val="50"/>
                <c:pt idx="0">
                  <c:v>342.0948190690331</c:v>
                </c:pt>
                <c:pt idx="1">
                  <c:v>341.747202946757</c:v>
                </c:pt>
                <c:pt idx="2">
                  <c:v>341.3995868244808</c:v>
                </c:pt>
                <c:pt idx="3">
                  <c:v>340.3567384576523</c:v>
                </c:pt>
                <c:pt idx="4">
                  <c:v>340.0091223353761</c:v>
                </c:pt>
                <c:pt idx="5">
                  <c:v>339.6615062130999</c:v>
                </c:pt>
                <c:pt idx="6">
                  <c:v>339.3138900908237</c:v>
                </c:pt>
                <c:pt idx="7">
                  <c:v>338.9662739685476</c:v>
                </c:pt>
                <c:pt idx="8">
                  <c:v>337.9234256017191</c:v>
                </c:pt>
                <c:pt idx="9">
                  <c:v>337.575809479443</c:v>
                </c:pt>
                <c:pt idx="10">
                  <c:v>337.2281933571667</c:v>
                </c:pt>
                <c:pt idx="11">
                  <c:v>336.8805772348906</c:v>
                </c:pt>
                <c:pt idx="12">
                  <c:v>335.4901127457859</c:v>
                </c:pt>
                <c:pt idx="13">
                  <c:v>335.1424966235097</c:v>
                </c:pt>
                <c:pt idx="14">
                  <c:v>334.7948805012335</c:v>
                </c:pt>
                <c:pt idx="15">
                  <c:v>334.4472643789574</c:v>
                </c:pt>
                <c:pt idx="16">
                  <c:v>334.0996482566812</c:v>
                </c:pt>
                <c:pt idx="17">
                  <c:v>333.0567998898527</c:v>
                </c:pt>
                <c:pt idx="18">
                  <c:v>332.7091837675765</c:v>
                </c:pt>
                <c:pt idx="19">
                  <c:v>332.3615676453004</c:v>
                </c:pt>
                <c:pt idx="20">
                  <c:v>332.0139515230242</c:v>
                </c:pt>
                <c:pt idx="21">
                  <c:v>331.666335400748</c:v>
                </c:pt>
                <c:pt idx="22">
                  <c:v>330.6234870339195</c:v>
                </c:pt>
                <c:pt idx="23">
                  <c:v>330.2758709116434</c:v>
                </c:pt>
                <c:pt idx="24">
                  <c:v>328.1901741779864</c:v>
                </c:pt>
                <c:pt idx="25">
                  <c:v>327.8425580557102</c:v>
                </c:pt>
                <c:pt idx="26">
                  <c:v>327.494941933434</c:v>
                </c:pt>
                <c:pt idx="27">
                  <c:v>327.1473258111578</c:v>
                </c:pt>
                <c:pt idx="28">
                  <c:v>326.7997096888816</c:v>
                </c:pt>
                <c:pt idx="29">
                  <c:v>325.7568613220531</c:v>
                </c:pt>
                <c:pt idx="30">
                  <c:v>325.409245199777</c:v>
                </c:pt>
                <c:pt idx="31">
                  <c:v>325.0616290775008</c:v>
                </c:pt>
                <c:pt idx="32">
                  <c:v>324.7140129552246</c:v>
                </c:pt>
                <c:pt idx="33">
                  <c:v>324.3663968329485</c:v>
                </c:pt>
                <c:pt idx="34">
                  <c:v>323.32354846612</c:v>
                </c:pt>
                <c:pt idx="35">
                  <c:v>322.9759323438438</c:v>
                </c:pt>
                <c:pt idx="36">
                  <c:v>322.6283162215676</c:v>
                </c:pt>
                <c:pt idx="37">
                  <c:v>322.2807000992914</c:v>
                </c:pt>
                <c:pt idx="38">
                  <c:v>321.9330839770153</c:v>
                </c:pt>
                <c:pt idx="39">
                  <c:v>320.8902356101868</c:v>
                </c:pt>
                <c:pt idx="40">
                  <c:v>320.5426194879106</c:v>
                </c:pt>
                <c:pt idx="41">
                  <c:v>320.1950033656344</c:v>
                </c:pt>
                <c:pt idx="42">
                  <c:v>319.8473872433582</c:v>
                </c:pt>
                <c:pt idx="43">
                  <c:v>319.4997711210821</c:v>
                </c:pt>
                <c:pt idx="44">
                  <c:v>318.4569227542536</c:v>
                </c:pt>
                <c:pt idx="45">
                  <c:v>318.1093066319774</c:v>
                </c:pt>
                <c:pt idx="46">
                  <c:v>317.7616905097012</c:v>
                </c:pt>
                <c:pt idx="47">
                  <c:v>317.4140743874251</c:v>
                </c:pt>
                <c:pt idx="48">
                  <c:v>317.0664582651489</c:v>
                </c:pt>
                <c:pt idx="49">
                  <c:v>316.0236098983204</c:v>
                </c:pt>
              </c:numCache>
            </c:numRef>
          </c:yVal>
          <c:smooth val="0"/>
        </c:ser>
        <c:ser>
          <c:idx val="3"/>
          <c:order val="3"/>
          <c:spPr>
            <a:ln w="6350">
              <a:solidFill>
                <a:schemeClr val="accent2"/>
              </a:solidFill>
              <a:prstDash val="sysDot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Sheet1!$K$8:$K$57</c:f>
              <c:numCache>
                <c:formatCode>General</c:formatCode>
                <c:ptCount val="50"/>
                <c:pt idx="0">
                  <c:v>364.2862242629279</c:v>
                </c:pt>
                <c:pt idx="1">
                  <c:v>363.9386081406517</c:v>
                </c:pt>
                <c:pt idx="2">
                  <c:v>363.5909920183755</c:v>
                </c:pt>
                <c:pt idx="3">
                  <c:v>362.548143651547</c:v>
                </c:pt>
                <c:pt idx="4">
                  <c:v>362.2005275292709</c:v>
                </c:pt>
                <c:pt idx="5">
                  <c:v>361.8529114069947</c:v>
                </c:pt>
                <c:pt idx="6">
                  <c:v>361.5052952847185</c:v>
                </c:pt>
                <c:pt idx="7">
                  <c:v>361.1576791624423</c:v>
                </c:pt>
                <c:pt idx="8">
                  <c:v>360.1148307956138</c:v>
                </c:pt>
                <c:pt idx="9">
                  <c:v>359.7672146733376</c:v>
                </c:pt>
                <c:pt idx="10">
                  <c:v>359.4195985510615</c:v>
                </c:pt>
                <c:pt idx="11">
                  <c:v>359.0719824287853</c:v>
                </c:pt>
                <c:pt idx="12">
                  <c:v>357.6815179396806</c:v>
                </c:pt>
                <c:pt idx="13">
                  <c:v>357.3339018174045</c:v>
                </c:pt>
                <c:pt idx="14">
                  <c:v>356.9862856951283</c:v>
                </c:pt>
                <c:pt idx="15">
                  <c:v>356.6386695728522</c:v>
                </c:pt>
                <c:pt idx="16">
                  <c:v>356.291053450576</c:v>
                </c:pt>
                <c:pt idx="17">
                  <c:v>355.2482050837474</c:v>
                </c:pt>
                <c:pt idx="18">
                  <c:v>354.9005889614713</c:v>
                </c:pt>
                <c:pt idx="19">
                  <c:v>354.5529728391951</c:v>
                </c:pt>
                <c:pt idx="20">
                  <c:v>354.205356716919</c:v>
                </c:pt>
                <c:pt idx="21">
                  <c:v>353.8577405946428</c:v>
                </c:pt>
                <c:pt idx="22">
                  <c:v>352.8148922278142</c:v>
                </c:pt>
                <c:pt idx="23">
                  <c:v>352.4672761055381</c:v>
                </c:pt>
                <c:pt idx="24">
                  <c:v>350.3815793718811</c:v>
                </c:pt>
                <c:pt idx="25">
                  <c:v>350.0339632496049</c:v>
                </c:pt>
                <c:pt idx="26">
                  <c:v>349.6863471273288</c:v>
                </c:pt>
                <c:pt idx="27">
                  <c:v>349.3387310050526</c:v>
                </c:pt>
                <c:pt idx="28">
                  <c:v>348.9911148827764</c:v>
                </c:pt>
                <c:pt idx="29">
                  <c:v>347.948266515948</c:v>
                </c:pt>
                <c:pt idx="30">
                  <c:v>347.6006503936717</c:v>
                </c:pt>
                <c:pt idx="31">
                  <c:v>347.2530342713956</c:v>
                </c:pt>
                <c:pt idx="32">
                  <c:v>346.9054181491194</c:v>
                </c:pt>
                <c:pt idx="33">
                  <c:v>346.5578020268432</c:v>
                </c:pt>
                <c:pt idx="34">
                  <c:v>345.5149536600147</c:v>
                </c:pt>
                <c:pt idx="35">
                  <c:v>345.1673375377385</c:v>
                </c:pt>
                <c:pt idx="36">
                  <c:v>344.8197214154624</c:v>
                </c:pt>
                <c:pt idx="37">
                  <c:v>344.4721052931862</c:v>
                </c:pt>
                <c:pt idx="38">
                  <c:v>344.12448917091</c:v>
                </c:pt>
                <c:pt idx="39">
                  <c:v>343.0816408040815</c:v>
                </c:pt>
                <c:pt idx="40">
                  <c:v>342.7340246818054</c:v>
                </c:pt>
                <c:pt idx="41">
                  <c:v>342.3864085595292</c:v>
                </c:pt>
                <c:pt idx="42">
                  <c:v>342.038792437253</c:v>
                </c:pt>
                <c:pt idx="43">
                  <c:v>341.6911763149769</c:v>
                </c:pt>
                <c:pt idx="44">
                  <c:v>340.6483279481483</c:v>
                </c:pt>
                <c:pt idx="45">
                  <c:v>340.3007118258722</c:v>
                </c:pt>
                <c:pt idx="46">
                  <c:v>339.953095703596</c:v>
                </c:pt>
                <c:pt idx="47">
                  <c:v>339.6054795813199</c:v>
                </c:pt>
                <c:pt idx="48">
                  <c:v>339.2578634590436</c:v>
                </c:pt>
                <c:pt idx="49">
                  <c:v>338.2150150922151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Sheet1!$L$8:$L$57</c:f>
              <c:numCache>
                <c:formatCode>General</c:formatCode>
                <c:ptCount val="50"/>
                <c:pt idx="0">
                  <c:v>297.7120086812437</c:v>
                </c:pt>
                <c:pt idx="1">
                  <c:v>297.3643925589676</c:v>
                </c:pt>
                <c:pt idx="2">
                  <c:v>297.0167764366914</c:v>
                </c:pt>
                <c:pt idx="3">
                  <c:v>295.9739280698629</c:v>
                </c:pt>
                <c:pt idx="4">
                  <c:v>295.6263119475867</c:v>
                </c:pt>
                <c:pt idx="5">
                  <c:v>295.2786958253105</c:v>
                </c:pt>
                <c:pt idx="6">
                  <c:v>294.9310797030344</c:v>
                </c:pt>
                <c:pt idx="7">
                  <c:v>294.5834635807581</c:v>
                </c:pt>
                <c:pt idx="8">
                  <c:v>293.5406152139297</c:v>
                </c:pt>
                <c:pt idx="9">
                  <c:v>293.1929990916535</c:v>
                </c:pt>
                <c:pt idx="10">
                  <c:v>292.8453829693773</c:v>
                </c:pt>
                <c:pt idx="11">
                  <c:v>292.4977668471012</c:v>
                </c:pt>
                <c:pt idx="12">
                  <c:v>291.1073023579965</c:v>
                </c:pt>
                <c:pt idx="13">
                  <c:v>290.7596862357203</c:v>
                </c:pt>
                <c:pt idx="14">
                  <c:v>290.4120701134441</c:v>
                </c:pt>
                <c:pt idx="15">
                  <c:v>290.064453991168</c:v>
                </c:pt>
                <c:pt idx="16">
                  <c:v>289.7168378688918</c:v>
                </c:pt>
                <c:pt idx="17">
                  <c:v>288.6739895020633</c:v>
                </c:pt>
                <c:pt idx="18">
                  <c:v>288.3263733797871</c:v>
                </c:pt>
                <c:pt idx="19">
                  <c:v>287.978757257511</c:v>
                </c:pt>
                <c:pt idx="20">
                  <c:v>287.6311411352348</c:v>
                </c:pt>
                <c:pt idx="21">
                  <c:v>287.2835250129586</c:v>
                </c:pt>
                <c:pt idx="22">
                  <c:v>286.2406766461301</c:v>
                </c:pt>
                <c:pt idx="23">
                  <c:v>285.893060523854</c:v>
                </c:pt>
                <c:pt idx="24">
                  <c:v>283.807363790197</c:v>
                </c:pt>
                <c:pt idx="25">
                  <c:v>283.4597476679208</c:v>
                </c:pt>
                <c:pt idx="26">
                  <c:v>283.1121315456446</c:v>
                </c:pt>
                <c:pt idx="27">
                  <c:v>282.7645154233684</c:v>
                </c:pt>
                <c:pt idx="28">
                  <c:v>282.4168993010923</c:v>
                </c:pt>
                <c:pt idx="29">
                  <c:v>281.3740509342638</c:v>
                </c:pt>
                <c:pt idx="30">
                  <c:v>281.0264348119876</c:v>
                </c:pt>
                <c:pt idx="31">
                  <c:v>280.6788186897114</c:v>
                </c:pt>
                <c:pt idx="32">
                  <c:v>280.3312025674352</c:v>
                </c:pt>
                <c:pt idx="33">
                  <c:v>279.9835864451591</c:v>
                </c:pt>
                <c:pt idx="34">
                  <c:v>278.9407380783306</c:v>
                </c:pt>
                <c:pt idx="35">
                  <c:v>278.5931219560544</c:v>
                </c:pt>
                <c:pt idx="36">
                  <c:v>278.2455058337782</c:v>
                </c:pt>
                <c:pt idx="37">
                  <c:v>277.897889711502</c:v>
                </c:pt>
                <c:pt idx="38">
                  <c:v>277.5502735892259</c:v>
                </c:pt>
                <c:pt idx="39">
                  <c:v>276.5074252223974</c:v>
                </c:pt>
                <c:pt idx="40">
                  <c:v>276.1598091001212</c:v>
                </c:pt>
                <c:pt idx="41">
                  <c:v>275.812192977845</c:v>
                </c:pt>
                <c:pt idx="42">
                  <c:v>275.4645768555689</c:v>
                </c:pt>
                <c:pt idx="43">
                  <c:v>275.1169607332927</c:v>
                </c:pt>
                <c:pt idx="44">
                  <c:v>274.0741123664642</c:v>
                </c:pt>
                <c:pt idx="45">
                  <c:v>273.726496244188</c:v>
                </c:pt>
                <c:pt idx="46">
                  <c:v>273.3788801219118</c:v>
                </c:pt>
                <c:pt idx="47">
                  <c:v>273.0312639996357</c:v>
                </c:pt>
                <c:pt idx="48">
                  <c:v>272.6836478773595</c:v>
                </c:pt>
                <c:pt idx="49">
                  <c:v>271.640799510531</c:v>
                </c:pt>
              </c:numCache>
            </c:numRef>
          </c:yVal>
          <c:smooth val="0"/>
        </c:ser>
        <c:ser>
          <c:idx val="5"/>
          <c:order val="5"/>
          <c:spPr>
            <a:ln w="6350">
              <a:prstDash val="sysDot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Sheet1!$M$8:$M$57</c:f>
              <c:numCache>
                <c:formatCode>General</c:formatCode>
                <c:ptCount val="50"/>
                <c:pt idx="0">
                  <c:v>275.520603487349</c:v>
                </c:pt>
                <c:pt idx="1">
                  <c:v>275.1729873650728</c:v>
                </c:pt>
                <c:pt idx="2">
                  <c:v>274.8253712427966</c:v>
                </c:pt>
                <c:pt idx="3">
                  <c:v>273.7825228759681</c:v>
                </c:pt>
                <c:pt idx="4">
                  <c:v>273.434906753692</c:v>
                </c:pt>
                <c:pt idx="5">
                  <c:v>273.0872906314158</c:v>
                </c:pt>
                <c:pt idx="6">
                  <c:v>272.7396745091396</c:v>
                </c:pt>
                <c:pt idx="7">
                  <c:v>272.3920583868634</c:v>
                </c:pt>
                <c:pt idx="8">
                  <c:v>271.349210020035</c:v>
                </c:pt>
                <c:pt idx="9">
                  <c:v>271.0015938977588</c:v>
                </c:pt>
                <c:pt idx="10">
                  <c:v>270.6539777754826</c:v>
                </c:pt>
                <c:pt idx="11">
                  <c:v>270.3063616532064</c:v>
                </c:pt>
                <c:pt idx="12">
                  <c:v>268.9158971641018</c:v>
                </c:pt>
                <c:pt idx="13">
                  <c:v>268.5682810418256</c:v>
                </c:pt>
                <c:pt idx="14">
                  <c:v>268.2206649195494</c:v>
                </c:pt>
                <c:pt idx="15">
                  <c:v>267.8730487972733</c:v>
                </c:pt>
                <c:pt idx="16">
                  <c:v>267.5254326749971</c:v>
                </c:pt>
                <c:pt idx="17">
                  <c:v>266.4825843081686</c:v>
                </c:pt>
                <c:pt idx="18">
                  <c:v>266.1349681858924</c:v>
                </c:pt>
                <c:pt idx="19">
                  <c:v>265.7873520636163</c:v>
                </c:pt>
                <c:pt idx="20">
                  <c:v>265.4397359413401</c:v>
                </c:pt>
                <c:pt idx="21">
                  <c:v>265.0921198190639</c:v>
                </c:pt>
                <c:pt idx="22">
                  <c:v>264.0492714522354</c:v>
                </c:pt>
                <c:pt idx="23">
                  <c:v>263.7016553299592</c:v>
                </c:pt>
                <c:pt idx="24">
                  <c:v>261.6159585963022</c:v>
                </c:pt>
                <c:pt idx="25">
                  <c:v>261.268342474026</c:v>
                </c:pt>
                <c:pt idx="26">
                  <c:v>260.9207263517499</c:v>
                </c:pt>
                <c:pt idx="27">
                  <c:v>260.5731102294737</c:v>
                </c:pt>
                <c:pt idx="28">
                  <c:v>260.2254941071975</c:v>
                </c:pt>
                <c:pt idx="29">
                  <c:v>259.182645740369</c:v>
                </c:pt>
                <c:pt idx="30">
                  <c:v>258.8350296180928</c:v>
                </c:pt>
                <c:pt idx="31">
                  <c:v>258.4874134958167</c:v>
                </c:pt>
                <c:pt idx="32">
                  <c:v>258.1397973735405</c:v>
                </c:pt>
                <c:pt idx="33">
                  <c:v>257.7921812512643</c:v>
                </c:pt>
                <c:pt idx="34">
                  <c:v>256.7493328844358</c:v>
                </c:pt>
                <c:pt idx="35">
                  <c:v>256.4017167621597</c:v>
                </c:pt>
                <c:pt idx="36">
                  <c:v>256.0541006398834</c:v>
                </c:pt>
                <c:pt idx="37">
                  <c:v>255.7064845176073</c:v>
                </c:pt>
                <c:pt idx="38">
                  <c:v>255.3588683953311</c:v>
                </c:pt>
                <c:pt idx="39">
                  <c:v>254.3160200285027</c:v>
                </c:pt>
                <c:pt idx="40">
                  <c:v>253.9684039062265</c:v>
                </c:pt>
                <c:pt idx="41">
                  <c:v>253.6207877839503</c:v>
                </c:pt>
                <c:pt idx="42">
                  <c:v>253.2731716616741</c:v>
                </c:pt>
                <c:pt idx="43">
                  <c:v>252.925555539398</c:v>
                </c:pt>
                <c:pt idx="44">
                  <c:v>251.8827071725695</c:v>
                </c:pt>
                <c:pt idx="45">
                  <c:v>251.5350910502933</c:v>
                </c:pt>
                <c:pt idx="46">
                  <c:v>251.1874749280171</c:v>
                </c:pt>
                <c:pt idx="47">
                  <c:v>250.839858805741</c:v>
                </c:pt>
                <c:pt idx="48">
                  <c:v>250.4922426834648</c:v>
                </c:pt>
                <c:pt idx="49">
                  <c:v>249.4493943166363</c:v>
                </c:pt>
              </c:numCache>
            </c:numRef>
          </c:yVal>
          <c:smooth val="0"/>
        </c:ser>
        <c:ser>
          <c:idx val="6"/>
          <c:order val="6"/>
          <c:spPr>
            <a:ln w="19050">
              <a:solidFill>
                <a:srgbClr val="3366FF"/>
              </a:solidFill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Sheet1!$N$8:$N$24</c:f>
              <c:numCache>
                <c:formatCode>General</c:formatCode>
                <c:ptCount val="17"/>
                <c:pt idx="0">
                  <c:v>317.0083206300814</c:v>
                </c:pt>
                <c:pt idx="1">
                  <c:v>317.7385670731708</c:v>
                </c:pt>
                <c:pt idx="2">
                  <c:v>318.4688135162602</c:v>
                </c:pt>
                <c:pt idx="3">
                  <c:v>320.6595528455285</c:v>
                </c:pt>
                <c:pt idx="4">
                  <c:v>321.389799288618</c:v>
                </c:pt>
                <c:pt idx="5">
                  <c:v>322.1200457317074</c:v>
                </c:pt>
                <c:pt idx="6">
                  <c:v>322.8502921747967</c:v>
                </c:pt>
                <c:pt idx="7">
                  <c:v>323.5805386178862</c:v>
                </c:pt>
                <c:pt idx="8">
                  <c:v>325.7712779471545</c:v>
                </c:pt>
                <c:pt idx="9">
                  <c:v>326.501524390244</c:v>
                </c:pt>
                <c:pt idx="10">
                  <c:v>327.2317708333334</c:v>
                </c:pt>
                <c:pt idx="11">
                  <c:v>327.9620172764228</c:v>
                </c:pt>
                <c:pt idx="12">
                  <c:v>330.8830030487806</c:v>
                </c:pt>
                <c:pt idx="13">
                  <c:v>331.61324949187</c:v>
                </c:pt>
                <c:pt idx="14">
                  <c:v>332.3434959349594</c:v>
                </c:pt>
                <c:pt idx="15">
                  <c:v>333.0737423780488</c:v>
                </c:pt>
                <c:pt idx="16">
                  <c:v>333.8039888211382</c:v>
                </c:pt>
              </c:numCache>
            </c:numRef>
          </c:yVal>
          <c:smooth val="0"/>
        </c:ser>
        <c:ser>
          <c:idx val="7"/>
          <c:order val="7"/>
          <c:spPr>
            <a:ln w="12700">
              <a:solidFill>
                <a:srgbClr val="3366FF"/>
              </a:solidFill>
              <a:prstDash val="sysDash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Sheet1!$O$8:$O$24</c:f>
              <c:numCache>
                <c:formatCode>General</c:formatCode>
                <c:ptCount val="17"/>
                <c:pt idx="0">
                  <c:v>322.4756412427373</c:v>
                </c:pt>
                <c:pt idx="1">
                  <c:v>323.2058876858266</c:v>
                </c:pt>
                <c:pt idx="2">
                  <c:v>323.9361341289161</c:v>
                </c:pt>
                <c:pt idx="3">
                  <c:v>326.1268734581844</c:v>
                </c:pt>
                <c:pt idx="4">
                  <c:v>326.8571199012738</c:v>
                </c:pt>
                <c:pt idx="5">
                  <c:v>327.5873663443632</c:v>
                </c:pt>
                <c:pt idx="6">
                  <c:v>328.3176127874527</c:v>
                </c:pt>
                <c:pt idx="7">
                  <c:v>329.0478592305421</c:v>
                </c:pt>
                <c:pt idx="8">
                  <c:v>331.2385985598104</c:v>
                </c:pt>
                <c:pt idx="9">
                  <c:v>331.9688450028999</c:v>
                </c:pt>
                <c:pt idx="10">
                  <c:v>332.6990914459893</c:v>
                </c:pt>
                <c:pt idx="11">
                  <c:v>333.4293378890787</c:v>
                </c:pt>
                <c:pt idx="12">
                  <c:v>336.3503236614364</c:v>
                </c:pt>
                <c:pt idx="13">
                  <c:v>337.0805701045259</c:v>
                </c:pt>
                <c:pt idx="14">
                  <c:v>337.8108165476153</c:v>
                </c:pt>
                <c:pt idx="15">
                  <c:v>338.5410629907047</c:v>
                </c:pt>
                <c:pt idx="16">
                  <c:v>339.2713094337942</c:v>
                </c:pt>
              </c:numCache>
            </c:numRef>
          </c:yVal>
          <c:smooth val="0"/>
        </c:ser>
        <c:ser>
          <c:idx val="8"/>
          <c:order val="8"/>
          <c:spPr>
            <a:ln w="6350">
              <a:solidFill>
                <a:srgbClr val="3366FF"/>
              </a:solidFill>
              <a:prstDash val="sysDot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Sheet1!$P$8:$P$24</c:f>
              <c:numCache>
                <c:formatCode>General</c:formatCode>
                <c:ptCount val="17"/>
                <c:pt idx="0">
                  <c:v>327.9429618553931</c:v>
                </c:pt>
                <c:pt idx="1">
                  <c:v>328.6732082984825</c:v>
                </c:pt>
                <c:pt idx="2">
                  <c:v>329.403454741572</c:v>
                </c:pt>
                <c:pt idx="3">
                  <c:v>331.5941940708403</c:v>
                </c:pt>
                <c:pt idx="4">
                  <c:v>332.3244405139296</c:v>
                </c:pt>
                <c:pt idx="5">
                  <c:v>333.0546869570191</c:v>
                </c:pt>
                <c:pt idx="6">
                  <c:v>333.7849334001085</c:v>
                </c:pt>
                <c:pt idx="7">
                  <c:v>334.515179843198</c:v>
                </c:pt>
                <c:pt idx="8">
                  <c:v>336.7059191724663</c:v>
                </c:pt>
                <c:pt idx="9">
                  <c:v>337.4361656155557</c:v>
                </c:pt>
                <c:pt idx="10">
                  <c:v>338.1664120586451</c:v>
                </c:pt>
                <c:pt idx="11">
                  <c:v>338.8966585017346</c:v>
                </c:pt>
                <c:pt idx="12">
                  <c:v>341.8176442740923</c:v>
                </c:pt>
                <c:pt idx="13">
                  <c:v>342.5478907171817</c:v>
                </c:pt>
                <c:pt idx="14">
                  <c:v>343.2781371602711</c:v>
                </c:pt>
                <c:pt idx="15">
                  <c:v>344.0083836033605</c:v>
                </c:pt>
                <c:pt idx="16">
                  <c:v>344.73863004645</c:v>
                </c:pt>
              </c:numCache>
            </c:numRef>
          </c:yVal>
          <c:smooth val="0"/>
        </c:ser>
        <c:ser>
          <c:idx val="9"/>
          <c:order val="9"/>
          <c:spPr>
            <a:ln w="12700">
              <a:solidFill>
                <a:srgbClr val="3366FF"/>
              </a:solidFill>
              <a:prstDash val="sysDash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Sheet1!$Q$8:$Q$24</c:f>
              <c:numCache>
                <c:formatCode>General</c:formatCode>
                <c:ptCount val="17"/>
                <c:pt idx="0">
                  <c:v>311.5410000174255</c:v>
                </c:pt>
                <c:pt idx="1">
                  <c:v>312.2712464605149</c:v>
                </c:pt>
                <c:pt idx="2">
                  <c:v>313.0014929036043</c:v>
                </c:pt>
                <c:pt idx="3">
                  <c:v>315.1922322328726</c:v>
                </c:pt>
                <c:pt idx="4">
                  <c:v>315.9224786759621</c:v>
                </c:pt>
                <c:pt idx="5">
                  <c:v>316.6527251190514</c:v>
                </c:pt>
                <c:pt idx="6">
                  <c:v>317.3829715621409</c:v>
                </c:pt>
                <c:pt idx="7">
                  <c:v>318.1132180052304</c:v>
                </c:pt>
                <c:pt idx="8">
                  <c:v>320.3039573344986</c:v>
                </c:pt>
                <c:pt idx="9">
                  <c:v>321.0342037775881</c:v>
                </c:pt>
                <c:pt idx="10">
                  <c:v>321.7644502206775</c:v>
                </c:pt>
                <c:pt idx="11">
                  <c:v>322.494696663767</c:v>
                </c:pt>
                <c:pt idx="12">
                  <c:v>325.4156824361247</c:v>
                </c:pt>
                <c:pt idx="13">
                  <c:v>326.1459288792141</c:v>
                </c:pt>
                <c:pt idx="14">
                  <c:v>326.8761753223035</c:v>
                </c:pt>
                <c:pt idx="15">
                  <c:v>327.606421765393</c:v>
                </c:pt>
                <c:pt idx="16">
                  <c:v>328.3366682084824</c:v>
                </c:pt>
              </c:numCache>
            </c:numRef>
          </c:yVal>
          <c:smooth val="0"/>
        </c:ser>
        <c:ser>
          <c:idx val="10"/>
          <c:order val="10"/>
          <c:spPr>
            <a:ln w="6350">
              <a:solidFill>
                <a:srgbClr val="3366FF"/>
              </a:solidFill>
              <a:prstDash val="sysDot"/>
            </a:ln>
          </c:spPr>
          <c:marker>
            <c:symbol val="none"/>
          </c:marker>
          <c:xVal>
            <c:numRef>
              <c:f>Sheet1!$B$8:$B$133</c:f>
              <c:numCache>
                <c:formatCode>m"月"d"日"yy"年"</c:formatCode>
                <c:ptCount val="126"/>
                <c:pt idx="0">
                  <c:v>40843.0</c:v>
                </c:pt>
                <c:pt idx="1">
                  <c:v>40842.0</c:v>
                </c:pt>
                <c:pt idx="2">
                  <c:v>40841.0</c:v>
                </c:pt>
                <c:pt idx="3">
                  <c:v>40838.0</c:v>
                </c:pt>
                <c:pt idx="4">
                  <c:v>40837.0</c:v>
                </c:pt>
                <c:pt idx="5">
                  <c:v>40836.0</c:v>
                </c:pt>
                <c:pt idx="6">
                  <c:v>40835.0</c:v>
                </c:pt>
                <c:pt idx="7">
                  <c:v>40834.0</c:v>
                </c:pt>
                <c:pt idx="8">
                  <c:v>40831.0</c:v>
                </c:pt>
                <c:pt idx="9">
                  <c:v>40830.0</c:v>
                </c:pt>
                <c:pt idx="10">
                  <c:v>40829.0</c:v>
                </c:pt>
                <c:pt idx="11">
                  <c:v>40828.0</c:v>
                </c:pt>
                <c:pt idx="12">
                  <c:v>40824.0</c:v>
                </c:pt>
                <c:pt idx="13">
                  <c:v>40823.0</c:v>
                </c:pt>
                <c:pt idx="14">
                  <c:v>40822.0</c:v>
                </c:pt>
                <c:pt idx="15">
                  <c:v>40821.0</c:v>
                </c:pt>
                <c:pt idx="16">
                  <c:v>40820.0</c:v>
                </c:pt>
                <c:pt idx="17">
                  <c:v>40817.0</c:v>
                </c:pt>
                <c:pt idx="18">
                  <c:v>40816.0</c:v>
                </c:pt>
                <c:pt idx="19">
                  <c:v>40815.0</c:v>
                </c:pt>
                <c:pt idx="20">
                  <c:v>40814.0</c:v>
                </c:pt>
                <c:pt idx="21">
                  <c:v>40813.0</c:v>
                </c:pt>
                <c:pt idx="22">
                  <c:v>40810.0</c:v>
                </c:pt>
                <c:pt idx="23">
                  <c:v>40809.0</c:v>
                </c:pt>
                <c:pt idx="24">
                  <c:v>40803.0</c:v>
                </c:pt>
                <c:pt idx="25">
                  <c:v>40802.0</c:v>
                </c:pt>
                <c:pt idx="26">
                  <c:v>40801.0</c:v>
                </c:pt>
                <c:pt idx="27">
                  <c:v>40800.0</c:v>
                </c:pt>
                <c:pt idx="28">
                  <c:v>40799.0</c:v>
                </c:pt>
                <c:pt idx="29">
                  <c:v>40796.0</c:v>
                </c:pt>
                <c:pt idx="30">
                  <c:v>40795.0</c:v>
                </c:pt>
                <c:pt idx="31">
                  <c:v>40794.0</c:v>
                </c:pt>
                <c:pt idx="32">
                  <c:v>40793.0</c:v>
                </c:pt>
                <c:pt idx="33">
                  <c:v>40792.0</c:v>
                </c:pt>
                <c:pt idx="34">
                  <c:v>40789.0</c:v>
                </c:pt>
                <c:pt idx="35">
                  <c:v>40788.0</c:v>
                </c:pt>
                <c:pt idx="36">
                  <c:v>40787.0</c:v>
                </c:pt>
                <c:pt idx="37">
                  <c:v>40786.0</c:v>
                </c:pt>
                <c:pt idx="38">
                  <c:v>40785.0</c:v>
                </c:pt>
                <c:pt idx="39">
                  <c:v>40782.0</c:v>
                </c:pt>
                <c:pt idx="40">
                  <c:v>40781.0</c:v>
                </c:pt>
                <c:pt idx="41">
                  <c:v>40780.0</c:v>
                </c:pt>
                <c:pt idx="42">
                  <c:v>40779.0</c:v>
                </c:pt>
                <c:pt idx="43">
                  <c:v>40778.0</c:v>
                </c:pt>
                <c:pt idx="44">
                  <c:v>40775.0</c:v>
                </c:pt>
                <c:pt idx="45">
                  <c:v>40774.0</c:v>
                </c:pt>
                <c:pt idx="46">
                  <c:v>40773.0</c:v>
                </c:pt>
                <c:pt idx="47">
                  <c:v>40772.0</c:v>
                </c:pt>
                <c:pt idx="48">
                  <c:v>40771.0</c:v>
                </c:pt>
                <c:pt idx="49">
                  <c:v>40768.0</c:v>
                </c:pt>
                <c:pt idx="50">
                  <c:v>40767.0</c:v>
                </c:pt>
                <c:pt idx="51">
                  <c:v>40766.0</c:v>
                </c:pt>
                <c:pt idx="52">
                  <c:v>40765.0</c:v>
                </c:pt>
                <c:pt idx="53">
                  <c:v>40764.0</c:v>
                </c:pt>
                <c:pt idx="54">
                  <c:v>40761.0</c:v>
                </c:pt>
                <c:pt idx="55">
                  <c:v>40760.0</c:v>
                </c:pt>
                <c:pt idx="56">
                  <c:v>40759.0</c:v>
                </c:pt>
                <c:pt idx="57">
                  <c:v>40758.0</c:v>
                </c:pt>
                <c:pt idx="58">
                  <c:v>40757.0</c:v>
                </c:pt>
                <c:pt idx="59">
                  <c:v>40754.0</c:v>
                </c:pt>
                <c:pt idx="60">
                  <c:v>40753.0</c:v>
                </c:pt>
              </c:numCache>
            </c:numRef>
          </c:xVal>
          <c:yVal>
            <c:numRef>
              <c:f>Sheet1!$R$8:$R$24</c:f>
              <c:numCache>
                <c:formatCode>General</c:formatCode>
                <c:ptCount val="17"/>
                <c:pt idx="0">
                  <c:v>306.0736794047696</c:v>
                </c:pt>
                <c:pt idx="1">
                  <c:v>306.803925847859</c:v>
                </c:pt>
                <c:pt idx="2">
                  <c:v>307.5341722909485</c:v>
                </c:pt>
                <c:pt idx="3">
                  <c:v>309.7249116202168</c:v>
                </c:pt>
                <c:pt idx="4">
                  <c:v>310.4551580633062</c:v>
                </c:pt>
                <c:pt idx="5">
                  <c:v>311.1854045063956</c:v>
                </c:pt>
                <c:pt idx="6">
                  <c:v>311.915650949485</c:v>
                </c:pt>
                <c:pt idx="7">
                  <c:v>312.6458973925745</c:v>
                </c:pt>
                <c:pt idx="8">
                  <c:v>314.8366367218428</c:v>
                </c:pt>
                <c:pt idx="9">
                  <c:v>315.5668831649322</c:v>
                </c:pt>
                <c:pt idx="10">
                  <c:v>316.2971296080216</c:v>
                </c:pt>
                <c:pt idx="11">
                  <c:v>317.0273760511111</c:v>
                </c:pt>
                <c:pt idx="12">
                  <c:v>319.9483618234688</c:v>
                </c:pt>
                <c:pt idx="13">
                  <c:v>320.6786082665582</c:v>
                </c:pt>
                <c:pt idx="14">
                  <c:v>321.4088547096476</c:v>
                </c:pt>
                <c:pt idx="15">
                  <c:v>322.1391011527371</c:v>
                </c:pt>
                <c:pt idx="16">
                  <c:v>322.8693475958265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550520"/>
        <c:axId val="2080284584"/>
      </c:scatterChart>
      <c:valAx>
        <c:axId val="2139550520"/>
        <c:scaling>
          <c:orientation val="minMax"/>
        </c:scaling>
        <c:delete val="0"/>
        <c:axPos val="b"/>
        <c:numFmt formatCode="m\/d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080284584"/>
        <c:crosses val="autoZero"/>
        <c:crossBetween val="midCat"/>
      </c:valAx>
      <c:valAx>
        <c:axId val="20802845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9550520"/>
        <c:crosses val="autoZero"/>
        <c:crossBetween val="midCat"/>
      </c:valAx>
      <c:spPr>
        <a:solidFill>
          <a:srgbClr val="FFFFFF"/>
        </a:solidFill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984" l="0.787" r="0.787" t="0.984" header="0.512" footer="0.51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139700</xdr:rowOff>
    </xdr:from>
    <xdr:to>
      <xdr:col>12</xdr:col>
      <xdr:colOff>533400</xdr:colOff>
      <xdr:row>36</xdr:row>
      <xdr:rowOff>25400</xdr:rowOff>
    </xdr:to>
    <xdr:graphicFrame macro="">
      <xdr:nvGraphicFramePr>
        <xdr:cNvPr id="1031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>
      <selection activeCell="F1" sqref="F1"/>
    </sheetView>
  </sheetViews>
  <sheetFormatPr baseColWidth="12" defaultRowHeight="17" x14ac:dyDescent="0"/>
  <cols>
    <col min="1" max="1" width="7.83203125" customWidth="1"/>
    <col min="10" max="10" width="12.5" bestFit="1" customWidth="1"/>
  </cols>
  <sheetData>
    <row r="1" spans="1:18" ht="18">
      <c r="A1" s="14" t="s">
        <v>22</v>
      </c>
    </row>
    <row r="3" spans="1:18">
      <c r="A3" t="s">
        <v>19</v>
      </c>
      <c r="B3" t="s">
        <v>23</v>
      </c>
    </row>
    <row r="4" spans="1:18">
      <c r="A4" t="s">
        <v>20</v>
      </c>
      <c r="B4" t="s">
        <v>24</v>
      </c>
    </row>
    <row r="5" spans="1:18">
      <c r="A5" t="s">
        <v>21</v>
      </c>
      <c r="B5" t="s">
        <v>0</v>
      </c>
    </row>
    <row r="7" spans="1:18" s="4" customFormat="1" ht="14">
      <c r="A7" s="2" t="s">
        <v>8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13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13" t="s">
        <v>14</v>
      </c>
      <c r="O7" s="3" t="s">
        <v>15</v>
      </c>
      <c r="P7" s="3" t="s">
        <v>16</v>
      </c>
      <c r="Q7" s="3" t="s">
        <v>17</v>
      </c>
      <c r="R7" s="3" t="s">
        <v>18</v>
      </c>
    </row>
    <row r="8" spans="1:18">
      <c r="A8" s="1">
        <f>B$8-B8</f>
        <v>0</v>
      </c>
      <c r="B8" s="6">
        <v>40843</v>
      </c>
      <c r="C8" s="7">
        <v>319</v>
      </c>
      <c r="D8" s="7">
        <v>323</v>
      </c>
      <c r="E8" s="7">
        <v>315</v>
      </c>
      <c r="F8" s="8">
        <v>320</v>
      </c>
      <c r="G8" s="7">
        <v>76300</v>
      </c>
      <c r="H8" s="7">
        <v>320</v>
      </c>
      <c r="I8">
        <f>SLOPE($H$8:$H$57,$A$8:$A$57)*$A8+INTERCEPT($H$8:$H$57,$A$8:$A$57)</f>
        <v>319.90341387513843</v>
      </c>
      <c r="J8" s="12">
        <f>$I8+STEYX($H$8:$H$57,$A$8:$A$57)</f>
        <v>342.09481906903312</v>
      </c>
      <c r="K8" s="12">
        <f>$I8+STEYX($H$8:$H$57,$A$8:$A$57)*2</f>
        <v>364.28622426292787</v>
      </c>
      <c r="L8" s="12">
        <f>$I8-STEYX($H$8:$H$57,$A$8:$A$57)</f>
        <v>297.71200868124373</v>
      </c>
      <c r="M8" s="12">
        <f>$I8-STEYX($H$8:$H$57,$A$8:$A$57)*2</f>
        <v>275.52060348734898</v>
      </c>
      <c r="N8">
        <f>SLOPE($H$8:$H$24,$A$8:$A$24)*$A8+INTERCEPT($H$8:$H$24,$A$8:$A$24)</f>
        <v>317.00832063008136</v>
      </c>
      <c r="O8" s="12">
        <f>$N8+STEYX($H$8:$H$24,$A$8:$A$24)</f>
        <v>322.47564124273725</v>
      </c>
      <c r="P8" s="12">
        <f>$N8+STEYX($H$8:$H$24,$A$8:$A$24)*2</f>
        <v>327.94296185539309</v>
      </c>
      <c r="Q8" s="12">
        <f>$N8-STEYX($H$8:$H$24,$A$8:$A$24)</f>
        <v>311.54100001742546</v>
      </c>
      <c r="R8" s="12">
        <f>$N8-STEYX($H$8:$H$24,$A$8:$A$24)*2</f>
        <v>306.07367940476962</v>
      </c>
    </row>
    <row r="9" spans="1:18">
      <c r="A9" s="1">
        <f t="shared" ref="A9:A68" si="0">B$8-B9</f>
        <v>1</v>
      </c>
      <c r="B9" s="6">
        <v>40842</v>
      </c>
      <c r="C9" s="7">
        <v>325</v>
      </c>
      <c r="D9" s="7">
        <v>325</v>
      </c>
      <c r="E9" s="7">
        <v>317</v>
      </c>
      <c r="F9" s="8">
        <v>320</v>
      </c>
      <c r="G9" s="7">
        <v>28600</v>
      </c>
      <c r="H9" s="7">
        <v>320</v>
      </c>
      <c r="I9">
        <f t="shared" ref="I9:I57" si="1">SLOPE(H$8:H$57,A$8:A$57)*A9+INTERCEPT(H$8:H$57,A$8:A$57)</f>
        <v>319.55579775286225</v>
      </c>
      <c r="J9" s="12">
        <f t="shared" ref="J9:J57" si="2">I9+STEYX(H$8:H$57,A$8:A$57)</f>
        <v>341.74720294675694</v>
      </c>
      <c r="K9" s="12">
        <f t="shared" ref="K9:K57" si="3">$I9+STEYX($H$8:$H$57,$A$8:$A$57)*2</f>
        <v>363.9386081406517</v>
      </c>
      <c r="L9" s="12">
        <f t="shared" ref="L9:L57" si="4">$I9-STEYX($H$8:$H$57,$A$8:$A$57)</f>
        <v>297.36439255896755</v>
      </c>
      <c r="M9" s="12">
        <f t="shared" ref="M9:M57" si="5">$I9-STEYX($H$8:$H$57,$A$8:$A$57)*2</f>
        <v>275.1729873650728</v>
      </c>
      <c r="N9">
        <f t="shared" ref="N9:N24" si="6">SLOPE($H$8:$H$24,$A$8:$A$24)*$A9+INTERCEPT($H$8:$H$24,$A$8:$A$24)</f>
        <v>317.73856707317077</v>
      </c>
      <c r="O9" s="12">
        <f t="shared" ref="O9:O24" si="7">$N9+STEYX($H$8:$H$24,$A$8:$A$24)</f>
        <v>323.20588768582667</v>
      </c>
      <c r="P9" s="12">
        <f t="shared" ref="P9:P24" si="8">$N9+STEYX($H$8:$H$24,$A$8:$A$24)*2</f>
        <v>328.67320829848251</v>
      </c>
      <c r="Q9" s="12">
        <f t="shared" ref="Q9:Q24" si="9">$N9-STEYX($H$8:$H$24,$A$8:$A$24)</f>
        <v>312.27124646051487</v>
      </c>
      <c r="R9" s="12">
        <f t="shared" ref="R9:R24" si="10">$N9-STEYX($H$8:$H$24,$A$8:$A$24)*2</f>
        <v>306.80392584785903</v>
      </c>
    </row>
    <row r="10" spans="1:18">
      <c r="A10" s="1">
        <f t="shared" si="0"/>
        <v>2</v>
      </c>
      <c r="B10" s="6">
        <v>40841</v>
      </c>
      <c r="C10" s="7">
        <v>315</v>
      </c>
      <c r="D10" s="7">
        <v>326</v>
      </c>
      <c r="E10" s="7">
        <v>315</v>
      </c>
      <c r="F10" s="8">
        <v>321</v>
      </c>
      <c r="G10" s="7">
        <v>49500</v>
      </c>
      <c r="H10" s="7">
        <v>321</v>
      </c>
      <c r="I10">
        <f t="shared" si="1"/>
        <v>319.20818163058607</v>
      </c>
      <c r="J10" s="12">
        <f t="shared" si="2"/>
        <v>341.39958682448076</v>
      </c>
      <c r="K10" s="12">
        <f t="shared" si="3"/>
        <v>363.59099201837552</v>
      </c>
      <c r="L10" s="12">
        <f t="shared" si="4"/>
        <v>297.01677643669137</v>
      </c>
      <c r="M10" s="12">
        <f t="shared" si="5"/>
        <v>274.82537124279662</v>
      </c>
      <c r="N10">
        <f t="shared" si="6"/>
        <v>318.46881351626024</v>
      </c>
      <c r="O10" s="12">
        <f t="shared" si="7"/>
        <v>323.93613412891614</v>
      </c>
      <c r="P10" s="12">
        <f t="shared" si="8"/>
        <v>329.40345474157198</v>
      </c>
      <c r="Q10" s="12">
        <f t="shared" si="9"/>
        <v>313.00149290360434</v>
      </c>
      <c r="R10" s="12">
        <f t="shared" si="10"/>
        <v>307.5341722909485</v>
      </c>
    </row>
    <row r="11" spans="1:18">
      <c r="A11" s="1">
        <f t="shared" si="0"/>
        <v>5</v>
      </c>
      <c r="B11" s="6">
        <v>40838</v>
      </c>
      <c r="C11" s="7">
        <v>311</v>
      </c>
      <c r="D11" s="7">
        <v>315</v>
      </c>
      <c r="E11" s="7">
        <v>307</v>
      </c>
      <c r="F11" s="8">
        <v>314</v>
      </c>
      <c r="G11" s="7">
        <v>83000</v>
      </c>
      <c r="H11" s="7">
        <v>314</v>
      </c>
      <c r="I11">
        <f t="shared" si="1"/>
        <v>318.16533326375759</v>
      </c>
      <c r="J11" s="12">
        <f t="shared" si="2"/>
        <v>340.35673845765228</v>
      </c>
      <c r="K11" s="12">
        <f t="shared" si="3"/>
        <v>362.54814365154704</v>
      </c>
      <c r="L11" s="12">
        <f t="shared" si="4"/>
        <v>295.97392806986289</v>
      </c>
      <c r="M11" s="12">
        <f t="shared" si="5"/>
        <v>273.78252287596814</v>
      </c>
      <c r="N11">
        <f t="shared" si="6"/>
        <v>320.65955284552854</v>
      </c>
      <c r="O11" s="12">
        <f t="shared" si="7"/>
        <v>326.12687345818443</v>
      </c>
      <c r="P11" s="12">
        <f t="shared" si="8"/>
        <v>331.59419407084027</v>
      </c>
      <c r="Q11" s="12">
        <f t="shared" si="9"/>
        <v>315.19223223287264</v>
      </c>
      <c r="R11" s="12">
        <f t="shared" si="10"/>
        <v>309.7249116202168</v>
      </c>
    </row>
    <row r="12" spans="1:18">
      <c r="A12" s="1">
        <f t="shared" si="0"/>
        <v>6</v>
      </c>
      <c r="B12" s="6">
        <v>40837</v>
      </c>
      <c r="C12" s="7">
        <v>323</v>
      </c>
      <c r="D12" s="7">
        <v>324</v>
      </c>
      <c r="E12" s="7">
        <v>310</v>
      </c>
      <c r="F12" s="8">
        <v>313</v>
      </c>
      <c r="G12" s="7">
        <v>87000</v>
      </c>
      <c r="H12" s="7">
        <v>313</v>
      </c>
      <c r="I12">
        <f t="shared" si="1"/>
        <v>317.81771714148141</v>
      </c>
      <c r="J12" s="12">
        <f t="shared" si="2"/>
        <v>340.00912233537611</v>
      </c>
      <c r="K12" s="12">
        <f t="shared" si="3"/>
        <v>362.20052752927086</v>
      </c>
      <c r="L12" s="12">
        <f t="shared" si="4"/>
        <v>295.62631194758671</v>
      </c>
      <c r="M12" s="12">
        <f t="shared" si="5"/>
        <v>273.43490675369196</v>
      </c>
      <c r="N12">
        <f t="shared" si="6"/>
        <v>321.38979928861795</v>
      </c>
      <c r="O12" s="12">
        <f t="shared" si="7"/>
        <v>326.85711990127385</v>
      </c>
      <c r="P12" s="12">
        <f t="shared" si="8"/>
        <v>332.32444051392969</v>
      </c>
      <c r="Q12" s="12">
        <f t="shared" si="9"/>
        <v>315.92247867596205</v>
      </c>
      <c r="R12" s="12">
        <f t="shared" si="10"/>
        <v>310.45515806330621</v>
      </c>
    </row>
    <row r="13" spans="1:18">
      <c r="A13" s="1">
        <f t="shared" si="0"/>
        <v>7</v>
      </c>
      <c r="B13" s="6">
        <v>40836</v>
      </c>
      <c r="C13" s="7">
        <v>324</v>
      </c>
      <c r="D13" s="7">
        <v>326</v>
      </c>
      <c r="E13" s="7">
        <v>320</v>
      </c>
      <c r="F13" s="8">
        <v>321</v>
      </c>
      <c r="G13" s="7">
        <v>55200</v>
      </c>
      <c r="H13" s="7">
        <v>321</v>
      </c>
      <c r="I13">
        <f t="shared" si="1"/>
        <v>317.47010101920523</v>
      </c>
      <c r="J13" s="12">
        <f t="shared" si="2"/>
        <v>339.66150621309993</v>
      </c>
      <c r="K13" s="12">
        <f t="shared" si="3"/>
        <v>361.85291140699468</v>
      </c>
      <c r="L13" s="12">
        <f t="shared" si="4"/>
        <v>295.27869582531054</v>
      </c>
      <c r="M13" s="12">
        <f t="shared" si="5"/>
        <v>273.08729063141578</v>
      </c>
      <c r="N13">
        <f t="shared" si="6"/>
        <v>322.12004573170736</v>
      </c>
      <c r="O13" s="12">
        <f t="shared" si="7"/>
        <v>327.58736634436326</v>
      </c>
      <c r="P13" s="12">
        <f t="shared" si="8"/>
        <v>333.0546869570191</v>
      </c>
      <c r="Q13" s="12">
        <f t="shared" si="9"/>
        <v>316.65272511905147</v>
      </c>
      <c r="R13" s="12">
        <f t="shared" si="10"/>
        <v>311.18540450639563</v>
      </c>
    </row>
    <row r="14" spans="1:18">
      <c r="A14" s="1">
        <f t="shared" si="0"/>
        <v>8</v>
      </c>
      <c r="B14" s="6">
        <v>40835</v>
      </c>
      <c r="C14" s="7">
        <v>330</v>
      </c>
      <c r="D14" s="7">
        <v>332</v>
      </c>
      <c r="E14" s="7">
        <v>325</v>
      </c>
      <c r="F14" s="8">
        <v>327</v>
      </c>
      <c r="G14" s="7">
        <v>32300</v>
      </c>
      <c r="H14" s="7">
        <v>327</v>
      </c>
      <c r="I14">
        <f t="shared" si="1"/>
        <v>317.12248489692905</v>
      </c>
      <c r="J14" s="12">
        <f t="shared" si="2"/>
        <v>339.31389009082375</v>
      </c>
      <c r="K14" s="12">
        <f t="shared" si="3"/>
        <v>361.5052952847185</v>
      </c>
      <c r="L14" s="12">
        <f t="shared" si="4"/>
        <v>294.93107970303436</v>
      </c>
      <c r="M14" s="12">
        <f t="shared" si="5"/>
        <v>272.7396745091396</v>
      </c>
      <c r="N14">
        <f t="shared" si="6"/>
        <v>322.85029217479678</v>
      </c>
      <c r="O14" s="12">
        <f t="shared" si="7"/>
        <v>328.31761278745267</v>
      </c>
      <c r="P14" s="12">
        <f t="shared" si="8"/>
        <v>333.78493340010851</v>
      </c>
      <c r="Q14" s="12">
        <f t="shared" si="9"/>
        <v>317.38297156214088</v>
      </c>
      <c r="R14" s="12">
        <f t="shared" si="10"/>
        <v>311.91565094948504</v>
      </c>
    </row>
    <row r="15" spans="1:18">
      <c r="A15" s="1">
        <f t="shared" si="0"/>
        <v>9</v>
      </c>
      <c r="B15" s="6">
        <v>40834</v>
      </c>
      <c r="C15" s="7">
        <v>330</v>
      </c>
      <c r="D15" s="7">
        <v>332</v>
      </c>
      <c r="E15" s="7">
        <v>325</v>
      </c>
      <c r="F15" s="8">
        <v>330</v>
      </c>
      <c r="G15" s="7">
        <v>59700</v>
      </c>
      <c r="H15" s="7">
        <v>330</v>
      </c>
      <c r="I15">
        <f t="shared" si="1"/>
        <v>316.77486877465287</v>
      </c>
      <c r="J15" s="12">
        <f t="shared" si="2"/>
        <v>338.96627396854757</v>
      </c>
      <c r="K15" s="12">
        <f t="shared" si="3"/>
        <v>361.15767916244232</v>
      </c>
      <c r="L15" s="12">
        <f t="shared" si="4"/>
        <v>294.58346358075818</v>
      </c>
      <c r="M15" s="12">
        <f t="shared" si="5"/>
        <v>272.39205838686343</v>
      </c>
      <c r="N15">
        <f t="shared" si="6"/>
        <v>323.58053861788625</v>
      </c>
      <c r="O15" s="12">
        <f t="shared" si="7"/>
        <v>329.04785923054214</v>
      </c>
      <c r="P15" s="12">
        <f t="shared" si="8"/>
        <v>334.51517984319798</v>
      </c>
      <c r="Q15" s="12">
        <f t="shared" si="9"/>
        <v>318.11321800523035</v>
      </c>
      <c r="R15" s="12">
        <f t="shared" si="10"/>
        <v>312.64589739257451</v>
      </c>
    </row>
    <row r="16" spans="1:18">
      <c r="A16" s="1">
        <f t="shared" si="0"/>
        <v>12</v>
      </c>
      <c r="B16" s="6">
        <v>40831</v>
      </c>
      <c r="C16" s="7">
        <v>322</v>
      </c>
      <c r="D16" s="7">
        <v>330</v>
      </c>
      <c r="E16" s="7">
        <v>320</v>
      </c>
      <c r="F16" s="8">
        <v>326</v>
      </c>
      <c r="G16" s="7">
        <v>84500</v>
      </c>
      <c r="H16" s="7">
        <v>326</v>
      </c>
      <c r="I16">
        <f t="shared" si="1"/>
        <v>315.73202040782439</v>
      </c>
      <c r="J16" s="12">
        <f t="shared" si="2"/>
        <v>337.92342560171909</v>
      </c>
      <c r="K16" s="12">
        <f t="shared" si="3"/>
        <v>360.11483079561384</v>
      </c>
      <c r="L16" s="12">
        <f t="shared" si="4"/>
        <v>293.5406152139297</v>
      </c>
      <c r="M16" s="12">
        <f t="shared" si="5"/>
        <v>271.34921002003495</v>
      </c>
      <c r="N16">
        <f t="shared" si="6"/>
        <v>325.77127794715454</v>
      </c>
      <c r="O16" s="12">
        <f t="shared" si="7"/>
        <v>331.23859855981044</v>
      </c>
      <c r="P16" s="12">
        <f t="shared" si="8"/>
        <v>336.70591917246628</v>
      </c>
      <c r="Q16" s="12">
        <f t="shared" si="9"/>
        <v>320.30395733449865</v>
      </c>
      <c r="R16" s="12">
        <f t="shared" si="10"/>
        <v>314.83663672184281</v>
      </c>
    </row>
    <row r="17" spans="1:18">
      <c r="A17" s="1">
        <f t="shared" si="0"/>
        <v>13</v>
      </c>
      <c r="B17" s="6">
        <v>40830</v>
      </c>
      <c r="C17" s="7">
        <v>319</v>
      </c>
      <c r="D17" s="7">
        <v>326</v>
      </c>
      <c r="E17" s="7">
        <v>319</v>
      </c>
      <c r="F17" s="8">
        <v>326</v>
      </c>
      <c r="G17" s="7">
        <v>57700</v>
      </c>
      <c r="H17" s="7">
        <v>326</v>
      </c>
      <c r="I17">
        <f t="shared" si="1"/>
        <v>315.38440428554821</v>
      </c>
      <c r="J17" s="12">
        <f t="shared" si="2"/>
        <v>337.57580947944291</v>
      </c>
      <c r="K17" s="12">
        <f t="shared" si="3"/>
        <v>359.76721467333766</v>
      </c>
      <c r="L17" s="12">
        <f t="shared" si="4"/>
        <v>293.19299909165352</v>
      </c>
      <c r="M17" s="12">
        <f t="shared" si="5"/>
        <v>271.00159389775877</v>
      </c>
      <c r="N17">
        <f t="shared" si="6"/>
        <v>326.50152439024396</v>
      </c>
      <c r="O17" s="12">
        <f t="shared" si="7"/>
        <v>331.96884500289985</v>
      </c>
      <c r="P17" s="12">
        <f t="shared" si="8"/>
        <v>337.43616561555569</v>
      </c>
      <c r="Q17" s="12">
        <f t="shared" si="9"/>
        <v>321.03420377758806</v>
      </c>
      <c r="R17" s="12">
        <f t="shared" si="10"/>
        <v>315.56688316493222</v>
      </c>
    </row>
    <row r="18" spans="1:18">
      <c r="A18" s="1">
        <f t="shared" si="0"/>
        <v>14</v>
      </c>
      <c r="B18" s="6">
        <v>40829</v>
      </c>
      <c r="C18" s="7">
        <v>325</v>
      </c>
      <c r="D18" s="7">
        <v>329</v>
      </c>
      <c r="E18" s="7">
        <v>322</v>
      </c>
      <c r="F18" s="8">
        <v>322</v>
      </c>
      <c r="G18" s="7">
        <v>50700</v>
      </c>
      <c r="H18" s="7">
        <v>322</v>
      </c>
      <c r="I18">
        <f t="shared" si="1"/>
        <v>315.03678816327204</v>
      </c>
      <c r="J18" s="12">
        <f t="shared" si="2"/>
        <v>337.22819335716673</v>
      </c>
      <c r="K18" s="12">
        <f t="shared" si="3"/>
        <v>359.41959855106148</v>
      </c>
      <c r="L18" s="12">
        <f t="shared" si="4"/>
        <v>292.84538296937734</v>
      </c>
      <c r="M18" s="12">
        <f t="shared" si="5"/>
        <v>270.65397777548259</v>
      </c>
      <c r="N18">
        <f t="shared" si="6"/>
        <v>327.23177083333337</v>
      </c>
      <c r="O18" s="12">
        <f t="shared" si="7"/>
        <v>332.69909144598927</v>
      </c>
      <c r="P18" s="12">
        <f t="shared" si="8"/>
        <v>338.16641205864511</v>
      </c>
      <c r="Q18" s="12">
        <f t="shared" si="9"/>
        <v>321.76445022067747</v>
      </c>
      <c r="R18" s="12">
        <f t="shared" si="10"/>
        <v>316.29712960802163</v>
      </c>
    </row>
    <row r="19" spans="1:18">
      <c r="A19" s="1">
        <f t="shared" si="0"/>
        <v>15</v>
      </c>
      <c r="B19" s="6">
        <v>40828</v>
      </c>
      <c r="C19" s="7">
        <v>325</v>
      </c>
      <c r="D19" s="7">
        <v>333</v>
      </c>
      <c r="E19" s="7">
        <v>321</v>
      </c>
      <c r="F19" s="8">
        <v>330</v>
      </c>
      <c r="G19" s="7">
        <v>57900</v>
      </c>
      <c r="H19" s="7">
        <v>330</v>
      </c>
      <c r="I19">
        <f t="shared" si="1"/>
        <v>314.68917204099586</v>
      </c>
      <c r="J19" s="12">
        <f t="shared" si="2"/>
        <v>336.88057723489055</v>
      </c>
      <c r="K19" s="12">
        <f t="shared" si="3"/>
        <v>359.0719824287853</v>
      </c>
      <c r="L19" s="12">
        <f t="shared" si="4"/>
        <v>292.49776684710116</v>
      </c>
      <c r="M19" s="12">
        <f t="shared" si="5"/>
        <v>270.30636165320641</v>
      </c>
      <c r="N19">
        <f t="shared" si="6"/>
        <v>327.96201727642284</v>
      </c>
      <c r="O19" s="12">
        <f t="shared" si="7"/>
        <v>333.42933788907874</v>
      </c>
      <c r="P19" s="12">
        <f t="shared" si="8"/>
        <v>338.89665850173458</v>
      </c>
      <c r="Q19" s="12">
        <f t="shared" si="9"/>
        <v>322.49469666376694</v>
      </c>
      <c r="R19" s="12">
        <f t="shared" si="10"/>
        <v>317.0273760511111</v>
      </c>
    </row>
    <row r="20" spans="1:18">
      <c r="A20" s="1">
        <f t="shared" si="0"/>
        <v>19</v>
      </c>
      <c r="B20" s="6">
        <v>40824</v>
      </c>
      <c r="C20" s="7">
        <v>330</v>
      </c>
      <c r="D20" s="7">
        <v>331</v>
      </c>
      <c r="E20" s="7">
        <v>322</v>
      </c>
      <c r="F20" s="8">
        <v>326</v>
      </c>
      <c r="G20" s="7">
        <v>62200</v>
      </c>
      <c r="H20" s="7">
        <v>326</v>
      </c>
      <c r="I20">
        <f t="shared" si="1"/>
        <v>313.2987075518912</v>
      </c>
      <c r="J20" s="12">
        <f t="shared" si="2"/>
        <v>335.49011274578589</v>
      </c>
      <c r="K20" s="12">
        <f t="shared" si="3"/>
        <v>357.68151793968065</v>
      </c>
      <c r="L20" s="12">
        <f t="shared" si="4"/>
        <v>291.1073023579965</v>
      </c>
      <c r="M20" s="12">
        <f t="shared" si="5"/>
        <v>268.91589716410175</v>
      </c>
      <c r="N20">
        <f t="shared" si="6"/>
        <v>330.88300304878055</v>
      </c>
      <c r="O20" s="12">
        <f t="shared" si="7"/>
        <v>336.35032366143645</v>
      </c>
      <c r="P20" s="12">
        <f t="shared" si="8"/>
        <v>341.81764427409229</v>
      </c>
      <c r="Q20" s="12">
        <f t="shared" si="9"/>
        <v>325.41568243612465</v>
      </c>
      <c r="R20" s="12">
        <f t="shared" si="10"/>
        <v>319.94836182346882</v>
      </c>
    </row>
    <row r="21" spans="1:18">
      <c r="A21" s="1">
        <f t="shared" si="0"/>
        <v>20</v>
      </c>
      <c r="B21" s="6">
        <v>40823</v>
      </c>
      <c r="C21" s="7">
        <v>336</v>
      </c>
      <c r="D21" s="7">
        <v>336</v>
      </c>
      <c r="E21" s="7">
        <v>326</v>
      </c>
      <c r="F21" s="8">
        <v>327</v>
      </c>
      <c r="G21" s="7">
        <v>114600</v>
      </c>
      <c r="H21" s="7">
        <v>327</v>
      </c>
      <c r="I21">
        <f t="shared" si="1"/>
        <v>312.95109142961502</v>
      </c>
      <c r="J21" s="12">
        <f t="shared" si="2"/>
        <v>335.14249662350971</v>
      </c>
      <c r="K21" s="12">
        <f t="shared" si="3"/>
        <v>357.33390181740447</v>
      </c>
      <c r="L21" s="12">
        <f t="shared" si="4"/>
        <v>290.75968623572032</v>
      </c>
      <c r="M21" s="12">
        <f t="shared" si="5"/>
        <v>268.56828104182557</v>
      </c>
      <c r="N21">
        <f t="shared" si="6"/>
        <v>331.61324949186996</v>
      </c>
      <c r="O21" s="12">
        <f t="shared" si="7"/>
        <v>337.08057010452586</v>
      </c>
      <c r="P21" s="12">
        <f t="shared" si="8"/>
        <v>342.5478907171817</v>
      </c>
      <c r="Q21" s="12">
        <f t="shared" si="9"/>
        <v>326.14592887921407</v>
      </c>
      <c r="R21" s="12">
        <f t="shared" si="10"/>
        <v>320.67860826655823</v>
      </c>
    </row>
    <row r="22" spans="1:18">
      <c r="A22" s="1">
        <f t="shared" si="0"/>
        <v>21</v>
      </c>
      <c r="B22" s="6">
        <v>40822</v>
      </c>
      <c r="C22" s="7">
        <v>335</v>
      </c>
      <c r="D22" s="7">
        <v>340</v>
      </c>
      <c r="E22" s="7">
        <v>328</v>
      </c>
      <c r="F22" s="8">
        <v>339</v>
      </c>
      <c r="G22" s="7">
        <v>178700</v>
      </c>
      <c r="H22" s="7">
        <v>339</v>
      </c>
      <c r="I22">
        <f t="shared" si="1"/>
        <v>312.60347530733884</v>
      </c>
      <c r="J22" s="12">
        <f t="shared" si="2"/>
        <v>334.79488050123354</v>
      </c>
      <c r="K22" s="12">
        <f t="shared" si="3"/>
        <v>356.98628569512829</v>
      </c>
      <c r="L22" s="12">
        <f t="shared" si="4"/>
        <v>290.41207011344414</v>
      </c>
      <c r="M22" s="12">
        <f t="shared" si="5"/>
        <v>268.22066491954939</v>
      </c>
      <c r="N22">
        <f t="shared" si="6"/>
        <v>332.34349593495938</v>
      </c>
      <c r="O22" s="12">
        <f t="shared" si="7"/>
        <v>337.81081654761527</v>
      </c>
      <c r="P22" s="12">
        <f t="shared" si="8"/>
        <v>343.27813716027111</v>
      </c>
      <c r="Q22" s="12">
        <f t="shared" si="9"/>
        <v>326.87617532230348</v>
      </c>
      <c r="R22" s="12">
        <f t="shared" si="10"/>
        <v>321.40885470964764</v>
      </c>
    </row>
    <row r="23" spans="1:18">
      <c r="A23" s="1">
        <f t="shared" si="0"/>
        <v>22</v>
      </c>
      <c r="B23" s="6">
        <v>40821</v>
      </c>
      <c r="C23" s="7">
        <v>333</v>
      </c>
      <c r="D23" s="7">
        <v>345</v>
      </c>
      <c r="E23" s="7">
        <v>326</v>
      </c>
      <c r="F23" s="8">
        <v>343</v>
      </c>
      <c r="G23" s="7">
        <v>607500</v>
      </c>
      <c r="H23" s="7">
        <v>343</v>
      </c>
      <c r="I23">
        <f t="shared" si="1"/>
        <v>312.25585918506272</v>
      </c>
      <c r="J23" s="12">
        <f t="shared" si="2"/>
        <v>334.44726437895741</v>
      </c>
      <c r="K23" s="12">
        <f t="shared" si="3"/>
        <v>356.63866957285217</v>
      </c>
      <c r="L23" s="12">
        <f t="shared" si="4"/>
        <v>290.06445399116802</v>
      </c>
      <c r="M23" s="12">
        <f t="shared" si="5"/>
        <v>267.87304879727327</v>
      </c>
      <c r="N23">
        <f t="shared" si="6"/>
        <v>333.07374237804885</v>
      </c>
      <c r="O23" s="12">
        <f t="shared" si="7"/>
        <v>338.54106299070475</v>
      </c>
      <c r="P23" s="12">
        <f t="shared" si="8"/>
        <v>344.00838360336058</v>
      </c>
      <c r="Q23" s="12">
        <f t="shared" si="9"/>
        <v>327.60642176539295</v>
      </c>
      <c r="R23" s="12">
        <f t="shared" si="10"/>
        <v>322.13910115273711</v>
      </c>
    </row>
    <row r="24" spans="1:18">
      <c r="A24" s="1">
        <f t="shared" si="0"/>
        <v>23</v>
      </c>
      <c r="B24" s="6">
        <v>40820</v>
      </c>
      <c r="C24" s="7">
        <v>338</v>
      </c>
      <c r="D24" s="7">
        <v>351</v>
      </c>
      <c r="E24" s="7">
        <v>321</v>
      </c>
      <c r="F24" s="8">
        <v>328</v>
      </c>
      <c r="G24" s="7">
        <v>1503700</v>
      </c>
      <c r="H24" s="7">
        <v>328</v>
      </c>
      <c r="I24">
        <f t="shared" si="1"/>
        <v>311.90824306278654</v>
      </c>
      <c r="J24" s="12">
        <f t="shared" si="2"/>
        <v>334.09964825668123</v>
      </c>
      <c r="K24" s="12">
        <f t="shared" si="3"/>
        <v>356.29105345057599</v>
      </c>
      <c r="L24" s="12">
        <f t="shared" si="4"/>
        <v>289.71683786889184</v>
      </c>
      <c r="M24" s="12">
        <f t="shared" si="5"/>
        <v>267.52543267499709</v>
      </c>
      <c r="N24">
        <f t="shared" si="6"/>
        <v>333.80398882113826</v>
      </c>
      <c r="O24" s="12">
        <f t="shared" si="7"/>
        <v>339.27130943379416</v>
      </c>
      <c r="P24" s="12">
        <f t="shared" si="8"/>
        <v>344.73863004645</v>
      </c>
      <c r="Q24" s="12">
        <f t="shared" si="9"/>
        <v>328.33666820848237</v>
      </c>
      <c r="R24" s="12">
        <f t="shared" si="10"/>
        <v>322.86934759582653</v>
      </c>
    </row>
    <row r="25" spans="1:18">
      <c r="A25" s="1">
        <f t="shared" si="0"/>
        <v>26</v>
      </c>
      <c r="B25" s="6">
        <v>40817</v>
      </c>
      <c r="C25" s="7">
        <v>296</v>
      </c>
      <c r="D25" s="7">
        <v>304</v>
      </c>
      <c r="E25" s="7">
        <v>296</v>
      </c>
      <c r="F25" s="8">
        <v>300</v>
      </c>
      <c r="G25" s="7">
        <v>91800</v>
      </c>
      <c r="H25" s="7">
        <v>300</v>
      </c>
      <c r="I25">
        <f t="shared" si="1"/>
        <v>310.865394695958</v>
      </c>
      <c r="J25" s="12">
        <f t="shared" si="2"/>
        <v>333.0567998898527</v>
      </c>
      <c r="K25" s="12">
        <f t="shared" si="3"/>
        <v>355.24820508374745</v>
      </c>
      <c r="L25" s="12">
        <f t="shared" si="4"/>
        <v>288.67398950206331</v>
      </c>
      <c r="M25" s="12">
        <f t="shared" si="5"/>
        <v>266.48258430816855</v>
      </c>
    </row>
    <row r="26" spans="1:18">
      <c r="A26" s="1">
        <f t="shared" si="0"/>
        <v>27</v>
      </c>
      <c r="B26" s="6">
        <v>40816</v>
      </c>
      <c r="C26" s="7">
        <v>300</v>
      </c>
      <c r="D26" s="7">
        <v>300</v>
      </c>
      <c r="E26" s="7">
        <v>295</v>
      </c>
      <c r="F26" s="8">
        <v>296</v>
      </c>
      <c r="G26" s="7">
        <v>61600</v>
      </c>
      <c r="H26" s="7">
        <v>296</v>
      </c>
      <c r="I26">
        <f t="shared" si="1"/>
        <v>310.51777857368182</v>
      </c>
      <c r="J26" s="12">
        <f t="shared" si="2"/>
        <v>332.70918376757652</v>
      </c>
      <c r="K26" s="12">
        <f t="shared" si="3"/>
        <v>354.90058896147127</v>
      </c>
      <c r="L26" s="12">
        <f t="shared" si="4"/>
        <v>288.32637337978713</v>
      </c>
      <c r="M26" s="12">
        <f t="shared" si="5"/>
        <v>266.13496818589238</v>
      </c>
    </row>
    <row r="27" spans="1:18">
      <c r="A27" s="1">
        <f t="shared" si="0"/>
        <v>28</v>
      </c>
      <c r="B27" s="6">
        <v>40815</v>
      </c>
      <c r="C27" s="7">
        <v>300</v>
      </c>
      <c r="D27" s="7">
        <v>303</v>
      </c>
      <c r="E27" s="7">
        <v>294</v>
      </c>
      <c r="F27" s="8">
        <v>295</v>
      </c>
      <c r="G27" s="7">
        <v>64500</v>
      </c>
      <c r="H27" s="7">
        <v>295</v>
      </c>
      <c r="I27">
        <f t="shared" si="1"/>
        <v>310.1701624514057</v>
      </c>
      <c r="J27" s="12">
        <f t="shared" si="2"/>
        <v>332.3615676453004</v>
      </c>
      <c r="K27" s="12">
        <f t="shared" si="3"/>
        <v>354.55297283919515</v>
      </c>
      <c r="L27" s="12">
        <f t="shared" si="4"/>
        <v>287.97875725751101</v>
      </c>
      <c r="M27" s="12">
        <f t="shared" si="5"/>
        <v>265.78735206361625</v>
      </c>
    </row>
    <row r="28" spans="1:18">
      <c r="A28" s="1">
        <f t="shared" si="0"/>
        <v>29</v>
      </c>
      <c r="B28" s="6">
        <v>40814</v>
      </c>
      <c r="C28" s="7">
        <v>304</v>
      </c>
      <c r="D28" s="7">
        <v>304</v>
      </c>
      <c r="E28" s="7">
        <v>291</v>
      </c>
      <c r="F28" s="8">
        <v>294</v>
      </c>
      <c r="G28" s="7">
        <v>85400</v>
      </c>
      <c r="H28" s="7">
        <v>294</v>
      </c>
      <c r="I28">
        <f t="shared" si="1"/>
        <v>309.82254632912952</v>
      </c>
      <c r="J28" s="12">
        <f t="shared" si="2"/>
        <v>332.01395152302422</v>
      </c>
      <c r="K28" s="12">
        <f t="shared" si="3"/>
        <v>354.20535671691897</v>
      </c>
      <c r="L28" s="12">
        <f t="shared" si="4"/>
        <v>287.63114113523483</v>
      </c>
      <c r="M28" s="12">
        <f t="shared" si="5"/>
        <v>265.43973594134007</v>
      </c>
    </row>
    <row r="29" spans="1:18">
      <c r="A29" s="1">
        <f t="shared" si="0"/>
        <v>30</v>
      </c>
      <c r="B29" s="6">
        <v>40813</v>
      </c>
      <c r="C29" s="7">
        <v>294</v>
      </c>
      <c r="D29" s="7">
        <v>305</v>
      </c>
      <c r="E29" s="7">
        <v>294</v>
      </c>
      <c r="F29" s="8">
        <v>305</v>
      </c>
      <c r="G29" s="7">
        <v>105800</v>
      </c>
      <c r="H29" s="7">
        <v>305</v>
      </c>
      <c r="I29">
        <f t="shared" si="1"/>
        <v>309.47493020685334</v>
      </c>
      <c r="J29" s="12">
        <f t="shared" si="2"/>
        <v>331.66633540074804</v>
      </c>
      <c r="K29" s="12">
        <f t="shared" si="3"/>
        <v>353.85774059464279</v>
      </c>
      <c r="L29" s="12">
        <f t="shared" si="4"/>
        <v>287.28352501295865</v>
      </c>
      <c r="M29" s="12">
        <f t="shared" si="5"/>
        <v>265.0921198190639</v>
      </c>
    </row>
    <row r="30" spans="1:18">
      <c r="A30" s="1">
        <f t="shared" si="0"/>
        <v>33</v>
      </c>
      <c r="B30" s="6">
        <v>40810</v>
      </c>
      <c r="C30" s="7">
        <v>300</v>
      </c>
      <c r="D30" s="7">
        <v>302</v>
      </c>
      <c r="E30" s="7">
        <v>286</v>
      </c>
      <c r="F30" s="8">
        <v>293</v>
      </c>
      <c r="G30" s="7">
        <v>127100</v>
      </c>
      <c r="H30" s="7">
        <v>293</v>
      </c>
      <c r="I30">
        <f t="shared" si="1"/>
        <v>308.43208184002481</v>
      </c>
      <c r="J30" s="12">
        <f t="shared" si="2"/>
        <v>330.6234870339195</v>
      </c>
      <c r="K30" s="12">
        <f t="shared" si="3"/>
        <v>352.81489222781425</v>
      </c>
      <c r="L30" s="12">
        <f t="shared" si="4"/>
        <v>286.24067664613011</v>
      </c>
      <c r="M30" s="12">
        <f t="shared" si="5"/>
        <v>264.04927145223536</v>
      </c>
    </row>
    <row r="31" spans="1:18">
      <c r="A31" s="1">
        <f t="shared" si="0"/>
        <v>34</v>
      </c>
      <c r="B31" s="6">
        <v>40809</v>
      </c>
      <c r="C31" s="7">
        <v>295</v>
      </c>
      <c r="D31" s="7">
        <v>303</v>
      </c>
      <c r="E31" s="7">
        <v>285</v>
      </c>
      <c r="F31" s="8">
        <v>295</v>
      </c>
      <c r="G31" s="7">
        <v>147600</v>
      </c>
      <c r="H31" s="7">
        <v>295</v>
      </c>
      <c r="I31">
        <f t="shared" si="1"/>
        <v>308.08446571774869</v>
      </c>
      <c r="J31" s="12">
        <f t="shared" si="2"/>
        <v>330.27587091164338</v>
      </c>
      <c r="K31" s="12">
        <f t="shared" si="3"/>
        <v>352.46727610553813</v>
      </c>
      <c r="L31" s="12">
        <f t="shared" si="4"/>
        <v>285.89306052385399</v>
      </c>
      <c r="M31" s="12">
        <f t="shared" si="5"/>
        <v>263.70165532995924</v>
      </c>
    </row>
    <row r="32" spans="1:18">
      <c r="A32" s="1">
        <f t="shared" si="0"/>
        <v>40</v>
      </c>
      <c r="B32" s="6">
        <v>40803</v>
      </c>
      <c r="C32" s="7">
        <v>296</v>
      </c>
      <c r="D32" s="7">
        <v>309</v>
      </c>
      <c r="E32" s="7">
        <v>296</v>
      </c>
      <c r="F32" s="8">
        <v>304</v>
      </c>
      <c r="G32" s="7">
        <v>145200</v>
      </c>
      <c r="H32" s="7">
        <v>304</v>
      </c>
      <c r="I32">
        <f t="shared" si="1"/>
        <v>305.99876898409167</v>
      </c>
      <c r="J32" s="12">
        <f t="shared" si="2"/>
        <v>328.19017417798636</v>
      </c>
      <c r="K32" s="12">
        <f t="shared" si="3"/>
        <v>350.38157937188112</v>
      </c>
      <c r="L32" s="12">
        <f t="shared" si="4"/>
        <v>283.80736379019697</v>
      </c>
      <c r="M32" s="12">
        <f>$I32-STEYX($H$8:$H$57,$A$8:$A$57)*2</f>
        <v>261.61595859630222</v>
      </c>
    </row>
    <row r="33" spans="1:13">
      <c r="A33" s="1">
        <f t="shared" si="0"/>
        <v>41</v>
      </c>
      <c r="B33" s="6">
        <v>40802</v>
      </c>
      <c r="C33" s="7">
        <v>299</v>
      </c>
      <c r="D33" s="7">
        <v>303</v>
      </c>
      <c r="E33" s="7">
        <v>296</v>
      </c>
      <c r="F33" s="8">
        <v>298</v>
      </c>
      <c r="G33" s="7">
        <v>81300</v>
      </c>
      <c r="H33" s="7">
        <v>298</v>
      </c>
      <c r="I33">
        <f t="shared" si="1"/>
        <v>305.65115286181549</v>
      </c>
      <c r="J33" s="12">
        <f t="shared" si="2"/>
        <v>327.84255805571019</v>
      </c>
      <c r="K33" s="12">
        <f t="shared" si="3"/>
        <v>350.03396324960494</v>
      </c>
      <c r="L33" s="12">
        <f t="shared" si="4"/>
        <v>283.45974766792079</v>
      </c>
      <c r="M33" s="12">
        <f t="shared" si="5"/>
        <v>261.26834247402604</v>
      </c>
    </row>
    <row r="34" spans="1:13">
      <c r="A34" s="1">
        <f t="shared" si="0"/>
        <v>42</v>
      </c>
      <c r="B34" s="6">
        <v>40801</v>
      </c>
      <c r="C34" s="7">
        <v>304</v>
      </c>
      <c r="D34" s="7">
        <v>308</v>
      </c>
      <c r="E34" s="7">
        <v>294</v>
      </c>
      <c r="F34" s="8">
        <v>296</v>
      </c>
      <c r="G34" s="7">
        <v>115300</v>
      </c>
      <c r="H34" s="7">
        <v>296</v>
      </c>
      <c r="I34">
        <f t="shared" si="1"/>
        <v>305.30353673953931</v>
      </c>
      <c r="J34" s="12">
        <f t="shared" si="2"/>
        <v>327.49494193343401</v>
      </c>
      <c r="K34" s="12">
        <f t="shared" si="3"/>
        <v>349.68634712732876</v>
      </c>
      <c r="L34" s="12">
        <f t="shared" si="4"/>
        <v>283.11213154564462</v>
      </c>
      <c r="M34" s="12">
        <f t="shared" si="5"/>
        <v>260.92072635174986</v>
      </c>
    </row>
    <row r="35" spans="1:13">
      <c r="A35" s="1">
        <f t="shared" si="0"/>
        <v>43</v>
      </c>
      <c r="B35" s="6">
        <v>40800</v>
      </c>
      <c r="C35" s="7">
        <v>311</v>
      </c>
      <c r="D35" s="7">
        <v>313</v>
      </c>
      <c r="E35" s="7">
        <v>300</v>
      </c>
      <c r="F35" s="8">
        <v>304</v>
      </c>
      <c r="G35" s="7">
        <v>213600</v>
      </c>
      <c r="H35" s="7">
        <v>304</v>
      </c>
      <c r="I35">
        <f t="shared" si="1"/>
        <v>304.95592061726313</v>
      </c>
      <c r="J35" s="12">
        <f t="shared" si="2"/>
        <v>327.14732581115783</v>
      </c>
      <c r="K35" s="12">
        <f t="shared" si="3"/>
        <v>349.33873100505258</v>
      </c>
      <c r="L35" s="12">
        <f t="shared" si="4"/>
        <v>282.76451542336844</v>
      </c>
      <c r="M35" s="12">
        <f t="shared" si="5"/>
        <v>260.57311022947368</v>
      </c>
    </row>
    <row r="36" spans="1:13">
      <c r="A36" s="1">
        <f t="shared" si="0"/>
        <v>44</v>
      </c>
      <c r="B36" s="6">
        <v>40799</v>
      </c>
      <c r="C36" s="7">
        <v>309</v>
      </c>
      <c r="D36" s="7">
        <v>314</v>
      </c>
      <c r="E36" s="7">
        <v>294</v>
      </c>
      <c r="F36" s="8">
        <v>303</v>
      </c>
      <c r="G36" s="7">
        <v>263000</v>
      </c>
      <c r="H36" s="7">
        <v>303</v>
      </c>
      <c r="I36">
        <f t="shared" si="1"/>
        <v>304.60830449498695</v>
      </c>
      <c r="J36" s="12">
        <f t="shared" si="2"/>
        <v>326.79970968888165</v>
      </c>
      <c r="K36" s="12">
        <f t="shared" si="3"/>
        <v>348.9911148827764</v>
      </c>
      <c r="L36" s="12">
        <f t="shared" si="4"/>
        <v>282.41689930109226</v>
      </c>
      <c r="M36" s="12">
        <f t="shared" si="5"/>
        <v>260.22549410719751</v>
      </c>
    </row>
    <row r="37" spans="1:13">
      <c r="A37" s="1">
        <f t="shared" si="0"/>
        <v>47</v>
      </c>
      <c r="B37" s="6">
        <v>40796</v>
      </c>
      <c r="C37" s="7">
        <v>291</v>
      </c>
      <c r="D37" s="7">
        <v>320</v>
      </c>
      <c r="E37" s="7">
        <v>290</v>
      </c>
      <c r="F37" s="8">
        <v>303</v>
      </c>
      <c r="G37" s="7">
        <v>658300</v>
      </c>
      <c r="H37" s="7">
        <v>303</v>
      </c>
      <c r="I37">
        <f t="shared" si="1"/>
        <v>303.56545612815847</v>
      </c>
      <c r="J37" s="12">
        <f t="shared" si="2"/>
        <v>325.75686132205317</v>
      </c>
      <c r="K37" s="12">
        <f t="shared" si="3"/>
        <v>347.94826651594792</v>
      </c>
      <c r="L37" s="12">
        <f t="shared" si="4"/>
        <v>281.37405093426378</v>
      </c>
      <c r="M37" s="12">
        <f t="shared" si="5"/>
        <v>259.18264574036903</v>
      </c>
    </row>
    <row r="38" spans="1:13">
      <c r="A38" s="1">
        <f t="shared" si="0"/>
        <v>48</v>
      </c>
      <c r="B38" s="6">
        <v>40795</v>
      </c>
      <c r="C38" s="7">
        <v>293</v>
      </c>
      <c r="D38" s="7">
        <v>308</v>
      </c>
      <c r="E38" s="7">
        <v>277</v>
      </c>
      <c r="F38" s="8">
        <v>284</v>
      </c>
      <c r="G38" s="7">
        <v>637700</v>
      </c>
      <c r="H38" s="7">
        <v>284</v>
      </c>
      <c r="I38">
        <f t="shared" si="1"/>
        <v>303.21784000588229</v>
      </c>
      <c r="J38" s="12">
        <f t="shared" si="2"/>
        <v>325.40924519977699</v>
      </c>
      <c r="K38" s="12">
        <f t="shared" si="3"/>
        <v>347.60065039367174</v>
      </c>
      <c r="L38" s="12">
        <f t="shared" si="4"/>
        <v>281.0264348119876</v>
      </c>
      <c r="M38" s="12">
        <f t="shared" si="5"/>
        <v>258.83502961809285</v>
      </c>
    </row>
    <row r="39" spans="1:13">
      <c r="A39" s="1">
        <f t="shared" si="0"/>
        <v>49</v>
      </c>
      <c r="B39" s="6">
        <v>40794</v>
      </c>
      <c r="C39" s="7">
        <v>285</v>
      </c>
      <c r="D39" s="7">
        <v>289</v>
      </c>
      <c r="E39" s="7">
        <v>275</v>
      </c>
      <c r="F39" s="8">
        <v>287</v>
      </c>
      <c r="G39" s="7">
        <v>198500</v>
      </c>
      <c r="H39" s="7">
        <v>287</v>
      </c>
      <c r="I39">
        <f t="shared" si="1"/>
        <v>302.87022388360612</v>
      </c>
      <c r="J39" s="12">
        <f t="shared" si="2"/>
        <v>325.06162907750081</v>
      </c>
      <c r="K39" s="12">
        <f t="shared" si="3"/>
        <v>347.25303427139556</v>
      </c>
      <c r="L39" s="12">
        <f t="shared" si="4"/>
        <v>280.67881868971142</v>
      </c>
      <c r="M39" s="12">
        <f t="shared" si="5"/>
        <v>258.48741349581667</v>
      </c>
    </row>
    <row r="40" spans="1:13">
      <c r="A40" s="1">
        <f t="shared" si="0"/>
        <v>50</v>
      </c>
      <c r="B40" s="6">
        <v>40793</v>
      </c>
      <c r="C40" s="7">
        <v>283</v>
      </c>
      <c r="D40" s="7">
        <v>283</v>
      </c>
      <c r="E40" s="7">
        <v>266</v>
      </c>
      <c r="F40" s="8">
        <v>273</v>
      </c>
      <c r="G40" s="7">
        <v>104800</v>
      </c>
      <c r="H40" s="7">
        <v>273</v>
      </c>
      <c r="I40">
        <f t="shared" si="1"/>
        <v>302.52260776132994</v>
      </c>
      <c r="J40" s="12">
        <f t="shared" si="2"/>
        <v>324.71401295522463</v>
      </c>
      <c r="K40" s="12">
        <f t="shared" si="3"/>
        <v>346.90541814911938</v>
      </c>
      <c r="L40" s="12">
        <f t="shared" si="4"/>
        <v>280.33120256743524</v>
      </c>
      <c r="M40" s="12">
        <f t="shared" si="5"/>
        <v>258.13979737354049</v>
      </c>
    </row>
    <row r="41" spans="1:13">
      <c r="A41" s="1">
        <f t="shared" si="0"/>
        <v>51</v>
      </c>
      <c r="B41" s="6">
        <v>40792</v>
      </c>
      <c r="C41" s="7">
        <v>271</v>
      </c>
      <c r="D41" s="7">
        <v>287</v>
      </c>
      <c r="E41" s="7">
        <v>265</v>
      </c>
      <c r="F41" s="8">
        <v>283</v>
      </c>
      <c r="G41" s="7">
        <v>187000</v>
      </c>
      <c r="H41" s="7">
        <v>283</v>
      </c>
      <c r="I41">
        <f t="shared" si="1"/>
        <v>302.17499163905376</v>
      </c>
      <c r="J41" s="12">
        <f t="shared" si="2"/>
        <v>324.36639683294845</v>
      </c>
      <c r="K41" s="12">
        <f t="shared" si="3"/>
        <v>346.55780202684321</v>
      </c>
      <c r="L41" s="12">
        <f t="shared" si="4"/>
        <v>279.98358644515906</v>
      </c>
      <c r="M41" s="12">
        <f t="shared" si="5"/>
        <v>257.79218125126431</v>
      </c>
    </row>
    <row r="42" spans="1:13">
      <c r="A42" s="1">
        <f t="shared" si="0"/>
        <v>54</v>
      </c>
      <c r="B42" s="6">
        <v>40789</v>
      </c>
      <c r="C42" s="7">
        <v>286</v>
      </c>
      <c r="D42" s="7">
        <v>293</v>
      </c>
      <c r="E42" s="7">
        <v>265</v>
      </c>
      <c r="F42" s="8">
        <v>279</v>
      </c>
      <c r="G42" s="7">
        <v>281800</v>
      </c>
      <c r="H42" s="7">
        <v>279</v>
      </c>
      <c r="I42">
        <f t="shared" si="1"/>
        <v>301.13214327222528</v>
      </c>
      <c r="J42" s="12">
        <f t="shared" si="2"/>
        <v>323.32354846611997</v>
      </c>
      <c r="K42" s="12">
        <f t="shared" si="3"/>
        <v>345.51495366001473</v>
      </c>
      <c r="L42" s="12">
        <f t="shared" si="4"/>
        <v>278.94073807833058</v>
      </c>
      <c r="M42" s="12">
        <f t="shared" si="5"/>
        <v>256.74933288443583</v>
      </c>
    </row>
    <row r="43" spans="1:13">
      <c r="A43" s="1">
        <f t="shared" si="0"/>
        <v>55</v>
      </c>
      <c r="B43" s="6">
        <v>40788</v>
      </c>
      <c r="C43" s="7">
        <v>285</v>
      </c>
      <c r="D43" s="7">
        <v>299</v>
      </c>
      <c r="E43" s="7">
        <v>282</v>
      </c>
      <c r="F43" s="8">
        <v>285</v>
      </c>
      <c r="G43" s="7">
        <v>317900</v>
      </c>
      <c r="H43" s="7">
        <v>285</v>
      </c>
      <c r="I43">
        <f t="shared" si="1"/>
        <v>300.7845271499491</v>
      </c>
      <c r="J43" s="12">
        <f t="shared" si="2"/>
        <v>322.97593234384379</v>
      </c>
      <c r="K43" s="12">
        <f t="shared" si="3"/>
        <v>345.16733753773855</v>
      </c>
      <c r="L43" s="12">
        <f t="shared" si="4"/>
        <v>278.5931219560544</v>
      </c>
      <c r="M43" s="12">
        <f t="shared" si="5"/>
        <v>256.40171676215965</v>
      </c>
    </row>
    <row r="44" spans="1:13">
      <c r="A44" s="1">
        <f t="shared" si="0"/>
        <v>56</v>
      </c>
      <c r="B44" s="6">
        <v>40787</v>
      </c>
      <c r="C44" s="7">
        <v>262</v>
      </c>
      <c r="D44" s="7">
        <v>279</v>
      </c>
      <c r="E44" s="7">
        <v>261</v>
      </c>
      <c r="F44" s="8">
        <v>273</v>
      </c>
      <c r="G44" s="7">
        <v>146700</v>
      </c>
      <c r="H44" s="7">
        <v>273</v>
      </c>
      <c r="I44">
        <f t="shared" si="1"/>
        <v>300.43691102767292</v>
      </c>
      <c r="J44" s="12">
        <f t="shared" si="2"/>
        <v>322.62831622156762</v>
      </c>
      <c r="K44" s="12">
        <f t="shared" si="3"/>
        <v>344.81972141546237</v>
      </c>
      <c r="L44" s="12">
        <f t="shared" si="4"/>
        <v>278.24550583377822</v>
      </c>
      <c r="M44" s="12">
        <f t="shared" si="5"/>
        <v>256.05410063988347</v>
      </c>
    </row>
    <row r="45" spans="1:13">
      <c r="A45" s="1">
        <f t="shared" si="0"/>
        <v>57</v>
      </c>
      <c r="B45" s="6">
        <v>40786</v>
      </c>
      <c r="C45" s="7">
        <v>284</v>
      </c>
      <c r="D45" s="7">
        <v>288</v>
      </c>
      <c r="E45" s="7">
        <v>270</v>
      </c>
      <c r="F45" s="8">
        <v>270</v>
      </c>
      <c r="G45" s="7">
        <v>213300</v>
      </c>
      <c r="H45" s="7">
        <v>270</v>
      </c>
      <c r="I45">
        <f t="shared" si="1"/>
        <v>300.08929490539674</v>
      </c>
      <c r="J45" s="12">
        <f t="shared" si="2"/>
        <v>322.28070009929144</v>
      </c>
      <c r="K45" s="12">
        <f t="shared" si="3"/>
        <v>344.47210529318619</v>
      </c>
      <c r="L45" s="12">
        <f t="shared" si="4"/>
        <v>277.89788971150205</v>
      </c>
      <c r="M45" s="12">
        <f t="shared" si="5"/>
        <v>255.70648451760732</v>
      </c>
    </row>
    <row r="46" spans="1:13">
      <c r="A46" s="1">
        <f t="shared" si="0"/>
        <v>58</v>
      </c>
      <c r="B46" s="6">
        <v>40785</v>
      </c>
      <c r="C46" s="7">
        <v>299</v>
      </c>
      <c r="D46" s="7">
        <v>300</v>
      </c>
      <c r="E46" s="7">
        <v>287</v>
      </c>
      <c r="F46" s="8">
        <v>291</v>
      </c>
      <c r="G46" s="7">
        <v>201200</v>
      </c>
      <c r="H46" s="7">
        <v>291</v>
      </c>
      <c r="I46">
        <f t="shared" si="1"/>
        <v>299.74167878312056</v>
      </c>
      <c r="J46" s="12">
        <f t="shared" si="2"/>
        <v>321.93308397701526</v>
      </c>
      <c r="K46" s="12">
        <f t="shared" si="3"/>
        <v>344.12448917091001</v>
      </c>
      <c r="L46" s="12">
        <f t="shared" si="4"/>
        <v>277.55027358922587</v>
      </c>
      <c r="M46" s="12">
        <f t="shared" si="5"/>
        <v>255.35886839533114</v>
      </c>
    </row>
    <row r="47" spans="1:13">
      <c r="A47" s="1">
        <f t="shared" si="0"/>
        <v>61</v>
      </c>
      <c r="B47" s="6">
        <v>40782</v>
      </c>
      <c r="C47" s="7">
        <v>290</v>
      </c>
      <c r="D47" s="7">
        <v>306</v>
      </c>
      <c r="E47" s="7">
        <v>290</v>
      </c>
      <c r="F47" s="8">
        <v>297</v>
      </c>
      <c r="G47" s="7">
        <v>331400</v>
      </c>
      <c r="H47" s="7">
        <v>297</v>
      </c>
      <c r="I47">
        <f t="shared" si="1"/>
        <v>298.69883041629208</v>
      </c>
      <c r="J47" s="12">
        <f t="shared" si="2"/>
        <v>320.89023561018678</v>
      </c>
      <c r="K47" s="12">
        <f t="shared" si="3"/>
        <v>343.08164080408153</v>
      </c>
      <c r="L47" s="12">
        <f t="shared" si="4"/>
        <v>276.50742522239739</v>
      </c>
      <c r="M47" s="12">
        <f t="shared" si="5"/>
        <v>254.31602002850266</v>
      </c>
    </row>
    <row r="48" spans="1:13">
      <c r="A48" s="1">
        <f t="shared" si="0"/>
        <v>62</v>
      </c>
      <c r="B48" s="6">
        <v>40781</v>
      </c>
      <c r="C48" s="7">
        <v>287</v>
      </c>
      <c r="D48" s="7">
        <v>303</v>
      </c>
      <c r="E48" s="7">
        <v>280</v>
      </c>
      <c r="F48" s="8">
        <v>281</v>
      </c>
      <c r="G48" s="7">
        <v>539400</v>
      </c>
      <c r="H48" s="7">
        <v>281</v>
      </c>
      <c r="I48">
        <f t="shared" si="1"/>
        <v>298.3512142940159</v>
      </c>
      <c r="J48" s="12">
        <f t="shared" si="2"/>
        <v>320.5426194879106</v>
      </c>
      <c r="K48" s="12">
        <f t="shared" si="3"/>
        <v>342.73402468180535</v>
      </c>
      <c r="L48" s="12">
        <f t="shared" si="4"/>
        <v>276.15980910012121</v>
      </c>
      <c r="M48" s="12">
        <f t="shared" si="5"/>
        <v>253.96840390622648</v>
      </c>
    </row>
    <row r="49" spans="1:13">
      <c r="A49" s="1">
        <f t="shared" si="0"/>
        <v>63</v>
      </c>
      <c r="B49" s="6">
        <v>40780</v>
      </c>
      <c r="C49" s="7">
        <v>280</v>
      </c>
      <c r="D49" s="7">
        <v>288</v>
      </c>
      <c r="E49" s="7">
        <v>262</v>
      </c>
      <c r="F49" s="8">
        <v>277</v>
      </c>
      <c r="G49" s="7">
        <v>633200</v>
      </c>
      <c r="H49" s="7">
        <v>277</v>
      </c>
      <c r="I49">
        <f t="shared" si="1"/>
        <v>298.00359817173972</v>
      </c>
      <c r="J49" s="12">
        <f t="shared" si="2"/>
        <v>320.19500336563442</v>
      </c>
      <c r="K49" s="12">
        <f t="shared" si="3"/>
        <v>342.38640855952917</v>
      </c>
      <c r="L49" s="12">
        <f t="shared" si="4"/>
        <v>275.81219297784503</v>
      </c>
      <c r="M49" s="12">
        <f t="shared" si="5"/>
        <v>253.62078778395031</v>
      </c>
    </row>
    <row r="50" spans="1:13">
      <c r="A50" s="1">
        <f t="shared" si="0"/>
        <v>64</v>
      </c>
      <c r="B50" s="6">
        <v>40779</v>
      </c>
      <c r="C50" s="7">
        <v>246</v>
      </c>
      <c r="D50" s="7">
        <v>310</v>
      </c>
      <c r="E50" s="7">
        <v>241</v>
      </c>
      <c r="F50" s="8">
        <v>264</v>
      </c>
      <c r="G50" s="7">
        <v>685500</v>
      </c>
      <c r="H50" s="7">
        <v>264</v>
      </c>
      <c r="I50">
        <f t="shared" si="1"/>
        <v>297.65598204946355</v>
      </c>
      <c r="J50" s="12">
        <f t="shared" si="2"/>
        <v>319.84738724335824</v>
      </c>
      <c r="K50" s="12">
        <f t="shared" si="3"/>
        <v>342.03879243725299</v>
      </c>
      <c r="L50" s="12">
        <f t="shared" si="4"/>
        <v>275.46457685556885</v>
      </c>
      <c r="M50" s="12">
        <f t="shared" si="5"/>
        <v>253.27317166167413</v>
      </c>
    </row>
    <row r="51" spans="1:13">
      <c r="A51" s="1">
        <f t="shared" si="0"/>
        <v>65</v>
      </c>
      <c r="B51" s="6">
        <v>40778</v>
      </c>
      <c r="C51" s="7">
        <v>289</v>
      </c>
      <c r="D51" s="7">
        <v>330</v>
      </c>
      <c r="E51" s="7">
        <v>278</v>
      </c>
      <c r="F51" s="8">
        <v>278</v>
      </c>
      <c r="G51" s="7">
        <v>1123900</v>
      </c>
      <c r="H51" s="7">
        <v>278</v>
      </c>
      <c r="I51">
        <f t="shared" si="1"/>
        <v>297.30836592718742</v>
      </c>
      <c r="J51" s="12">
        <f t="shared" si="2"/>
        <v>319.49977112108212</v>
      </c>
      <c r="K51" s="12">
        <f t="shared" si="3"/>
        <v>341.69117631497687</v>
      </c>
      <c r="L51" s="12">
        <f t="shared" si="4"/>
        <v>275.11696073329273</v>
      </c>
      <c r="M51" s="12">
        <f t="shared" si="5"/>
        <v>252.925555539398</v>
      </c>
    </row>
    <row r="52" spans="1:13">
      <c r="A52" s="1">
        <f t="shared" si="0"/>
        <v>68</v>
      </c>
      <c r="B52" s="6">
        <v>40775</v>
      </c>
      <c r="C52" s="7">
        <v>298</v>
      </c>
      <c r="D52" s="7">
        <v>310</v>
      </c>
      <c r="E52" s="7">
        <v>293</v>
      </c>
      <c r="F52" s="8">
        <v>295</v>
      </c>
      <c r="G52" s="7">
        <v>396200</v>
      </c>
      <c r="H52" s="7">
        <v>295</v>
      </c>
      <c r="I52">
        <f t="shared" si="1"/>
        <v>296.26551756035889</v>
      </c>
      <c r="J52" s="12">
        <f t="shared" si="2"/>
        <v>318.45692275425358</v>
      </c>
      <c r="K52" s="12">
        <f t="shared" si="3"/>
        <v>340.64832794814834</v>
      </c>
      <c r="L52" s="12">
        <f t="shared" si="4"/>
        <v>274.07411236646419</v>
      </c>
      <c r="M52" s="12">
        <f t="shared" si="5"/>
        <v>251.88270717256947</v>
      </c>
    </row>
    <row r="53" spans="1:13">
      <c r="A53" s="1">
        <f t="shared" si="0"/>
        <v>69</v>
      </c>
      <c r="B53" s="6">
        <v>40774</v>
      </c>
      <c r="C53" s="7">
        <v>330</v>
      </c>
      <c r="D53" s="7">
        <v>330</v>
      </c>
      <c r="E53" s="7">
        <v>313</v>
      </c>
      <c r="F53" s="8">
        <v>314</v>
      </c>
      <c r="G53" s="7">
        <v>321900</v>
      </c>
      <c r="H53" s="7">
        <v>314</v>
      </c>
      <c r="I53">
        <f t="shared" si="1"/>
        <v>295.91790143808271</v>
      </c>
      <c r="J53" s="12">
        <f t="shared" si="2"/>
        <v>318.1093066319774</v>
      </c>
      <c r="K53" s="12">
        <f t="shared" si="3"/>
        <v>340.30071182587216</v>
      </c>
      <c r="L53" s="12">
        <f t="shared" si="4"/>
        <v>273.72649624418801</v>
      </c>
      <c r="M53" s="12">
        <f t="shared" si="5"/>
        <v>251.53509105029329</v>
      </c>
    </row>
    <row r="54" spans="1:13">
      <c r="A54" s="1">
        <f t="shared" si="0"/>
        <v>70</v>
      </c>
      <c r="B54" s="6">
        <v>40773</v>
      </c>
      <c r="C54" s="7">
        <v>355</v>
      </c>
      <c r="D54" s="7">
        <v>357</v>
      </c>
      <c r="E54" s="7">
        <v>331</v>
      </c>
      <c r="F54" s="8">
        <v>333</v>
      </c>
      <c r="G54" s="7">
        <v>349800</v>
      </c>
      <c r="H54" s="7">
        <v>333</v>
      </c>
      <c r="I54">
        <f t="shared" si="1"/>
        <v>295.57028531580653</v>
      </c>
      <c r="J54" s="12">
        <f t="shared" si="2"/>
        <v>317.76169050970122</v>
      </c>
      <c r="K54" s="12">
        <f t="shared" si="3"/>
        <v>339.95309570359598</v>
      </c>
      <c r="L54" s="12">
        <f t="shared" si="4"/>
        <v>273.37888012191183</v>
      </c>
      <c r="M54" s="12">
        <f t="shared" si="5"/>
        <v>251.18747492801711</v>
      </c>
    </row>
    <row r="55" spans="1:13">
      <c r="A55" s="1">
        <f t="shared" si="0"/>
        <v>71</v>
      </c>
      <c r="B55" s="6">
        <v>40772</v>
      </c>
      <c r="C55" s="7">
        <v>339</v>
      </c>
      <c r="D55" s="7">
        <v>369</v>
      </c>
      <c r="E55" s="7">
        <v>331</v>
      </c>
      <c r="F55" s="8">
        <v>348</v>
      </c>
      <c r="G55" s="7">
        <v>1051700</v>
      </c>
      <c r="H55" s="7">
        <v>348</v>
      </c>
      <c r="I55">
        <f t="shared" si="1"/>
        <v>295.22266919353041</v>
      </c>
      <c r="J55" s="12">
        <f t="shared" si="2"/>
        <v>317.4140743874251</v>
      </c>
      <c r="K55" s="12">
        <f t="shared" si="3"/>
        <v>339.60547958131986</v>
      </c>
      <c r="L55" s="12">
        <f t="shared" si="4"/>
        <v>273.03126399963571</v>
      </c>
      <c r="M55" s="12">
        <f t="shared" si="5"/>
        <v>250.83985880574099</v>
      </c>
    </row>
    <row r="56" spans="1:13">
      <c r="A56" s="1">
        <f t="shared" si="0"/>
        <v>72</v>
      </c>
      <c r="B56" s="6">
        <v>40771</v>
      </c>
      <c r="C56" s="7">
        <v>348</v>
      </c>
      <c r="D56" s="7">
        <v>361</v>
      </c>
      <c r="E56" s="7">
        <v>331</v>
      </c>
      <c r="F56" s="8">
        <v>339</v>
      </c>
      <c r="G56" s="7">
        <v>1169300</v>
      </c>
      <c r="H56" s="7">
        <v>339</v>
      </c>
      <c r="I56">
        <f t="shared" si="1"/>
        <v>294.87505307125423</v>
      </c>
      <c r="J56" s="12">
        <f t="shared" si="2"/>
        <v>317.06645826514892</v>
      </c>
      <c r="K56" s="12">
        <f t="shared" si="3"/>
        <v>339.25786345904368</v>
      </c>
      <c r="L56" s="12">
        <f t="shared" si="4"/>
        <v>272.68364787735953</v>
      </c>
      <c r="M56" s="12">
        <f t="shared" si="5"/>
        <v>250.49224268346481</v>
      </c>
    </row>
    <row r="57" spans="1:13">
      <c r="A57" s="1">
        <f t="shared" si="0"/>
        <v>75</v>
      </c>
      <c r="B57" s="6">
        <v>40768</v>
      </c>
      <c r="C57" s="7">
        <v>388</v>
      </c>
      <c r="D57" s="7">
        <v>400</v>
      </c>
      <c r="E57" s="7">
        <v>360</v>
      </c>
      <c r="F57" s="8">
        <v>372</v>
      </c>
      <c r="G57" s="7">
        <v>2475800</v>
      </c>
      <c r="H57" s="7">
        <v>372</v>
      </c>
      <c r="I57">
        <f t="shared" si="1"/>
        <v>293.83220470442569</v>
      </c>
      <c r="J57" s="12">
        <f t="shared" si="2"/>
        <v>316.02360989832039</v>
      </c>
      <c r="K57" s="12">
        <f t="shared" si="3"/>
        <v>338.21501509221514</v>
      </c>
      <c r="L57" s="12">
        <f t="shared" si="4"/>
        <v>271.640799510531</v>
      </c>
      <c r="M57" s="12">
        <f t="shared" si="5"/>
        <v>249.44939431663627</v>
      </c>
    </row>
    <row r="58" spans="1:13">
      <c r="A58" s="1">
        <f t="shared" si="0"/>
        <v>76</v>
      </c>
      <c r="B58" s="6">
        <v>40767</v>
      </c>
      <c r="C58" s="7">
        <v>343</v>
      </c>
      <c r="D58" s="7">
        <v>375</v>
      </c>
      <c r="E58" s="7">
        <v>330</v>
      </c>
      <c r="F58" s="8">
        <v>372</v>
      </c>
      <c r="G58" s="7">
        <v>1680700</v>
      </c>
      <c r="H58" s="7">
        <v>372</v>
      </c>
    </row>
    <row r="59" spans="1:13">
      <c r="A59" s="1">
        <f t="shared" si="0"/>
        <v>77</v>
      </c>
      <c r="B59" s="6">
        <v>40766</v>
      </c>
      <c r="C59" s="7">
        <v>336</v>
      </c>
      <c r="D59" s="7">
        <v>350</v>
      </c>
      <c r="E59" s="7">
        <v>327</v>
      </c>
      <c r="F59" s="8">
        <v>335</v>
      </c>
      <c r="G59" s="7">
        <v>827500</v>
      </c>
      <c r="H59" s="7">
        <v>335</v>
      </c>
    </row>
    <row r="60" spans="1:13">
      <c r="A60" s="1">
        <f t="shared" si="0"/>
        <v>78</v>
      </c>
      <c r="B60" s="6">
        <v>40765</v>
      </c>
      <c r="C60" s="7">
        <v>344</v>
      </c>
      <c r="D60" s="7">
        <v>383</v>
      </c>
      <c r="E60" s="7">
        <v>332</v>
      </c>
      <c r="F60" s="8">
        <v>344</v>
      </c>
      <c r="G60" s="7">
        <v>9357100</v>
      </c>
      <c r="H60" s="7">
        <v>344</v>
      </c>
    </row>
    <row r="61" spans="1:13">
      <c r="A61" s="1">
        <f t="shared" si="0"/>
        <v>79</v>
      </c>
      <c r="B61" s="6">
        <v>40764</v>
      </c>
      <c r="C61" s="7">
        <v>352</v>
      </c>
      <c r="D61" s="7">
        <v>352</v>
      </c>
      <c r="E61" s="7">
        <v>347</v>
      </c>
      <c r="F61" s="8">
        <v>352</v>
      </c>
      <c r="G61" s="7">
        <v>1081300</v>
      </c>
      <c r="H61" s="7">
        <v>352</v>
      </c>
    </row>
    <row r="62" spans="1:13">
      <c r="A62" s="1">
        <f t="shared" si="0"/>
        <v>82</v>
      </c>
      <c r="B62" s="6">
        <v>40761</v>
      </c>
      <c r="C62" s="7">
        <v>281</v>
      </c>
      <c r="D62" s="7">
        <v>281</v>
      </c>
      <c r="E62" s="7">
        <v>266</v>
      </c>
      <c r="F62" s="8">
        <v>272</v>
      </c>
      <c r="G62" s="7">
        <v>270600</v>
      </c>
      <c r="H62" s="7">
        <v>272</v>
      </c>
    </row>
    <row r="63" spans="1:13">
      <c r="A63" s="1">
        <f t="shared" si="0"/>
        <v>83</v>
      </c>
      <c r="B63" s="6">
        <v>40760</v>
      </c>
      <c r="C63" s="7">
        <v>285</v>
      </c>
      <c r="D63" s="7">
        <v>288</v>
      </c>
      <c r="E63" s="7">
        <v>268</v>
      </c>
      <c r="F63" s="8">
        <v>280</v>
      </c>
      <c r="G63" s="7">
        <v>393800</v>
      </c>
      <c r="H63" s="7">
        <v>280</v>
      </c>
    </row>
    <row r="64" spans="1:13">
      <c r="A64" s="1">
        <f t="shared" si="0"/>
        <v>84</v>
      </c>
      <c r="B64" s="6">
        <v>40759</v>
      </c>
      <c r="C64" s="7">
        <v>292</v>
      </c>
      <c r="D64" s="7">
        <v>295</v>
      </c>
      <c r="E64" s="7">
        <v>280</v>
      </c>
      <c r="F64" s="8">
        <v>288</v>
      </c>
      <c r="G64" s="7">
        <v>364400</v>
      </c>
      <c r="H64" s="7">
        <v>288</v>
      </c>
    </row>
    <row r="65" spans="1:8">
      <c r="A65" s="1">
        <f t="shared" si="0"/>
        <v>85</v>
      </c>
      <c r="B65" s="6">
        <v>40758</v>
      </c>
      <c r="C65" s="7">
        <v>294</v>
      </c>
      <c r="D65" s="7">
        <v>304</v>
      </c>
      <c r="E65" s="7">
        <v>288</v>
      </c>
      <c r="F65" s="8">
        <v>290</v>
      </c>
      <c r="G65" s="7">
        <v>411700</v>
      </c>
      <c r="H65" s="7">
        <v>290</v>
      </c>
    </row>
    <row r="66" spans="1:8">
      <c r="A66" s="1">
        <f t="shared" si="0"/>
        <v>86</v>
      </c>
      <c r="B66" s="6">
        <v>40757</v>
      </c>
      <c r="C66" s="7">
        <v>287</v>
      </c>
      <c r="D66" s="7">
        <v>296</v>
      </c>
      <c r="E66" s="7">
        <v>282</v>
      </c>
      <c r="F66" s="8">
        <v>287</v>
      </c>
      <c r="G66" s="7">
        <v>1240700</v>
      </c>
      <c r="H66" s="7">
        <v>287</v>
      </c>
    </row>
    <row r="67" spans="1:8">
      <c r="A67" s="1">
        <f t="shared" si="0"/>
        <v>89</v>
      </c>
      <c r="B67" s="6">
        <v>40754</v>
      </c>
      <c r="C67" s="7">
        <v>310</v>
      </c>
      <c r="D67" s="7">
        <v>346</v>
      </c>
      <c r="E67" s="7">
        <v>310</v>
      </c>
      <c r="F67" s="8">
        <v>327</v>
      </c>
      <c r="G67" s="7">
        <v>3298300</v>
      </c>
      <c r="H67" s="7">
        <v>327</v>
      </c>
    </row>
    <row r="68" spans="1:8">
      <c r="A68" s="1">
        <f t="shared" si="0"/>
        <v>90</v>
      </c>
      <c r="B68" s="6">
        <v>40753</v>
      </c>
      <c r="C68" s="7">
        <v>316</v>
      </c>
      <c r="D68" s="7">
        <v>317</v>
      </c>
      <c r="E68" s="7">
        <v>298</v>
      </c>
      <c r="F68" s="8">
        <v>301</v>
      </c>
      <c r="G68" s="7">
        <v>496600</v>
      </c>
      <c r="H68" s="7">
        <v>301</v>
      </c>
    </row>
    <row r="69" spans="1:8">
      <c r="A69" s="1"/>
      <c r="B69" s="6"/>
      <c r="C69" s="7"/>
      <c r="D69" s="7"/>
      <c r="E69" s="7"/>
      <c r="F69" s="8"/>
      <c r="G69" s="7"/>
      <c r="H69" s="7"/>
    </row>
    <row r="70" spans="1:8">
      <c r="A70" s="1"/>
      <c r="B70" s="6"/>
      <c r="C70" s="7"/>
      <c r="D70" s="7"/>
      <c r="E70" s="7"/>
      <c r="F70" s="8"/>
      <c r="G70" s="7"/>
      <c r="H70" s="7"/>
    </row>
    <row r="71" spans="1:8">
      <c r="A71" s="1"/>
      <c r="B71" s="6"/>
      <c r="C71" s="7"/>
      <c r="D71" s="7"/>
      <c r="E71" s="7"/>
      <c r="F71" s="8"/>
      <c r="G71" s="7"/>
      <c r="H71" s="7"/>
    </row>
    <row r="72" spans="1:8">
      <c r="A72" s="1"/>
      <c r="B72" s="6"/>
      <c r="C72" s="7"/>
      <c r="D72" s="7"/>
      <c r="E72" s="7"/>
      <c r="F72" s="8"/>
      <c r="G72" s="7"/>
      <c r="H72" s="7"/>
    </row>
    <row r="73" spans="1:8">
      <c r="A73" s="1"/>
      <c r="B73" s="6"/>
      <c r="C73" s="7"/>
      <c r="D73" s="7"/>
      <c r="E73" s="7"/>
      <c r="F73" s="8"/>
      <c r="G73" s="7"/>
      <c r="H73" s="7"/>
    </row>
    <row r="74" spans="1:8">
      <c r="A74" s="1"/>
      <c r="B74" s="6"/>
      <c r="C74" s="7"/>
      <c r="D74" s="7"/>
      <c r="E74" s="7"/>
      <c r="F74" s="8"/>
      <c r="G74" s="7"/>
      <c r="H74" s="7"/>
    </row>
    <row r="75" spans="1:8">
      <c r="A75" s="1"/>
      <c r="B75" s="6"/>
      <c r="C75" s="7"/>
      <c r="D75" s="7"/>
      <c r="E75" s="7"/>
      <c r="F75" s="8"/>
      <c r="G75" s="7"/>
      <c r="H75" s="7"/>
    </row>
    <row r="76" spans="1:8">
      <c r="A76" s="1"/>
      <c r="B76" s="6"/>
      <c r="C76" s="7"/>
      <c r="D76" s="7"/>
      <c r="E76" s="7"/>
      <c r="F76" s="8"/>
      <c r="G76" s="7"/>
      <c r="H76" s="7"/>
    </row>
    <row r="77" spans="1:8">
      <c r="A77" s="1"/>
      <c r="B77" s="6"/>
      <c r="C77" s="7"/>
      <c r="D77" s="7"/>
      <c r="E77" s="7"/>
      <c r="F77" s="8"/>
      <c r="G77" s="7"/>
      <c r="H77" s="7"/>
    </row>
    <row r="78" spans="1:8">
      <c r="A78" s="1"/>
      <c r="B78" s="6"/>
      <c r="C78" s="7"/>
      <c r="D78" s="7"/>
      <c r="E78" s="7"/>
      <c r="F78" s="8"/>
      <c r="G78" s="7"/>
      <c r="H78" s="7"/>
    </row>
    <row r="79" spans="1:8">
      <c r="A79" s="1"/>
      <c r="B79" s="6"/>
      <c r="C79" s="7"/>
      <c r="D79" s="7"/>
      <c r="E79" s="7"/>
      <c r="F79" s="8"/>
      <c r="G79" s="7"/>
      <c r="H79" s="7"/>
    </row>
    <row r="80" spans="1:8">
      <c r="A80" s="1"/>
      <c r="B80" s="6"/>
      <c r="C80" s="7"/>
      <c r="D80" s="7"/>
      <c r="E80" s="7"/>
      <c r="F80" s="8"/>
      <c r="G80" s="7"/>
      <c r="H80" s="7"/>
    </row>
    <row r="81" spans="1:8">
      <c r="A81" s="1"/>
      <c r="B81" s="6"/>
      <c r="C81" s="7"/>
      <c r="D81" s="7"/>
      <c r="E81" s="7"/>
      <c r="F81" s="8"/>
      <c r="G81" s="7"/>
      <c r="H81" s="7"/>
    </row>
    <row r="82" spans="1:8">
      <c r="A82" s="1"/>
      <c r="B82" s="6"/>
      <c r="C82" s="7"/>
      <c r="D82" s="7"/>
      <c r="E82" s="7"/>
      <c r="F82" s="8"/>
      <c r="G82" s="7"/>
      <c r="H82" s="7"/>
    </row>
    <row r="83" spans="1:8">
      <c r="A83" s="1"/>
      <c r="B83" s="6"/>
      <c r="C83" s="7"/>
      <c r="D83" s="7"/>
      <c r="E83" s="7"/>
      <c r="F83" s="8"/>
      <c r="G83" s="7"/>
      <c r="H83" s="7"/>
    </row>
    <row r="84" spans="1:8">
      <c r="A84" s="1"/>
      <c r="B84" s="6"/>
      <c r="C84" s="7"/>
      <c r="D84" s="7"/>
      <c r="E84" s="7"/>
      <c r="F84" s="8"/>
      <c r="G84" s="7"/>
      <c r="H84" s="7"/>
    </row>
    <row r="85" spans="1:8">
      <c r="A85" s="1"/>
      <c r="B85" s="6"/>
      <c r="C85" s="7"/>
      <c r="D85" s="7"/>
      <c r="E85" s="7"/>
      <c r="F85" s="8"/>
      <c r="G85" s="7"/>
      <c r="H85" s="7"/>
    </row>
    <row r="86" spans="1:8">
      <c r="A86" s="1"/>
      <c r="B86" s="6"/>
      <c r="C86" s="7"/>
      <c r="D86" s="7"/>
      <c r="E86" s="7"/>
      <c r="F86" s="8"/>
      <c r="G86" s="7"/>
      <c r="H86" s="7"/>
    </row>
    <row r="87" spans="1:8">
      <c r="A87" s="1"/>
      <c r="B87" s="6"/>
      <c r="C87" s="7"/>
      <c r="D87" s="7"/>
      <c r="E87" s="7"/>
      <c r="F87" s="8"/>
      <c r="G87" s="7"/>
      <c r="H87" s="7"/>
    </row>
    <row r="88" spans="1:8">
      <c r="A88" s="1"/>
      <c r="B88" s="6"/>
      <c r="C88" s="7"/>
      <c r="D88" s="7"/>
      <c r="E88" s="7"/>
      <c r="F88" s="8"/>
      <c r="G88" s="7"/>
      <c r="H88" s="7"/>
    </row>
    <row r="89" spans="1:8">
      <c r="A89" s="1"/>
      <c r="B89" s="6"/>
      <c r="C89" s="7"/>
      <c r="D89" s="7"/>
      <c r="E89" s="7"/>
      <c r="F89" s="8"/>
      <c r="G89" s="7"/>
      <c r="H89" s="7"/>
    </row>
    <row r="90" spans="1:8">
      <c r="A90" s="1"/>
      <c r="B90" s="6"/>
      <c r="C90" s="7"/>
      <c r="D90" s="7"/>
      <c r="E90" s="7"/>
      <c r="F90" s="8"/>
      <c r="G90" s="7"/>
      <c r="H90" s="7"/>
    </row>
    <row r="91" spans="1:8">
      <c r="A91" s="1"/>
      <c r="B91" s="6"/>
      <c r="C91" s="7"/>
      <c r="D91" s="7"/>
      <c r="E91" s="7"/>
      <c r="F91" s="8"/>
      <c r="G91" s="7"/>
      <c r="H91" s="7"/>
    </row>
    <row r="92" spans="1:8">
      <c r="A92" s="1"/>
      <c r="B92" s="6"/>
      <c r="C92" s="7"/>
      <c r="D92" s="7"/>
      <c r="E92" s="7"/>
      <c r="F92" s="8"/>
      <c r="G92" s="7"/>
      <c r="H92" s="7"/>
    </row>
    <row r="93" spans="1:8">
      <c r="A93" s="1"/>
      <c r="B93" s="6"/>
      <c r="C93" s="7"/>
      <c r="D93" s="7"/>
      <c r="E93" s="7"/>
      <c r="F93" s="8"/>
      <c r="G93" s="7"/>
      <c r="H93" s="7"/>
    </row>
    <row r="94" spans="1:8">
      <c r="A94" s="1"/>
      <c r="B94" s="6"/>
      <c r="C94" s="7"/>
      <c r="D94" s="7"/>
      <c r="E94" s="7"/>
      <c r="F94" s="8"/>
      <c r="G94" s="7"/>
      <c r="H94" s="7"/>
    </row>
    <row r="95" spans="1:8">
      <c r="A95" s="1"/>
      <c r="B95" s="6"/>
      <c r="C95" s="7"/>
      <c r="D95" s="7"/>
      <c r="E95" s="7"/>
      <c r="F95" s="8"/>
      <c r="G95" s="7"/>
      <c r="H95" s="7"/>
    </row>
    <row r="96" spans="1:8">
      <c r="A96" s="1"/>
      <c r="B96" s="6"/>
      <c r="C96" s="7"/>
      <c r="D96" s="7"/>
      <c r="E96" s="7"/>
      <c r="F96" s="8"/>
      <c r="G96" s="7"/>
      <c r="H96" s="7"/>
    </row>
    <row r="97" spans="1:8">
      <c r="A97" s="1"/>
      <c r="B97" s="6"/>
      <c r="C97" s="7"/>
      <c r="D97" s="7"/>
      <c r="E97" s="7"/>
      <c r="F97" s="8"/>
      <c r="G97" s="7"/>
      <c r="H97" s="7"/>
    </row>
    <row r="98" spans="1:8">
      <c r="A98" s="1"/>
      <c r="B98" s="6"/>
      <c r="C98" s="7"/>
      <c r="D98" s="7"/>
      <c r="E98" s="7"/>
      <c r="F98" s="8"/>
      <c r="G98" s="7"/>
      <c r="H98" s="7"/>
    </row>
    <row r="99" spans="1:8">
      <c r="A99" s="1"/>
      <c r="B99" s="6"/>
      <c r="C99" s="7"/>
      <c r="D99" s="7"/>
      <c r="E99" s="7"/>
      <c r="F99" s="8"/>
      <c r="G99" s="7"/>
      <c r="H99" s="7"/>
    </row>
    <row r="100" spans="1:8">
      <c r="A100" s="1"/>
      <c r="B100" s="6"/>
      <c r="C100" s="7"/>
      <c r="D100" s="7"/>
      <c r="E100" s="7"/>
      <c r="F100" s="8"/>
      <c r="G100" s="7"/>
      <c r="H100" s="7"/>
    </row>
    <row r="101" spans="1:8">
      <c r="A101" s="1"/>
      <c r="B101" s="6"/>
      <c r="C101" s="7"/>
      <c r="D101" s="7"/>
      <c r="E101" s="7"/>
      <c r="F101" s="8"/>
      <c r="G101" s="7"/>
      <c r="H101" s="7"/>
    </row>
    <row r="102" spans="1:8">
      <c r="A102" s="1"/>
      <c r="B102" s="6"/>
      <c r="C102" s="7"/>
      <c r="D102" s="7"/>
      <c r="E102" s="7"/>
      <c r="F102" s="8"/>
      <c r="G102" s="7"/>
      <c r="H102" s="7"/>
    </row>
    <row r="103" spans="1:8">
      <c r="A103" s="1"/>
      <c r="B103" s="6"/>
      <c r="C103" s="7"/>
      <c r="D103" s="7"/>
      <c r="E103" s="7"/>
      <c r="F103" s="8"/>
      <c r="G103" s="7"/>
      <c r="H103" s="7"/>
    </row>
    <row r="104" spans="1:8">
      <c r="A104" s="1"/>
      <c r="B104" s="6"/>
      <c r="C104" s="7"/>
      <c r="D104" s="7"/>
      <c r="E104" s="7"/>
      <c r="F104" s="8"/>
      <c r="G104" s="7"/>
      <c r="H104" s="7"/>
    </row>
    <row r="105" spans="1:8">
      <c r="A105" s="1"/>
      <c r="B105" s="6"/>
      <c r="C105" s="7"/>
      <c r="D105" s="7"/>
      <c r="E105" s="7"/>
      <c r="F105" s="8"/>
      <c r="G105" s="7"/>
      <c r="H105" s="7"/>
    </row>
    <row r="106" spans="1:8">
      <c r="A106" s="1"/>
      <c r="B106" s="6"/>
      <c r="C106" s="7"/>
      <c r="D106" s="7"/>
      <c r="E106" s="7"/>
      <c r="F106" s="8"/>
      <c r="G106" s="7"/>
      <c r="H106" s="7"/>
    </row>
    <row r="107" spans="1:8">
      <c r="A107" s="1"/>
      <c r="B107" s="6"/>
      <c r="C107" s="7"/>
      <c r="D107" s="7"/>
      <c r="E107" s="7"/>
      <c r="F107" s="8"/>
      <c r="G107" s="7"/>
      <c r="H107" s="7"/>
    </row>
    <row r="108" spans="1:8">
      <c r="A108" s="1"/>
      <c r="B108" s="9"/>
      <c r="C108" s="10"/>
      <c r="D108" s="10"/>
      <c r="E108" s="10"/>
      <c r="F108" s="11"/>
      <c r="G108" s="10"/>
      <c r="H108" s="10"/>
    </row>
    <row r="109" spans="1:8">
      <c r="A109" s="1"/>
      <c r="B109" s="9"/>
      <c r="C109" s="10"/>
      <c r="D109" s="10"/>
      <c r="E109" s="10"/>
      <c r="F109" s="11"/>
      <c r="G109" s="10"/>
      <c r="H109" s="10"/>
    </row>
    <row r="110" spans="1:8">
      <c r="A110" s="1"/>
      <c r="B110" s="9"/>
      <c r="C110" s="10"/>
      <c r="D110" s="10"/>
      <c r="E110" s="10"/>
      <c r="F110" s="11"/>
      <c r="G110" s="10"/>
      <c r="H110" s="10"/>
    </row>
    <row r="111" spans="1:8">
      <c r="A111" s="1"/>
      <c r="B111" s="9"/>
      <c r="C111" s="10"/>
      <c r="D111" s="10"/>
      <c r="E111" s="10"/>
      <c r="F111" s="11"/>
      <c r="G111" s="10"/>
      <c r="H111" s="10"/>
    </row>
    <row r="112" spans="1:8">
      <c r="A112" s="1"/>
      <c r="B112" s="9"/>
      <c r="C112" s="10"/>
      <c r="D112" s="10"/>
      <c r="E112" s="10"/>
      <c r="F112" s="11"/>
      <c r="G112" s="10"/>
      <c r="H112" s="10"/>
    </row>
    <row r="113" spans="1:8">
      <c r="A113" s="1"/>
      <c r="B113" s="9"/>
      <c r="C113" s="10"/>
      <c r="D113" s="10"/>
      <c r="E113" s="10"/>
      <c r="F113" s="11"/>
      <c r="G113" s="10"/>
      <c r="H113" s="10"/>
    </row>
    <row r="114" spans="1:8">
      <c r="A114" s="1"/>
      <c r="B114" s="9"/>
      <c r="C114" s="10"/>
      <c r="D114" s="10"/>
      <c r="E114" s="10"/>
      <c r="F114" s="11"/>
      <c r="G114" s="10"/>
      <c r="H114" s="10"/>
    </row>
    <row r="115" spans="1:8">
      <c r="A115" s="1"/>
      <c r="B115" s="9"/>
      <c r="C115" s="10"/>
      <c r="D115" s="10"/>
      <c r="E115" s="10"/>
      <c r="F115" s="11"/>
      <c r="G115" s="10"/>
      <c r="H115" s="10"/>
    </row>
    <row r="116" spans="1:8">
      <c r="A116" s="1"/>
      <c r="B116" s="9"/>
      <c r="C116" s="10"/>
      <c r="D116" s="10"/>
      <c r="E116" s="10"/>
      <c r="F116" s="11"/>
      <c r="G116" s="10"/>
      <c r="H116" s="10"/>
    </row>
    <row r="117" spans="1:8">
      <c r="A117" s="1"/>
      <c r="B117" s="9"/>
      <c r="C117" s="10"/>
      <c r="D117" s="10"/>
      <c r="E117" s="10"/>
      <c r="F117" s="11"/>
      <c r="G117" s="10"/>
      <c r="H117" s="10"/>
    </row>
    <row r="118" spans="1:8">
      <c r="A118" s="1"/>
      <c r="B118" s="9"/>
      <c r="C118" s="10"/>
      <c r="D118" s="10"/>
      <c r="E118" s="10"/>
      <c r="F118" s="11"/>
      <c r="G118" s="10"/>
      <c r="H118" s="10"/>
    </row>
    <row r="119" spans="1:8">
      <c r="A119" s="1"/>
      <c r="B119" s="9"/>
      <c r="C119" s="10"/>
      <c r="D119" s="10"/>
      <c r="E119" s="10"/>
      <c r="F119" s="11"/>
      <c r="G119" s="10"/>
      <c r="H119" s="10"/>
    </row>
    <row r="120" spans="1:8">
      <c r="A120" s="1"/>
      <c r="B120" s="9"/>
      <c r="C120" s="10"/>
      <c r="D120" s="10"/>
      <c r="E120" s="10"/>
      <c r="F120" s="11"/>
      <c r="G120" s="10"/>
      <c r="H120" s="10"/>
    </row>
    <row r="121" spans="1:8">
      <c r="A121" s="1"/>
      <c r="B121" s="9"/>
      <c r="C121" s="10"/>
      <c r="D121" s="10"/>
      <c r="E121" s="10"/>
      <c r="F121" s="11"/>
      <c r="G121" s="10"/>
      <c r="H121" s="10"/>
    </row>
    <row r="122" spans="1:8">
      <c r="A122" s="1"/>
      <c r="B122" s="9"/>
      <c r="C122" s="10"/>
      <c r="D122" s="10"/>
      <c r="E122" s="10"/>
      <c r="F122" s="11"/>
      <c r="G122" s="10"/>
      <c r="H122" s="10"/>
    </row>
    <row r="123" spans="1:8">
      <c r="A123" s="1"/>
      <c r="B123" s="9"/>
      <c r="C123" s="10"/>
      <c r="D123" s="10"/>
      <c r="E123" s="10"/>
      <c r="F123" s="11"/>
      <c r="G123" s="10"/>
      <c r="H123" s="10"/>
    </row>
    <row r="124" spans="1:8">
      <c r="A124" s="1"/>
      <c r="B124" s="9"/>
      <c r="C124" s="10"/>
      <c r="D124" s="10"/>
      <c r="E124" s="10"/>
      <c r="F124" s="11"/>
      <c r="G124" s="10"/>
      <c r="H124" s="10"/>
    </row>
    <row r="125" spans="1:8">
      <c r="A125" s="1"/>
      <c r="B125" s="9"/>
      <c r="C125" s="10"/>
      <c r="D125" s="10"/>
      <c r="E125" s="10"/>
      <c r="F125" s="11"/>
      <c r="G125" s="10"/>
      <c r="H125" s="10"/>
    </row>
    <row r="126" spans="1:8">
      <c r="A126" s="1"/>
      <c r="B126" s="9"/>
      <c r="C126" s="10"/>
      <c r="D126" s="10"/>
      <c r="E126" s="10"/>
      <c r="F126" s="11"/>
      <c r="G126" s="10"/>
      <c r="H126" s="10"/>
    </row>
    <row r="127" spans="1:8">
      <c r="A127" s="1"/>
      <c r="B127" s="9"/>
      <c r="C127" s="10"/>
      <c r="D127" s="10"/>
      <c r="E127" s="10"/>
      <c r="F127" s="11"/>
      <c r="G127" s="10"/>
      <c r="H127" s="10"/>
    </row>
    <row r="128" spans="1:8">
      <c r="A128" s="1"/>
      <c r="B128" s="9"/>
      <c r="C128" s="10"/>
      <c r="D128" s="10"/>
      <c r="E128" s="10"/>
      <c r="F128" s="11"/>
      <c r="G128" s="10"/>
      <c r="H128" s="10"/>
    </row>
    <row r="129" spans="1:8">
      <c r="A129" s="1"/>
      <c r="B129" s="9"/>
      <c r="C129" s="10"/>
      <c r="D129" s="10"/>
      <c r="E129" s="10"/>
      <c r="F129" s="11"/>
      <c r="G129" s="10"/>
      <c r="H129" s="10"/>
    </row>
    <row r="130" spans="1:8">
      <c r="A130" s="1"/>
      <c r="B130" s="9"/>
      <c r="C130" s="10"/>
      <c r="D130" s="10"/>
      <c r="E130" s="10"/>
      <c r="F130" s="11"/>
      <c r="G130" s="10"/>
      <c r="H130" s="10"/>
    </row>
    <row r="131" spans="1:8">
      <c r="A131" s="1"/>
      <c r="B131" s="9"/>
      <c r="C131" s="10"/>
      <c r="D131" s="10"/>
      <c r="E131" s="10"/>
      <c r="F131" s="11"/>
      <c r="G131" s="10"/>
      <c r="H131" s="10"/>
    </row>
    <row r="132" spans="1:8">
      <c r="A132" s="1"/>
      <c r="B132" s="9"/>
      <c r="C132" s="10"/>
      <c r="D132" s="10"/>
      <c r="E132" s="10"/>
      <c r="F132" s="11"/>
      <c r="G132" s="10"/>
      <c r="H132" s="10"/>
    </row>
    <row r="133" spans="1:8">
      <c r="A133" s="1"/>
      <c r="B133" s="9"/>
      <c r="C133" s="10"/>
      <c r="D133" s="10"/>
      <c r="E133" s="10"/>
      <c r="F133" s="11"/>
      <c r="G133" s="10"/>
      <c r="H133" s="10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 勝寿</dc:creator>
  <cp:lastModifiedBy>Seki 勝寿</cp:lastModifiedBy>
  <cp:lastPrinted>2015-10-28T12:14:34Z</cp:lastPrinted>
  <dcterms:created xsi:type="dcterms:W3CDTF">2011-11-26T17:36:18Z</dcterms:created>
  <dcterms:modified xsi:type="dcterms:W3CDTF">2015-10-28T12:33:30Z</dcterms:modified>
</cp:coreProperties>
</file>