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calcChain.xml><?xml version="1.0" encoding="utf-8"?>
<calcChain xmlns="http://schemas.openxmlformats.org/spreadsheetml/2006/main">
  <c r="I32" i="1" l="1"/>
  <c r="H16" i="1"/>
  <c r="E13" i="1"/>
  <c r="E14" i="1"/>
  <c r="E12" i="1"/>
  <c r="E17" i="1"/>
  <c r="D13" i="1"/>
  <c r="D14" i="1"/>
  <c r="D12" i="1"/>
</calcChain>
</file>

<file path=xl/sharedStrings.xml><?xml version="1.0" encoding="utf-8"?>
<sst xmlns="http://schemas.openxmlformats.org/spreadsheetml/2006/main" count="22" uniqueCount="20">
  <si>
    <t xml:space="preserve">SPN 171 Ambient Air Temperature </t>
  </si>
  <si>
    <t xml:space="preserve">Resolution: 0.03125 deg C/bit, -273 deg C offset </t>
  </si>
  <si>
    <t xml:space="preserve">Data Range: -273 to 1734.96875 deg C </t>
  </si>
  <si>
    <t xml:space="preserve">PGN reference: 65269 </t>
  </si>
  <si>
    <t>1bit=</t>
  </si>
  <si>
    <t>1/0,03125</t>
  </si>
  <si>
    <t>data</t>
  </si>
  <si>
    <t>T</t>
  </si>
  <si>
    <t>R</t>
  </si>
  <si>
    <t>C</t>
  </si>
  <si>
    <t>C=</t>
  </si>
  <si>
    <t>R=</t>
  </si>
  <si>
    <t>C = 2,5641*R - 256,24</t>
  </si>
  <si>
    <t xml:space="preserve">SPN 96 Fuel Level 1 </t>
  </si>
  <si>
    <t xml:space="preserve">Resolution: 0.4 %/bit, 0 offset </t>
  </si>
  <si>
    <t>Data Range: 0 to 100 % O</t>
  </si>
  <si>
    <t>L</t>
  </si>
  <si>
    <t>%=</t>
  </si>
  <si>
    <r>
      <t>% = 0,00020957*R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- 0,375987*R + 164,759</t>
    </r>
  </si>
  <si>
    <t>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</si>
</sst>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0896522309711286"/>
                  <c:y val="-0.61809055118110234"/>
                </c:manualLayout>
              </c:layout>
              <c:numFmt formatCode="#,##0.0000000000" sourceLinked="0"/>
            </c:trendlineLbl>
          </c:trendline>
          <c:xVal>
            <c:numRef>
              <c:f>Лист1!$I$25:$I$27</c:f>
              <c:numCache>
                <c:formatCode>General</c:formatCode>
                <c:ptCount val="3"/>
                <c:pt idx="0">
                  <c:v>761</c:v>
                </c:pt>
                <c:pt idx="1">
                  <c:v>390</c:v>
                </c:pt>
                <c:pt idx="2">
                  <c:v>193</c:v>
                </c:pt>
              </c:numCache>
            </c:numRef>
          </c:xVal>
          <c:yVal>
            <c:numRef>
              <c:f>Лист1!$J$25:$J$27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14080"/>
        <c:axId val="30155136"/>
      </c:scatterChart>
      <c:valAx>
        <c:axId val="3001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155136"/>
        <c:crosses val="autoZero"/>
        <c:crossBetween val="midCat"/>
      </c:valAx>
      <c:valAx>
        <c:axId val="3015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14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>
                <c:manualLayout>
                  <c:x val="0.20999224837827915"/>
                  <c:y val="7.1631962762598575E-2"/>
                </c:manualLayout>
              </c:layout>
              <c:numFmt formatCode="#,##0.0000000000" sourceLinked="0"/>
            </c:trendlineLbl>
          </c:trendline>
          <c:xVal>
            <c:numRef>
              <c:f>Лист1!$I$21:$I$22</c:f>
              <c:numCache>
                <c:formatCode>General</c:formatCode>
                <c:ptCount val="2"/>
                <c:pt idx="0">
                  <c:v>121</c:v>
                </c:pt>
                <c:pt idx="1">
                  <c:v>97</c:v>
                </c:pt>
              </c:numCache>
            </c:numRef>
          </c:xVal>
          <c:yVal>
            <c:numRef>
              <c:f>Лист1!$J$21:$J$22</c:f>
              <c:numCache>
                <c:formatCode>General</c:formatCode>
                <c:ptCount val="2"/>
                <c:pt idx="0">
                  <c:v>120</c:v>
                </c:pt>
                <c:pt idx="1">
                  <c:v>130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7312"/>
        <c:axId val="31751552"/>
      </c:scatterChart>
      <c:valAx>
        <c:axId val="3207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51552"/>
        <c:crosses val="autoZero"/>
        <c:crossBetween val="midCat"/>
      </c:valAx>
      <c:valAx>
        <c:axId val="3175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077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17648665791776028"/>
                  <c:y val="-4.7426363371245263E-4"/>
                </c:manualLayout>
              </c:layout>
              <c:numFmt formatCode="General" sourceLinked="0"/>
            </c:trendlineLbl>
          </c:trendline>
          <c:xVal>
            <c:numRef>
              <c:f>Лист2!$B$3:$B$23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Лист2!$C$3:$C$23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17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  <c:pt idx="15">
                  <c:v>25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32</c:v>
                </c:pt>
                <c:pt idx="20">
                  <c:v>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69664"/>
        <c:axId val="30371200"/>
      </c:scatterChart>
      <c:valAx>
        <c:axId val="3036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371200"/>
        <c:crosses val="autoZero"/>
        <c:crossBetween val="midCat"/>
      </c:valAx>
      <c:valAx>
        <c:axId val="3037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69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18</xdr:row>
      <xdr:rowOff>176212</xdr:rowOff>
    </xdr:from>
    <xdr:to>
      <xdr:col>19</xdr:col>
      <xdr:colOff>123825</xdr:colOff>
      <xdr:row>33</xdr:row>
      <xdr:rowOff>61912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47624</xdr:colOff>
      <xdr:row>1</xdr:row>
      <xdr:rowOff>109537</xdr:rowOff>
    </xdr:from>
    <xdr:to>
      <xdr:col>20</xdr:col>
      <xdr:colOff>76199</xdr:colOff>
      <xdr:row>18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13</xdr:row>
      <xdr:rowOff>80962</xdr:rowOff>
    </xdr:from>
    <xdr:to>
      <xdr:col>12</xdr:col>
      <xdr:colOff>581025</xdr:colOff>
      <xdr:row>27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tabSelected="1" zoomScaleNormal="100" workbookViewId="0">
      <selection activeCell="I5" sqref="I5:J22"/>
    </sheetView>
  </sheetViews>
  <sheetFormatPr defaultRowHeight="15" x14ac:dyDescent="0.25"/>
  <sheetData>
    <row r="3" spans="2:10" x14ac:dyDescent="0.25">
      <c r="B3" s="6" t="s">
        <v>0</v>
      </c>
      <c r="C3" s="6"/>
      <c r="D3" s="6"/>
      <c r="E3" s="6"/>
      <c r="F3" s="6"/>
      <c r="G3" s="6"/>
    </row>
    <row r="4" spans="2:10" x14ac:dyDescent="0.25">
      <c r="I4" s="4" t="s">
        <v>8</v>
      </c>
      <c r="J4" s="4" t="s">
        <v>9</v>
      </c>
    </row>
    <row r="5" spans="2:10" x14ac:dyDescent="0.25">
      <c r="C5" t="s">
        <v>1</v>
      </c>
      <c r="I5" s="2">
        <v>39650</v>
      </c>
      <c r="J5" s="2">
        <v>-40</v>
      </c>
    </row>
    <row r="6" spans="2:10" x14ac:dyDescent="0.25">
      <c r="C6" t="s">
        <v>2</v>
      </c>
      <c r="I6" s="2">
        <v>23022</v>
      </c>
      <c r="J6" s="2">
        <v>-30</v>
      </c>
    </row>
    <row r="7" spans="2:10" x14ac:dyDescent="0.25">
      <c r="I7" s="2">
        <v>13843</v>
      </c>
      <c r="J7" s="2">
        <v>-20</v>
      </c>
    </row>
    <row r="8" spans="2:10" x14ac:dyDescent="0.25">
      <c r="C8" t="s">
        <v>3</v>
      </c>
      <c r="I8" s="2">
        <v>8592</v>
      </c>
      <c r="J8" s="2">
        <v>-10</v>
      </c>
    </row>
    <row r="9" spans="2:10" x14ac:dyDescent="0.25">
      <c r="I9" s="7">
        <v>5489</v>
      </c>
      <c r="J9" s="7">
        <v>0</v>
      </c>
    </row>
    <row r="10" spans="2:10" x14ac:dyDescent="0.25">
      <c r="I10" s="7">
        <v>3600</v>
      </c>
      <c r="J10" s="7">
        <v>10</v>
      </c>
    </row>
    <row r="11" spans="2:10" x14ac:dyDescent="0.25">
      <c r="C11" s="1" t="s">
        <v>7</v>
      </c>
      <c r="D11" s="1">
        <v>273</v>
      </c>
      <c r="E11" s="1" t="s">
        <v>6</v>
      </c>
      <c r="I11" s="7">
        <v>2419</v>
      </c>
      <c r="J11" s="7">
        <v>20</v>
      </c>
    </row>
    <row r="12" spans="2:10" x14ac:dyDescent="0.25">
      <c r="B12">
        <v>1</v>
      </c>
      <c r="C12">
        <v>-40</v>
      </c>
      <c r="D12">
        <f>C12+273</f>
        <v>233</v>
      </c>
      <c r="E12">
        <f>D12*32</f>
        <v>7456</v>
      </c>
      <c r="I12" s="7">
        <v>1662</v>
      </c>
      <c r="J12" s="7">
        <v>30</v>
      </c>
    </row>
    <row r="13" spans="2:10" x14ac:dyDescent="0.25">
      <c r="B13">
        <v>2</v>
      </c>
      <c r="C13">
        <v>0</v>
      </c>
      <c r="D13">
        <f t="shared" ref="D13:D14" si="0">C13+273</f>
        <v>273</v>
      </c>
      <c r="E13">
        <f t="shared" ref="E13:E14" si="1">D13*32</f>
        <v>8736</v>
      </c>
      <c r="G13" t="s">
        <v>12</v>
      </c>
      <c r="I13" s="7">
        <v>1165</v>
      </c>
      <c r="J13" s="7">
        <v>40</v>
      </c>
    </row>
    <row r="14" spans="2:10" x14ac:dyDescent="0.25">
      <c r="B14">
        <v>3</v>
      </c>
      <c r="C14">
        <v>40</v>
      </c>
      <c r="D14">
        <f t="shared" si="0"/>
        <v>313</v>
      </c>
      <c r="E14">
        <f t="shared" si="1"/>
        <v>10016</v>
      </c>
      <c r="I14" s="7">
        <v>833</v>
      </c>
      <c r="J14" s="7">
        <v>50</v>
      </c>
    </row>
    <row r="15" spans="2:10" x14ac:dyDescent="0.25">
      <c r="G15" t="s">
        <v>11</v>
      </c>
      <c r="H15">
        <v>900</v>
      </c>
      <c r="I15" s="7">
        <v>606</v>
      </c>
      <c r="J15" s="7">
        <v>60</v>
      </c>
    </row>
    <row r="16" spans="2:10" x14ac:dyDescent="0.25">
      <c r="G16" t="s">
        <v>10</v>
      </c>
      <c r="H16">
        <f>2.5641*H15-256.24</f>
        <v>2051.4499999999998</v>
      </c>
      <c r="I16" s="7">
        <v>447</v>
      </c>
      <c r="J16" s="7">
        <v>70</v>
      </c>
    </row>
    <row r="17" spans="2:10" x14ac:dyDescent="0.25">
      <c r="C17" t="s">
        <v>4</v>
      </c>
      <c r="D17" t="s">
        <v>5</v>
      </c>
      <c r="E17">
        <f>1/0.03125</f>
        <v>32</v>
      </c>
      <c r="I17" s="7">
        <v>336</v>
      </c>
      <c r="J17" s="7">
        <v>80</v>
      </c>
    </row>
    <row r="18" spans="2:10" x14ac:dyDescent="0.25">
      <c r="I18" s="7">
        <v>255</v>
      </c>
      <c r="J18" s="7">
        <v>90</v>
      </c>
    </row>
    <row r="19" spans="2:10" x14ac:dyDescent="0.25">
      <c r="I19" s="7">
        <v>197</v>
      </c>
      <c r="J19" s="7">
        <v>100</v>
      </c>
    </row>
    <row r="20" spans="2:10" x14ac:dyDescent="0.25">
      <c r="I20" s="7">
        <v>154</v>
      </c>
      <c r="J20" s="7">
        <v>110</v>
      </c>
    </row>
    <row r="21" spans="2:10" x14ac:dyDescent="0.25">
      <c r="B21" s="6" t="s">
        <v>13</v>
      </c>
      <c r="C21" s="6"/>
      <c r="D21" s="6"/>
      <c r="E21" s="6"/>
      <c r="F21" s="6"/>
      <c r="G21" s="6"/>
      <c r="I21" s="7">
        <v>121</v>
      </c>
      <c r="J21" s="7">
        <v>120</v>
      </c>
    </row>
    <row r="22" spans="2:10" x14ac:dyDescent="0.25">
      <c r="I22" s="7">
        <v>97</v>
      </c>
      <c r="J22" s="7">
        <v>130</v>
      </c>
    </row>
    <row r="23" spans="2:10" x14ac:dyDescent="0.25">
      <c r="C23" t="s">
        <v>14</v>
      </c>
    </row>
    <row r="24" spans="2:10" x14ac:dyDescent="0.25">
      <c r="C24" t="s">
        <v>15</v>
      </c>
      <c r="I24" s="3" t="s">
        <v>8</v>
      </c>
      <c r="J24" s="3" t="s">
        <v>16</v>
      </c>
    </row>
    <row r="25" spans="2:10" x14ac:dyDescent="0.25">
      <c r="I25" s="2">
        <v>761</v>
      </c>
      <c r="J25" s="2">
        <v>0</v>
      </c>
    </row>
    <row r="26" spans="2:10" x14ac:dyDescent="0.25">
      <c r="I26" s="2">
        <v>390</v>
      </c>
      <c r="J26" s="2">
        <v>50</v>
      </c>
    </row>
    <row r="27" spans="2:10" x14ac:dyDescent="0.25">
      <c r="I27" s="2">
        <v>193</v>
      </c>
      <c r="J27" s="2">
        <v>100</v>
      </c>
    </row>
    <row r="28" spans="2:10" ht="17.25" x14ac:dyDescent="0.25">
      <c r="H28" t="s">
        <v>18</v>
      </c>
    </row>
    <row r="31" spans="2:10" x14ac:dyDescent="0.25">
      <c r="H31" t="s">
        <v>8</v>
      </c>
      <c r="I31">
        <v>761</v>
      </c>
    </row>
    <row r="32" spans="2:10" x14ac:dyDescent="0.25">
      <c r="H32" t="s">
        <v>17</v>
      </c>
      <c r="I32">
        <f>0.00020957*I31*I31-0.3759869*I31+164.76</f>
        <v>3.5707000000684275E-4</v>
      </c>
    </row>
    <row r="37" spans="13:13" x14ac:dyDescent="0.25">
      <c r="M37" s="5" t="s">
        <v>19</v>
      </c>
    </row>
  </sheetData>
  <mergeCells count="2">
    <mergeCell ref="B3:G3"/>
    <mergeCell ref="B21:G2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workbookViewId="0">
      <selection activeCell="B3" sqref="B3:C23"/>
    </sheetView>
  </sheetViews>
  <sheetFormatPr defaultRowHeight="15" x14ac:dyDescent="0.25"/>
  <sheetData>
    <row r="3" spans="2:3" x14ac:dyDescent="0.25">
      <c r="B3">
        <v>0</v>
      </c>
      <c r="C3">
        <v>0</v>
      </c>
    </row>
    <row r="4" spans="2:3" x14ac:dyDescent="0.25">
      <c r="B4">
        <v>1</v>
      </c>
      <c r="C4">
        <v>0</v>
      </c>
    </row>
    <row r="5" spans="2:3" x14ac:dyDescent="0.25">
      <c r="B5">
        <v>2</v>
      </c>
      <c r="C5">
        <v>1</v>
      </c>
    </row>
    <row r="6" spans="2:3" x14ac:dyDescent="0.25">
      <c r="B6">
        <v>3</v>
      </c>
      <c r="C6">
        <v>2</v>
      </c>
    </row>
    <row r="7" spans="2:3" x14ac:dyDescent="0.25">
      <c r="B7">
        <v>4</v>
      </c>
      <c r="C7">
        <v>5</v>
      </c>
    </row>
    <row r="8" spans="2:3" x14ac:dyDescent="0.25">
      <c r="B8">
        <v>5</v>
      </c>
      <c r="C8">
        <v>6</v>
      </c>
    </row>
    <row r="9" spans="2:3" x14ac:dyDescent="0.25">
      <c r="B9">
        <v>6</v>
      </c>
      <c r="C9">
        <v>8</v>
      </c>
    </row>
    <row r="10" spans="2:3" x14ac:dyDescent="0.25">
      <c r="B10">
        <v>7</v>
      </c>
      <c r="C10">
        <v>10</v>
      </c>
    </row>
    <row r="11" spans="2:3" x14ac:dyDescent="0.25">
      <c r="B11">
        <v>8</v>
      </c>
      <c r="C11">
        <v>12</v>
      </c>
    </row>
    <row r="12" spans="2:3" x14ac:dyDescent="0.25">
      <c r="B12">
        <v>9</v>
      </c>
      <c r="C12">
        <v>14</v>
      </c>
    </row>
    <row r="13" spans="2:3" x14ac:dyDescent="0.25">
      <c r="B13">
        <v>10</v>
      </c>
      <c r="C13">
        <v>15</v>
      </c>
    </row>
    <row r="14" spans="2:3" x14ac:dyDescent="0.25">
      <c r="B14">
        <v>11</v>
      </c>
      <c r="C14">
        <v>17</v>
      </c>
    </row>
    <row r="15" spans="2:3" x14ac:dyDescent="0.25">
      <c r="B15">
        <v>12</v>
      </c>
      <c r="C15">
        <v>21</v>
      </c>
    </row>
    <row r="16" spans="2:3" x14ac:dyDescent="0.25">
      <c r="B16">
        <v>13</v>
      </c>
      <c r="C16">
        <v>21</v>
      </c>
    </row>
    <row r="17" spans="2:3" x14ac:dyDescent="0.25">
      <c r="B17">
        <v>14</v>
      </c>
      <c r="C17">
        <v>22</v>
      </c>
    </row>
    <row r="18" spans="2:3" x14ac:dyDescent="0.25">
      <c r="B18">
        <v>15</v>
      </c>
      <c r="C18">
        <v>25</v>
      </c>
    </row>
    <row r="19" spans="2:3" x14ac:dyDescent="0.25">
      <c r="B19">
        <v>16</v>
      </c>
      <c r="C19">
        <v>27</v>
      </c>
    </row>
    <row r="20" spans="2:3" x14ac:dyDescent="0.25">
      <c r="B20">
        <v>17</v>
      </c>
      <c r="C20">
        <v>28</v>
      </c>
    </row>
    <row r="21" spans="2:3" x14ac:dyDescent="0.25">
      <c r="B21">
        <v>18</v>
      </c>
      <c r="C21">
        <v>29</v>
      </c>
    </row>
    <row r="22" spans="2:3" x14ac:dyDescent="0.25">
      <c r="B22">
        <v>19</v>
      </c>
      <c r="C22">
        <v>32</v>
      </c>
    </row>
    <row r="23" spans="2:3" x14ac:dyDescent="0.25">
      <c r="B23">
        <v>20</v>
      </c>
      <c r="C23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VZEP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BEST</cp:lastModifiedBy>
  <dcterms:created xsi:type="dcterms:W3CDTF">2011-06-14T05:23:17Z</dcterms:created>
  <dcterms:modified xsi:type="dcterms:W3CDTF">2012-11-01T12:45:16Z</dcterms:modified>
</cp:coreProperties>
</file>