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635" windowHeight="12780"/>
  </bookViews>
  <sheets>
    <sheet name="Лист1" sheetId="1" r:id="rId1"/>
    <sheet name="Лист2" sheetId="2" r:id="rId2"/>
    <sheet name="Лист3" sheetId="3" r:id="rId3"/>
  </sheets>
  <calcPr calcId="144525" iterate="1" iterateDelta="9.9999999999999995E-8"/>
</workbook>
</file>

<file path=xl/calcChain.xml><?xml version="1.0" encoding="utf-8"?>
<calcChain xmlns="http://schemas.openxmlformats.org/spreadsheetml/2006/main">
  <c r="I32" i="1" l="1"/>
  <c r="I12" i="1"/>
  <c r="E13" i="1"/>
  <c r="E14" i="1"/>
  <c r="E12" i="1"/>
  <c r="E17" i="1"/>
  <c r="D13" i="1"/>
  <c r="D14" i="1"/>
  <c r="D12" i="1"/>
</calcChain>
</file>

<file path=xl/sharedStrings.xml><?xml version="1.0" encoding="utf-8"?>
<sst xmlns="http://schemas.openxmlformats.org/spreadsheetml/2006/main" count="22" uniqueCount="20">
  <si>
    <t xml:space="preserve">SPN 171 Ambient Air Temperature </t>
  </si>
  <si>
    <t xml:space="preserve">Resolution: 0.03125 deg C/bit, -273 deg C offset </t>
  </si>
  <si>
    <t xml:space="preserve">Data Range: -273 to 1734.96875 deg C </t>
  </si>
  <si>
    <t xml:space="preserve">PGN reference: 65269 </t>
  </si>
  <si>
    <t>1bit=</t>
  </si>
  <si>
    <t>1/0,03125</t>
  </si>
  <si>
    <t>data</t>
  </si>
  <si>
    <t>T</t>
  </si>
  <si>
    <t>R</t>
  </si>
  <si>
    <t>C</t>
  </si>
  <si>
    <t>C=</t>
  </si>
  <si>
    <t>R=</t>
  </si>
  <si>
    <t>C = 2,5641*R - 256,24</t>
  </si>
  <si>
    <t xml:space="preserve">SPN 96 Fuel Level 1 </t>
  </si>
  <si>
    <t xml:space="preserve">Resolution: 0.4 %/bit, 0 offset </t>
  </si>
  <si>
    <t>Data Range: 0 to 100 % O</t>
  </si>
  <si>
    <t>L</t>
  </si>
  <si>
    <t>%=</t>
  </si>
  <si>
    <r>
      <t>% = 0,00020957*R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- 0,375987*R + 164,759</t>
    </r>
  </si>
  <si>
    <t>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</si>
</sst>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Лист1!$I$5:$I$7</c:f>
              <c:numCache>
                <c:formatCode>General</c:formatCode>
                <c:ptCount val="3"/>
                <c:pt idx="0">
                  <c:v>84.3</c:v>
                </c:pt>
                <c:pt idx="1">
                  <c:v>100</c:v>
                </c:pt>
                <c:pt idx="2">
                  <c:v>115.5</c:v>
                </c:pt>
              </c:numCache>
            </c:numRef>
          </c:xVal>
          <c:yVal>
            <c:numRef>
              <c:f>Лист1!$J$5:$J$7</c:f>
              <c:numCache>
                <c:formatCode>General</c:formatCode>
                <c:ptCount val="3"/>
                <c:pt idx="0">
                  <c:v>-40</c:v>
                </c:pt>
                <c:pt idx="1">
                  <c:v>0</c:v>
                </c:pt>
                <c:pt idx="2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6704"/>
        <c:axId val="95335168"/>
      </c:scatterChart>
      <c:valAx>
        <c:axId val="953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35168"/>
        <c:crosses val="autoZero"/>
        <c:crossBetween val="midCat"/>
      </c:valAx>
      <c:valAx>
        <c:axId val="953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3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0896522309711286"/>
                  <c:y val="-0.61809055118110234"/>
                </c:manualLayout>
              </c:layout>
              <c:numFmt formatCode="#,##0.0000000000" sourceLinked="0"/>
            </c:trendlineLbl>
          </c:trendline>
          <c:xVal>
            <c:numRef>
              <c:f>Лист1!$I$23:$I$25</c:f>
              <c:numCache>
                <c:formatCode>General</c:formatCode>
                <c:ptCount val="3"/>
                <c:pt idx="0">
                  <c:v>761</c:v>
                </c:pt>
                <c:pt idx="1">
                  <c:v>390</c:v>
                </c:pt>
                <c:pt idx="2">
                  <c:v>193</c:v>
                </c:pt>
              </c:numCache>
            </c:numRef>
          </c:xVal>
          <c:yVal>
            <c:numRef>
              <c:f>Лист1!$J$23:$J$25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7056"/>
        <c:axId val="136635520"/>
      </c:scatterChart>
      <c:valAx>
        <c:axId val="1366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35520"/>
        <c:crosses val="autoZero"/>
        <c:crossBetween val="midCat"/>
      </c:valAx>
      <c:valAx>
        <c:axId val="1366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3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7648665791776028"/>
                  <c:y val="-4.7426363371245263E-4"/>
                </c:manualLayout>
              </c:layout>
              <c:numFmt formatCode="General" sourceLinked="0"/>
            </c:trendlineLbl>
          </c:trendline>
          <c:xVal>
            <c:numRef>
              <c:f>Лист2!$B$3:$B$23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Лист2!$C$3:$C$23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32</c:v>
                </c:pt>
                <c:pt idx="20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24864"/>
        <c:axId val="95062656"/>
      </c:scatterChart>
      <c:valAx>
        <c:axId val="1367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062656"/>
        <c:crosses val="autoZero"/>
        <c:crossBetween val="midCat"/>
      </c:valAx>
      <c:valAx>
        <c:axId val="950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2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0</xdr:rowOff>
    </xdr:from>
    <xdr:to>
      <xdr:col>19</xdr:col>
      <xdr:colOff>66675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18</xdr:row>
      <xdr:rowOff>176212</xdr:rowOff>
    </xdr:from>
    <xdr:to>
      <xdr:col>19</xdr:col>
      <xdr:colOff>123825</xdr:colOff>
      <xdr:row>33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13</xdr:row>
      <xdr:rowOff>80962</xdr:rowOff>
    </xdr:from>
    <xdr:to>
      <xdr:col>12</xdr:col>
      <xdr:colOff>581025</xdr:colOff>
      <xdr:row>27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7"/>
  <sheetViews>
    <sheetView tabSelected="1" workbookViewId="0">
      <selection activeCell="I32" sqref="I32"/>
    </sheetView>
  </sheetViews>
  <sheetFormatPr defaultRowHeight="15" x14ac:dyDescent="0.25"/>
  <sheetData>
    <row r="3" spans="2:10" x14ac:dyDescent="0.25">
      <c r="B3" s="1" t="s">
        <v>0</v>
      </c>
      <c r="C3" s="1"/>
      <c r="D3" s="1"/>
      <c r="E3" s="1"/>
      <c r="F3" s="1"/>
      <c r="G3" s="1"/>
    </row>
    <row r="4" spans="2:10" x14ac:dyDescent="0.25">
      <c r="I4" s="5" t="s">
        <v>8</v>
      </c>
      <c r="J4" s="5" t="s">
        <v>9</v>
      </c>
    </row>
    <row r="5" spans="2:10" x14ac:dyDescent="0.25">
      <c r="C5" t="s">
        <v>1</v>
      </c>
      <c r="I5" s="3">
        <v>84.3</v>
      </c>
      <c r="J5" s="3">
        <v>-40</v>
      </c>
    </row>
    <row r="6" spans="2:10" x14ac:dyDescent="0.25">
      <c r="C6" t="s">
        <v>2</v>
      </c>
      <c r="I6" s="3">
        <v>100</v>
      </c>
      <c r="J6" s="3">
        <v>0</v>
      </c>
    </row>
    <row r="7" spans="2:10" x14ac:dyDescent="0.25">
      <c r="I7" s="3">
        <v>115.5</v>
      </c>
      <c r="J7" s="3">
        <v>40</v>
      </c>
    </row>
    <row r="8" spans="2:10" x14ac:dyDescent="0.25">
      <c r="C8" t="s">
        <v>3</v>
      </c>
      <c r="I8" s="3"/>
      <c r="J8" s="3"/>
    </row>
    <row r="9" spans="2:10" x14ac:dyDescent="0.25">
      <c r="H9" t="s">
        <v>12</v>
      </c>
    </row>
    <row r="11" spans="2:10" x14ac:dyDescent="0.25">
      <c r="C11" s="2" t="s">
        <v>7</v>
      </c>
      <c r="D11" s="2">
        <v>273</v>
      </c>
      <c r="E11" s="2" t="s">
        <v>6</v>
      </c>
      <c r="H11" t="s">
        <v>11</v>
      </c>
      <c r="I11">
        <v>900</v>
      </c>
    </row>
    <row r="12" spans="2:10" x14ac:dyDescent="0.25">
      <c r="B12">
        <v>1</v>
      </c>
      <c r="C12">
        <v>-40</v>
      </c>
      <c r="D12">
        <f>C12+273</f>
        <v>233</v>
      </c>
      <c r="E12">
        <f>D12*32</f>
        <v>7456</v>
      </c>
      <c r="H12" t="s">
        <v>10</v>
      </c>
      <c r="I12">
        <f>2.5641*I11-256.24</f>
        <v>2051.4499999999998</v>
      </c>
    </row>
    <row r="13" spans="2:10" x14ac:dyDescent="0.25">
      <c r="B13">
        <v>2</v>
      </c>
      <c r="C13">
        <v>0</v>
      </c>
      <c r="D13">
        <f t="shared" ref="D13:D14" si="0">C13+273</f>
        <v>273</v>
      </c>
      <c r="E13">
        <f t="shared" ref="E13:E14" si="1">D13*32</f>
        <v>8736</v>
      </c>
    </row>
    <row r="14" spans="2:10" x14ac:dyDescent="0.25">
      <c r="B14">
        <v>3</v>
      </c>
      <c r="C14">
        <v>40</v>
      </c>
      <c r="D14">
        <f t="shared" si="0"/>
        <v>313</v>
      </c>
      <c r="E14">
        <f t="shared" si="1"/>
        <v>10016</v>
      </c>
    </row>
    <row r="17" spans="2:10" x14ac:dyDescent="0.25">
      <c r="C17" t="s">
        <v>4</v>
      </c>
      <c r="D17" t="s">
        <v>5</v>
      </c>
      <c r="E17">
        <f>1/0.03125</f>
        <v>32</v>
      </c>
    </row>
    <row r="21" spans="2:10" x14ac:dyDescent="0.25">
      <c r="B21" s="1" t="s">
        <v>13</v>
      </c>
      <c r="C21" s="1"/>
      <c r="D21" s="1"/>
      <c r="E21" s="1"/>
      <c r="F21" s="1"/>
      <c r="G21" s="1"/>
    </row>
    <row r="22" spans="2:10" x14ac:dyDescent="0.25">
      <c r="I22" s="4" t="s">
        <v>8</v>
      </c>
      <c r="J22" s="4" t="s">
        <v>16</v>
      </c>
    </row>
    <row r="23" spans="2:10" x14ac:dyDescent="0.25">
      <c r="C23" t="s">
        <v>14</v>
      </c>
      <c r="I23" s="3">
        <v>761</v>
      </c>
      <c r="J23" s="3">
        <v>0</v>
      </c>
    </row>
    <row r="24" spans="2:10" x14ac:dyDescent="0.25">
      <c r="C24" t="s">
        <v>15</v>
      </c>
      <c r="I24" s="3">
        <v>390</v>
      </c>
      <c r="J24" s="3">
        <v>50</v>
      </c>
    </row>
    <row r="25" spans="2:10" x14ac:dyDescent="0.25">
      <c r="I25" s="3">
        <v>193</v>
      </c>
      <c r="J25" s="3">
        <v>100</v>
      </c>
    </row>
    <row r="28" spans="2:10" ht="17.25" x14ac:dyDescent="0.25">
      <c r="H28" t="s">
        <v>18</v>
      </c>
    </row>
    <row r="31" spans="2:10" x14ac:dyDescent="0.25">
      <c r="H31" t="s">
        <v>8</v>
      </c>
      <c r="I31">
        <v>761</v>
      </c>
    </row>
    <row r="32" spans="2:10" x14ac:dyDescent="0.25">
      <c r="H32" t="s">
        <v>17</v>
      </c>
      <c r="I32">
        <f>0.00020957*I31*I31-0.3759869*I31+164.76</f>
        <v>3.5707000000684275E-4</v>
      </c>
    </row>
    <row r="37" spans="13:13" x14ac:dyDescent="0.25">
      <c r="M37" s="6" t="s">
        <v>19</v>
      </c>
    </row>
  </sheetData>
  <mergeCells count="2">
    <mergeCell ref="B3:G3"/>
    <mergeCell ref="B21:G2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"/>
  <sheetViews>
    <sheetView workbookViewId="0">
      <selection activeCell="B3" sqref="B3:C23"/>
    </sheetView>
  </sheetViews>
  <sheetFormatPr defaultRowHeight="15" x14ac:dyDescent="0.25"/>
  <sheetData>
    <row r="3" spans="2:3" x14ac:dyDescent="0.25">
      <c r="B3">
        <v>0</v>
      </c>
      <c r="C3">
        <v>0</v>
      </c>
    </row>
    <row r="4" spans="2:3" x14ac:dyDescent="0.25">
      <c r="B4">
        <v>1</v>
      </c>
      <c r="C4">
        <v>0</v>
      </c>
    </row>
    <row r="5" spans="2:3" x14ac:dyDescent="0.25">
      <c r="B5">
        <v>2</v>
      </c>
      <c r="C5">
        <v>1</v>
      </c>
    </row>
    <row r="6" spans="2:3" x14ac:dyDescent="0.25">
      <c r="B6">
        <v>3</v>
      </c>
      <c r="C6">
        <v>2</v>
      </c>
    </row>
    <row r="7" spans="2:3" x14ac:dyDescent="0.25">
      <c r="B7">
        <v>4</v>
      </c>
      <c r="C7">
        <v>5</v>
      </c>
    </row>
    <row r="8" spans="2:3" x14ac:dyDescent="0.25">
      <c r="B8">
        <v>5</v>
      </c>
      <c r="C8">
        <v>6</v>
      </c>
    </row>
    <row r="9" spans="2:3" x14ac:dyDescent="0.25">
      <c r="B9">
        <v>6</v>
      </c>
      <c r="C9">
        <v>8</v>
      </c>
    </row>
    <row r="10" spans="2:3" x14ac:dyDescent="0.25">
      <c r="B10">
        <v>7</v>
      </c>
      <c r="C10">
        <v>10</v>
      </c>
    </row>
    <row r="11" spans="2:3" x14ac:dyDescent="0.25">
      <c r="B11">
        <v>8</v>
      </c>
      <c r="C11">
        <v>12</v>
      </c>
    </row>
    <row r="12" spans="2:3" x14ac:dyDescent="0.25">
      <c r="B12">
        <v>9</v>
      </c>
      <c r="C12">
        <v>14</v>
      </c>
    </row>
    <row r="13" spans="2:3" x14ac:dyDescent="0.25">
      <c r="B13">
        <v>10</v>
      </c>
      <c r="C13">
        <v>15</v>
      </c>
    </row>
    <row r="14" spans="2:3" x14ac:dyDescent="0.25">
      <c r="B14">
        <v>11</v>
      </c>
      <c r="C14">
        <v>17</v>
      </c>
    </row>
    <row r="15" spans="2:3" x14ac:dyDescent="0.25">
      <c r="B15">
        <v>12</v>
      </c>
      <c r="C15">
        <v>21</v>
      </c>
    </row>
    <row r="16" spans="2:3" x14ac:dyDescent="0.25">
      <c r="B16">
        <v>13</v>
      </c>
      <c r="C16">
        <v>21</v>
      </c>
    </row>
    <row r="17" spans="2:3" x14ac:dyDescent="0.25">
      <c r="B17">
        <v>14</v>
      </c>
      <c r="C17">
        <v>22</v>
      </c>
    </row>
    <row r="18" spans="2:3" x14ac:dyDescent="0.25">
      <c r="B18">
        <v>15</v>
      </c>
      <c r="C18">
        <v>25</v>
      </c>
    </row>
    <row r="19" spans="2:3" x14ac:dyDescent="0.25">
      <c r="B19">
        <v>16</v>
      </c>
      <c r="C19">
        <v>27</v>
      </c>
    </row>
    <row r="20" spans="2:3" x14ac:dyDescent="0.25">
      <c r="B20">
        <v>17</v>
      </c>
      <c r="C20">
        <v>28</v>
      </c>
    </row>
    <row r="21" spans="2:3" x14ac:dyDescent="0.25">
      <c r="B21">
        <v>18</v>
      </c>
      <c r="C21">
        <v>29</v>
      </c>
    </row>
    <row r="22" spans="2:3" x14ac:dyDescent="0.25">
      <c r="B22">
        <v>19</v>
      </c>
      <c r="C22">
        <v>32</v>
      </c>
    </row>
    <row r="23" spans="2:3" x14ac:dyDescent="0.25">
      <c r="B23">
        <v>20</v>
      </c>
      <c r="C23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VZEP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2011-06-14T05:23:17Z</dcterms:created>
  <dcterms:modified xsi:type="dcterms:W3CDTF">2011-06-14T13:15:58Z</dcterms:modified>
</cp:coreProperties>
</file>