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shai\Downloads\"/>
    </mc:Choice>
  </mc:AlternateContent>
  <xr:revisionPtr revIDLastSave="0" documentId="13_ncr:1_{4ECAF7B6-241A-4676-AAA2-C07E7F61A0F6}" xr6:coauthVersionLast="36" xr6:coauthVersionMax="45" xr10:uidLastSave="{00000000-0000-0000-0000-000000000000}"/>
  <bookViews>
    <workbookView xWindow="0" yWindow="0" windowWidth="20490" windowHeight="7575" activeTab="2" xr2:uid="{00000000-000D-0000-FFFF-FFFF00000000}"/>
  </bookViews>
  <sheets>
    <sheet name="מאזן" sheetId="11" r:id="rId1"/>
    <sheet name="פיגורי תשלומים" sheetId="12" r:id="rId2"/>
    <sheet name="סיוע" sheetId="13" r:id="rId3"/>
  </sheets>
  <definedNames>
    <definedName name="AER_04.2014">#REF!</definedName>
    <definedName name="dfs">#REF!</definedName>
    <definedName name="dsa">#REF!</definedName>
    <definedName name="ER.Budget.2014">#REF!</definedName>
    <definedName name="ER_07.2013">#REF!</definedName>
    <definedName name="ER_08.2013">#REF!</definedName>
    <definedName name="ER_09.2013">#REF!</definedName>
    <definedName name="ER_11.2013">#REF!</definedName>
    <definedName name="ER_12.2013">#REF!</definedName>
    <definedName name="ER11.2013">#REF!</definedName>
    <definedName name="s">#REF!</definedName>
    <definedName name="ss.b.2014">#REF!</definedName>
    <definedName name="ביצועמולתכנון">#REF!</definedName>
    <definedName name="דג">#REF!</definedName>
  </definedNames>
  <calcPr calcId="179021"/>
</workbook>
</file>

<file path=xl/calcChain.xml><?xml version="1.0" encoding="utf-8"?>
<calcChain xmlns="http://schemas.openxmlformats.org/spreadsheetml/2006/main">
  <c r="M14" i="12" l="1"/>
  <c r="K14" i="12"/>
  <c r="I14" i="12"/>
  <c r="H14" i="12"/>
  <c r="G14" i="12"/>
  <c r="F14" i="12"/>
  <c r="E14" i="12"/>
  <c r="D14" i="12"/>
  <c r="C14" i="12"/>
  <c r="B14" i="12"/>
  <c r="J14" i="12" s="1"/>
  <c r="L14" i="12" s="1"/>
  <c r="L13" i="12"/>
  <c r="N13" i="12" s="1"/>
  <c r="J13" i="12"/>
  <c r="J12" i="12"/>
  <c r="L12" i="12" s="1"/>
  <c r="N12" i="12" s="1"/>
  <c r="J11" i="12"/>
  <c r="L11" i="12" s="1"/>
  <c r="N11" i="12" s="1"/>
  <c r="J10" i="12"/>
  <c r="L10" i="12" s="1"/>
  <c r="N10" i="12" s="1"/>
  <c r="L9" i="12"/>
  <c r="N9" i="12" s="1"/>
  <c r="J9" i="12"/>
  <c r="J8" i="12"/>
  <c r="L8" i="12" s="1"/>
  <c r="N8" i="12" s="1"/>
  <c r="J7" i="12"/>
  <c r="L7" i="12" s="1"/>
  <c r="N7" i="12" s="1"/>
  <c r="J6" i="12"/>
  <c r="L6" i="12" s="1"/>
  <c r="N6" i="12" s="1"/>
  <c r="L5" i="12"/>
  <c r="N5" i="12" s="1"/>
  <c r="J5" i="12"/>
  <c r="J4" i="12"/>
  <c r="L4" i="12" s="1"/>
  <c r="N4" i="12" s="1"/>
  <c r="J3" i="12"/>
  <c r="L3" i="12" s="1"/>
  <c r="N3" i="12" s="1"/>
  <c r="J2" i="12"/>
  <c r="L2" i="12" s="1"/>
  <c r="N2" i="12" s="1"/>
  <c r="N14" i="12" l="1"/>
</calcChain>
</file>

<file path=xl/sharedStrings.xml><?xml version="1.0" encoding="utf-8"?>
<sst xmlns="http://schemas.openxmlformats.org/spreadsheetml/2006/main" count="127" uniqueCount="99">
  <si>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</si>
  <si>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</si>
  <si>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</si>
  <si>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</si>
  <si>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</si>
  <si>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</si>
  <si>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</si>
  <si>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</si>
  <si>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</si>
  <si>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</si>
  <si>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</si>
  <si>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</si>
  <si>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סה"כ שנתי</t>
  </si>
  <si>
    <t>מאזן</t>
  </si>
  <si>
    <t>סה"כ</t>
  </si>
  <si>
    <t>שער הדולר</t>
  </si>
  <si>
    <t>במ"ד</t>
  </si>
  <si>
    <t>הכנסות/הכנסות _מקומיות/גביית_מיסים/מס_הכנסה</t>
  </si>
  <si>
    <t>הכנסות/הכנסות _מקומיות/גביית_מיסים/מעמ</t>
  </si>
  <si>
    <t>הכנסות/הכנסות _מקומיות/גביית_מיסים/מכס</t>
  </si>
  <si>
    <t>הכנסות/הכנסות _מקומיות/גביית_מיסים/סהכ_גבייה_ממיסים</t>
  </si>
  <si>
    <t>הכנסות/הכנסות _מקומיות/גביית_מיסים/מס_רכוש</t>
  </si>
  <si>
    <t>הכנסות/הכנסות _מקומיות/גביית_מיסים/מס_על_טבק_וסיגריות</t>
  </si>
  <si>
    <t>הכנסות/הכנסות _מקומיות/גביית_מיסים/מס_על_משקאות</t>
  </si>
  <si>
    <t>הכנסות/הכנסות _מקומיות/גבייה_שלא_ממיסים/עמלות</t>
  </si>
  <si>
    <t>הכנסות/הכנסות _מקומיות/גבייה_שלא_ממיסים/רווחי_השקעות</t>
  </si>
  <si>
    <t>הכנסות/הכנסות _מקומיות/גבייה_שלא_ממיסים/סהכ_גבייה_שלא_ממיסים</t>
  </si>
  <si>
    <t>הכנסות/הכנסות _מקומיות/החזר_מיסים/אחר</t>
  </si>
  <si>
    <t>הכנסות/הכנסות _מקומיות/החזר_מיסים/סהכ_החזר_מיסים</t>
  </si>
  <si>
    <t>הכנסות/הכנסות _מקומיות/החזר_מיסים/סבסוד_דלקים</t>
  </si>
  <si>
    <t>הכנסות/הכנסות _מקומיות/earnmarked_collections</t>
  </si>
  <si>
    <t>הכנסות/הכנסות _מקומיות/סהכ_הכנסות_מקומיות</t>
  </si>
  <si>
    <t>הכנסות /הכנסות_מישראל/מכס</t>
  </si>
  <si>
    <t>הכנסות/סהכ_הכנסות</t>
  </si>
  <si>
    <t xml:space="preserve">הוצאות/הוצאות_שוטפות/שכר </t>
  </si>
  <si>
    <t>הוצאות/הוצאות_שוטפות/הוצאות סוציאליות</t>
  </si>
  <si>
    <t>הוצאות/הוצאות_שוטפות/ריבית</t>
  </si>
  <si>
    <t>הוצאות/הוצאות_שוטפות/earmarked_payments</t>
  </si>
  <si>
    <t>הוצאות/הוצאות_שוטפות/net_lending</t>
  </si>
  <si>
    <t>הוצאות/הוצאות_שוטפות/סחורות_ושירותים</t>
  </si>
  <si>
    <t>הוצאות/הוצאות_שוטפות/תשלומי_העברה</t>
  </si>
  <si>
    <t>הוצאות/הוצאות_שוטפות/הון_משני</t>
  </si>
  <si>
    <t>הוצאות/הוצאות_שוטפות/סהכ_הוצאות_שוטפות</t>
  </si>
  <si>
    <t>הוצאות/הוצאות_פיתוח/סהכ_הוצאות_פיתוח</t>
  </si>
  <si>
    <t>הוצאות/תשלום_פיגורי_עבר/סהכ_תשלום_פיגורי_עבר 
(סחורות ושירותים ופיתוח)</t>
  </si>
  <si>
    <t>הוצאות/סהכ_הוצאות</t>
  </si>
  <si>
    <t>סהכ_גירעון_תקציבי</t>
  </si>
  <si>
    <t>מימון_גירעון_תקציבי/סיוע_חיצוני/סיוע לתקציב</t>
  </si>
  <si>
    <t>מימון_גירעון_תקציבי/סיוע_חיצוני/סיוע לפיתוח</t>
  </si>
  <si>
    <t>מימון_גירעון_תקציבי/סיוע_חיצוני/סה"כ סיוע חיצוני</t>
  </si>
  <si>
    <t>מימון_גירעון_תקציבי/שונות/מימון בנקאי</t>
  </si>
  <si>
    <t>מימון_גירעון_תקציבי/שונות/פיגורי תשלומים</t>
  </si>
  <si>
    <t>מימון_גירעון_תקציבי/שונות/התאמות בהעברות מישראל</t>
  </si>
  <si>
    <t>מימון_גירעון_תקציבי/שונות/פיגורים להחזרי מיסים</t>
  </si>
  <si>
    <t>מימון_גירעון_תקציבי/שונות/יתרות מזומן</t>
  </si>
  <si>
    <t>מימון_גירעון_תקציבי/שונות/סה"כ מימון בסעיפי שונות</t>
  </si>
  <si>
    <t>מימון_גירעון_תקציבי/סה"כ מימון גירעון תקציבי</t>
  </si>
  <si>
    <t xml:space="preserve">הוצאות/הוצאות שוטפות/שכר </t>
  </si>
  <si>
    <t>הוצאות/הוצאות שוטפות/הוצאות סוציאליות</t>
  </si>
  <si>
    <t>הוצאות/הוצאות שוטפות/סחורות ושירותים</t>
  </si>
  <si>
    <t>הוצאות/הוצאות שוטפות/תשלומי העברה</t>
  </si>
  <si>
    <t>הוצאות/הוצאות שוטפות/ריבית</t>
  </si>
  <si>
    <t>הוצאות/הוצאות שוטפות/earmarked_payments</t>
  </si>
  <si>
    <t>הוצאות/הוצאות שוטפות/net_lending</t>
  </si>
  <si>
    <t>סך_פיגורי_התשלומים</t>
  </si>
  <si>
    <t xml:space="preserve">הכנסות/סהכ_פיגורי_תשלומים_בהכנסות </t>
  </si>
  <si>
    <t>הוצאות/סהכ_פיגורי_תשלומים_בהוצאות</t>
  </si>
  <si>
    <t>הוצאות/סה_כ פיגורי_תשלומים_בהוצאות_פיתוח</t>
  </si>
  <si>
    <t>הוצאות/הוצאות שוטפות/סהכ_פיגורי_תשלומים_בהוצאות_שוטפות</t>
  </si>
  <si>
    <t>סהכ_סיוע _לתקציב</t>
  </si>
  <si>
    <t>סהכ_סיוע_לפיתוח</t>
  </si>
  <si>
    <t>סהכ_סיוע_חוץ</t>
  </si>
  <si>
    <t>חודש</t>
  </si>
  <si>
    <t>סיוע חיצוני/סיוע לתקציב/בינל/סהכ_בינל</t>
  </si>
  <si>
    <t>הכנסות/הכנסות_מישראל/אחר</t>
  </si>
  <si>
    <t>הכנסות/הכנסות_מישראל/מס_הכנסה</t>
  </si>
  <si>
    <t>הכנסות/הכנסות_מישראל/בלו_דלקים</t>
  </si>
  <si>
    <t>הכנסות/הכנסות_מישראל/מס_קנייה</t>
  </si>
  <si>
    <t>הכנסות/הכנסות_מישראל/מעמ</t>
  </si>
  <si>
    <t>הכנסות/הכנסות_מישראל/סהכ_הכנסות_מישראל(*מוערכות)</t>
  </si>
  <si>
    <t>הוצאות/הוצאות שוטפות/הון_משני</t>
  </si>
  <si>
    <t>סיוע חיצוני/סיוע_לתקציב/מדינות_ערב/ערב_הסעודית</t>
  </si>
  <si>
    <t>סיוע חיצוני/סיוע_לתקציב/מדינות_ערב/איחוד_האמירויות</t>
  </si>
  <si>
    <t>סיוע חיצוני/סיוע_לתקציב/מדינות_ערב/עיראק</t>
  </si>
  <si>
    <t>סיוע חיצוני/סיוע_לתקציב/מדינות_ערב/קטאר</t>
  </si>
  <si>
    <t>סיוע חיצוני/סיוע_לתקציב/מדינות_ערב/אלג'יריה</t>
  </si>
  <si>
    <t>סיוע חיצוני/סיוע_לתקציב/מדינות_ערב/עומאן</t>
  </si>
  <si>
    <t>סיוע חיצוני/סיוע_לתקציב/מדינות_ערב/מצרים</t>
  </si>
  <si>
    <t>סיוע חיצוני/סיוע_לתקציב/מדינות_ערב/כווית</t>
  </si>
  <si>
    <t>סיוע חיצוני/סיוע_לתקציב/מדינות_ערב/סהכ_מדינות_ערב</t>
  </si>
  <si>
    <t>סיוע חיצוני/סיוע_לתקציב/בינל/האיחוד_האירופי</t>
  </si>
  <si>
    <t>סיוע חיצוני/סיוע_לתקציב/בינל/הבנק_העולמי</t>
  </si>
  <si>
    <t>סיוע חיצוני/סיוע_לתקציב/בינל/ארהב</t>
  </si>
  <si>
    <t>סיוע חיצוני/סיוע_לתקציב/בינל/יפן</t>
  </si>
  <si>
    <t>סיוע חיצוני/סיוע_לתקציב/בינל/רוסיה</t>
  </si>
  <si>
    <t>סיוע חיצוני/סיוע_לתקציב/בינל/הודו</t>
  </si>
  <si>
    <t>סיוע חיצוני/סיוע_לתקציב/בינל/טורקיה</t>
  </si>
  <si>
    <t>סיוע חיצוני/סיוע_לתקציב/בינל/מלזיה</t>
  </si>
  <si>
    <t>סיוע חיצוני/סיוע_לתקציב/בינל/צרפת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</si>
</sst>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David"/>
    </font>
    <font>
      <sz val="10"/>
      <color theme="1"/>
      <name val="Times New Roman"/>
    </font>
    <font>
      <sz val="11"/>
      <color theme="1"/>
      <name val="Arial"/>
      <family val="2"/>
    </font>
    <font>
      <sz val="11"/>
      <color theme="1"/>
      <name val="David"/>
      <family val="2"/>
    </font>
    <font>
      <sz val="11"/>
      <color rgb="FF000000"/>
      <name val="David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E1CD-8ECA-4498-8582-324900E73E25}">
  <dimension ref="A1:AV14"/>
  <sheetViews>
    <sheetView rightToLeft="1" workbookViewId="0">
      <selection activeCell="T6" sqref="T6"/>
    </sheetView>
  </sheetViews>
  <sheetFormatPr defaultRowHeight="14.25" x14ac:dyDescent="0.2"/>
  <sheetData>
    <row r="1" spans="1:48" ht="27" customHeight="1" x14ac:dyDescent="0.2">
      <c r="A1" s="8" t="s">
        <v>72</v>
      </c>
      <c r="B1" s="5" t="s">
        <v>17</v>
      </c>
      <c r="C1" s="5" t="s">
        <v>18</v>
      </c>
      <c r="D1" s="5" t="s">
        <v>19</v>
      </c>
      <c r="E1" s="5" t="s">
        <v>23</v>
      </c>
      <c r="F1" s="5" t="s">
        <v>22</v>
      </c>
      <c r="G1" s="5" t="s">
        <v>21</v>
      </c>
      <c r="H1" s="5" t="s">
        <v>20</v>
      </c>
      <c r="I1" s="5" t="s">
        <v>24</v>
      </c>
      <c r="J1" s="5" t="s">
        <v>25</v>
      </c>
      <c r="K1" s="5" t="s">
        <v>26</v>
      </c>
      <c r="L1" s="5" t="s">
        <v>29</v>
      </c>
      <c r="M1" s="5" t="s">
        <v>27</v>
      </c>
      <c r="N1" s="5" t="s">
        <v>28</v>
      </c>
      <c r="O1" s="5" t="s">
        <v>30</v>
      </c>
      <c r="P1" s="5" t="s">
        <v>31</v>
      </c>
      <c r="Q1" s="5" t="s">
        <v>32</v>
      </c>
      <c r="R1" s="8" t="s">
        <v>78</v>
      </c>
      <c r="S1" s="8" t="s">
        <v>77</v>
      </c>
      <c r="T1" s="8" t="s">
        <v>76</v>
      </c>
      <c r="U1" s="8" t="s">
        <v>75</v>
      </c>
      <c r="V1" s="8" t="s">
        <v>74</v>
      </c>
      <c r="W1" s="8" t="s">
        <v>79</v>
      </c>
      <c r="X1" s="5" t="s">
        <v>33</v>
      </c>
      <c r="Y1" s="5" t="s">
        <v>34</v>
      </c>
      <c r="Z1" s="5" t="s">
        <v>35</v>
      </c>
      <c r="AA1" s="5" t="s">
        <v>39</v>
      </c>
      <c r="AB1" s="5" t="s">
        <v>40</v>
      </c>
      <c r="AC1" s="5" t="s">
        <v>41</v>
      </c>
      <c r="AD1" s="5" t="s">
        <v>36</v>
      </c>
      <c r="AE1" s="5" t="s">
        <v>38</v>
      </c>
      <c r="AF1" s="5" t="s">
        <v>37</v>
      </c>
      <c r="AG1" s="5" t="s">
        <v>42</v>
      </c>
      <c r="AH1" s="5" t="s">
        <v>43</v>
      </c>
      <c r="AI1" s="7" t="s">
        <v>44</v>
      </c>
      <c r="AJ1" s="5" t="s">
        <v>45</v>
      </c>
      <c r="AK1" s="5" t="s">
        <v>46</v>
      </c>
      <c r="AL1" s="8" t="s">
        <v>47</v>
      </c>
      <c r="AM1" s="8" t="s">
        <v>48</v>
      </c>
      <c r="AN1" s="5" t="s">
        <v>49</v>
      </c>
      <c r="AO1" s="8" t="s">
        <v>50</v>
      </c>
      <c r="AP1" s="8" t="s">
        <v>51</v>
      </c>
      <c r="AQ1" s="8" t="s">
        <v>52</v>
      </c>
      <c r="AR1" s="8" t="s">
        <v>53</v>
      </c>
      <c r="AS1" s="8" t="s">
        <v>54</v>
      </c>
      <c r="AT1" s="8" t="s">
        <v>55</v>
      </c>
      <c r="AU1" s="8" t="s">
        <v>56</v>
      </c>
      <c r="AV1" s="5" t="s">
        <v>13</v>
      </c>
    </row>
    <row r="2" spans="1:48" x14ac:dyDescent="0.2">
      <c r="A2" s="5" t="s">
        <v>0</v>
      </c>
      <c r="B2" s="5">
        <v>97.7</v>
      </c>
      <c r="C2" s="5">
        <v>138.80000000000001</v>
      </c>
      <c r="D2" s="5">
        <v>42.9</v>
      </c>
      <c r="E2" s="5">
        <v>0.3</v>
      </c>
      <c r="F2" s="5">
        <v>17.100000000000001</v>
      </c>
      <c r="G2" s="5">
        <v>9.5</v>
      </c>
      <c r="H2" s="5">
        <v>306.3</v>
      </c>
      <c r="I2" s="5">
        <v>199.6</v>
      </c>
      <c r="J2" s="5">
        <v>3.2</v>
      </c>
      <c r="K2" s="5">
        <v>202.79999999999998</v>
      </c>
      <c r="L2" s="5">
        <v>-35</v>
      </c>
      <c r="M2" s="5">
        <v>-18.399999999999999</v>
      </c>
      <c r="N2" s="5">
        <v>-53.4</v>
      </c>
      <c r="O2" s="5">
        <v>104.4</v>
      </c>
      <c r="P2" s="5">
        <v>560.1</v>
      </c>
      <c r="Q2" s="5">
        <v>323.2</v>
      </c>
      <c r="R2" s="5">
        <v>181.8</v>
      </c>
      <c r="S2" s="5">
        <v>-0.1</v>
      </c>
      <c r="T2" s="5">
        <v>194</v>
      </c>
      <c r="U2" s="5">
        <v>58</v>
      </c>
      <c r="V2" s="5">
        <v>0</v>
      </c>
      <c r="W2" s="5">
        <v>756.9</v>
      </c>
      <c r="X2" s="5">
        <v>1317</v>
      </c>
      <c r="Y2" s="5">
        <v>490.8</v>
      </c>
      <c r="Z2" s="5">
        <v>53.1</v>
      </c>
      <c r="AA2" s="5">
        <v>58.8</v>
      </c>
      <c r="AB2" s="5">
        <v>258.39999999999998</v>
      </c>
      <c r="AC2" s="5">
        <v>0.3</v>
      </c>
      <c r="AD2" s="5">
        <v>19.3</v>
      </c>
      <c r="AE2" s="5">
        <v>38.700000000000003</v>
      </c>
      <c r="AF2" s="5">
        <v>104.4</v>
      </c>
      <c r="AG2" s="5">
        <v>1023.7999999999998</v>
      </c>
      <c r="AH2" s="5">
        <v>45.4</v>
      </c>
      <c r="AI2" s="5">
        <v>20.399999999999999</v>
      </c>
      <c r="AJ2" s="5">
        <v>1089.5999999999999</v>
      </c>
      <c r="AK2" s="5">
        <v>227.40000000000009</v>
      </c>
      <c r="AL2" s="5">
        <v>93.6</v>
      </c>
      <c r="AM2" s="5">
        <v>-438.5</v>
      </c>
      <c r="AN2" s="5">
        <v>-344.9</v>
      </c>
      <c r="AO2" s="5">
        <v>-138.69999999999999</v>
      </c>
      <c r="AP2" s="5">
        <v>303.5</v>
      </c>
      <c r="AQ2" s="5">
        <v>67</v>
      </c>
      <c r="AR2" s="5">
        <v>19.3</v>
      </c>
      <c r="AS2" s="5">
        <v>0.3</v>
      </c>
      <c r="AT2" s="5">
        <v>251.40000000000003</v>
      </c>
      <c r="AU2" s="5">
        <v>-93.499999999999943</v>
      </c>
      <c r="AV2" s="5">
        <v>133.90000000000015</v>
      </c>
    </row>
    <row r="3" spans="1:48" x14ac:dyDescent="0.2">
      <c r="A3" s="5" t="s">
        <v>1</v>
      </c>
      <c r="B3" s="5">
        <v>158.80000000000001</v>
      </c>
      <c r="C3" s="5">
        <v>108.3</v>
      </c>
      <c r="D3" s="5">
        <v>52.5</v>
      </c>
      <c r="E3" s="5">
        <v>0.3</v>
      </c>
      <c r="F3" s="5">
        <v>14.6</v>
      </c>
      <c r="G3" s="5">
        <v>1</v>
      </c>
      <c r="H3" s="5">
        <v>335.50000000000006</v>
      </c>
      <c r="I3" s="5">
        <v>100</v>
      </c>
      <c r="J3" s="5">
        <v>0.6</v>
      </c>
      <c r="K3" s="5">
        <v>100.6</v>
      </c>
      <c r="L3" s="5">
        <v>-60</v>
      </c>
      <c r="M3" s="5">
        <v>-21.6</v>
      </c>
      <c r="N3" s="5">
        <v>-81.599999999999994</v>
      </c>
      <c r="O3" s="5">
        <v>32.700000000000003</v>
      </c>
      <c r="P3" s="5">
        <v>387.20000000000005</v>
      </c>
      <c r="Q3" s="5">
        <v>288.10000000000002</v>
      </c>
      <c r="R3" s="5">
        <v>196.1</v>
      </c>
      <c r="S3" s="5">
        <v>-8.1</v>
      </c>
      <c r="T3" s="5">
        <v>225.7</v>
      </c>
      <c r="U3" s="5">
        <v>26.3</v>
      </c>
      <c r="V3" s="5">
        <v>0</v>
      </c>
      <c r="W3" s="5">
        <v>728.09999999999991</v>
      </c>
      <c r="X3" s="5">
        <v>1115.3</v>
      </c>
      <c r="Y3" s="5">
        <v>560.70000000000005</v>
      </c>
      <c r="Z3" s="5">
        <v>54</v>
      </c>
      <c r="AA3" s="5">
        <v>106.8</v>
      </c>
      <c r="AB3" s="5">
        <v>292.2</v>
      </c>
      <c r="AC3" s="5">
        <v>8.6</v>
      </c>
      <c r="AD3" s="5">
        <v>9.5</v>
      </c>
      <c r="AE3" s="5">
        <v>89.2</v>
      </c>
      <c r="AF3" s="5">
        <v>32.700000000000003</v>
      </c>
      <c r="AG3" s="5">
        <v>1153.7000000000003</v>
      </c>
      <c r="AH3" s="5">
        <v>59.1</v>
      </c>
      <c r="AI3" s="5">
        <v>61.8</v>
      </c>
      <c r="AJ3" s="5">
        <v>1274.6000000000001</v>
      </c>
      <c r="AK3" s="5">
        <v>-159.10000000000014</v>
      </c>
      <c r="AL3" s="5">
        <v>251.6</v>
      </c>
      <c r="AM3" s="5">
        <v>20.3</v>
      </c>
      <c r="AN3" s="5">
        <v>271.89999999999998</v>
      </c>
      <c r="AO3" s="5">
        <v>-305.89999999999998</v>
      </c>
      <c r="AP3" s="5">
        <v>156.4</v>
      </c>
      <c r="AQ3" s="5">
        <v>-23</v>
      </c>
      <c r="AR3" s="5">
        <v>18.8</v>
      </c>
      <c r="AS3" s="5">
        <v>-5.2</v>
      </c>
      <c r="AT3" s="5">
        <v>-158.89999999999995</v>
      </c>
      <c r="AU3" s="5">
        <v>113.00000000000003</v>
      </c>
      <c r="AV3" s="5">
        <v>-46.100000000000108</v>
      </c>
    </row>
    <row r="4" spans="1:48" x14ac:dyDescent="0.2">
      <c r="A4" s="5" t="s">
        <v>2</v>
      </c>
      <c r="B4" s="5">
        <v>53.1</v>
      </c>
      <c r="C4" s="5">
        <v>81.900000000000006</v>
      </c>
      <c r="D4" s="5">
        <v>55.3</v>
      </c>
      <c r="E4" s="5">
        <v>0.4</v>
      </c>
      <c r="F4" s="5">
        <v>14.4</v>
      </c>
      <c r="G4" s="5">
        <v>0.5</v>
      </c>
      <c r="H4" s="5">
        <v>205.60000000000002</v>
      </c>
      <c r="I4" s="5">
        <v>118</v>
      </c>
      <c r="J4" s="5">
        <v>0.4</v>
      </c>
      <c r="K4" s="5">
        <v>118.4</v>
      </c>
      <c r="L4" s="5">
        <v>-25</v>
      </c>
      <c r="M4" s="5">
        <v>-5.8</v>
      </c>
      <c r="N4" s="5">
        <v>-30.8</v>
      </c>
      <c r="O4" s="5">
        <v>17.7</v>
      </c>
      <c r="P4" s="5">
        <v>310.90000000000003</v>
      </c>
      <c r="Q4" s="5">
        <v>273.60000000000002</v>
      </c>
      <c r="R4" s="5">
        <v>174.7</v>
      </c>
      <c r="S4" s="5">
        <v>-3</v>
      </c>
      <c r="T4" s="5">
        <v>209.5</v>
      </c>
      <c r="U4" s="5">
        <v>0</v>
      </c>
      <c r="V4" s="5">
        <v>0</v>
      </c>
      <c r="W4" s="5">
        <v>654.79999999999995</v>
      </c>
      <c r="X4" s="5">
        <v>965.7</v>
      </c>
      <c r="Y4" s="5">
        <v>599.20000000000005</v>
      </c>
      <c r="Z4" s="5">
        <v>56</v>
      </c>
      <c r="AA4" s="5">
        <v>152</v>
      </c>
      <c r="AB4" s="5">
        <v>381.7</v>
      </c>
      <c r="AC4" s="5">
        <v>3.3</v>
      </c>
      <c r="AD4" s="5">
        <v>9.1999999999999993</v>
      </c>
      <c r="AE4" s="5">
        <v>91</v>
      </c>
      <c r="AF4" s="5">
        <v>17.7</v>
      </c>
      <c r="AG4" s="5">
        <v>1310.1000000000001</v>
      </c>
      <c r="AH4" s="5">
        <v>151</v>
      </c>
      <c r="AI4" s="5">
        <v>175.9</v>
      </c>
      <c r="AJ4" s="5">
        <v>1637.0000000000002</v>
      </c>
      <c r="AK4" s="5">
        <v>-671.20000000000027</v>
      </c>
      <c r="AL4" s="5">
        <v>253.2</v>
      </c>
      <c r="AM4" s="5">
        <v>65.5</v>
      </c>
      <c r="AN4" s="5">
        <v>318.7</v>
      </c>
      <c r="AO4" s="5">
        <v>474.6</v>
      </c>
      <c r="AP4" s="5">
        <v>413.4</v>
      </c>
      <c r="AQ4" s="5">
        <v>504.4</v>
      </c>
      <c r="AR4" s="5">
        <v>0.4</v>
      </c>
      <c r="AS4" s="5">
        <v>-31.5</v>
      </c>
      <c r="AT4" s="5">
        <v>1361.3000000000002</v>
      </c>
      <c r="AU4" s="5">
        <v>1680.0000000000002</v>
      </c>
      <c r="AV4" s="5">
        <v>1008.8</v>
      </c>
    </row>
    <row r="5" spans="1:48" ht="15" x14ac:dyDescent="0.25">
      <c r="A5" s="6" t="s">
        <v>3</v>
      </c>
      <c r="B5" s="6">
        <v>60.4</v>
      </c>
      <c r="C5" s="6">
        <v>95.5</v>
      </c>
      <c r="D5" s="6">
        <v>46.3</v>
      </c>
      <c r="E5" s="6">
        <v>0</v>
      </c>
      <c r="F5" s="6">
        <v>14.7</v>
      </c>
      <c r="G5" s="6">
        <v>0.4</v>
      </c>
      <c r="H5" s="6">
        <v>217.29999999999998</v>
      </c>
      <c r="I5" s="6">
        <v>69.7</v>
      </c>
      <c r="J5" s="6">
        <v>0.1</v>
      </c>
      <c r="K5" s="6">
        <v>69.8</v>
      </c>
      <c r="L5" s="6">
        <v>-30</v>
      </c>
      <c r="M5" s="6">
        <v>-24.4</v>
      </c>
      <c r="N5" s="6">
        <v>-54.4</v>
      </c>
      <c r="O5" s="6">
        <v>20.2</v>
      </c>
      <c r="P5" s="6">
        <v>252.89999999999998</v>
      </c>
      <c r="Q5" s="6">
        <v>288.5</v>
      </c>
      <c r="R5" s="6">
        <v>162.9</v>
      </c>
      <c r="S5" s="6">
        <v>2.6</v>
      </c>
      <c r="T5" s="6">
        <v>191.4</v>
      </c>
      <c r="U5" s="6">
        <v>66.7</v>
      </c>
      <c r="V5" s="6">
        <v>0</v>
      </c>
      <c r="W5" s="6">
        <v>712.1</v>
      </c>
      <c r="X5" s="6">
        <v>965</v>
      </c>
      <c r="Y5" s="6">
        <v>510.8</v>
      </c>
      <c r="Z5" s="6">
        <v>55.8</v>
      </c>
      <c r="AA5" s="6">
        <v>198.6</v>
      </c>
      <c r="AB5" s="6">
        <v>294.89999999999998</v>
      </c>
      <c r="AC5" s="6">
        <v>3</v>
      </c>
      <c r="AD5" s="6">
        <v>19.2</v>
      </c>
      <c r="AE5" s="6">
        <v>79.8</v>
      </c>
      <c r="AF5" s="6">
        <v>20.2</v>
      </c>
      <c r="AG5" s="6">
        <v>1182.3</v>
      </c>
      <c r="AH5" s="6">
        <v>98.1</v>
      </c>
      <c r="AI5" s="6">
        <v>75.599999999999994</v>
      </c>
      <c r="AJ5" s="6">
        <v>1355.9999999999998</v>
      </c>
      <c r="AK5" s="6">
        <v>-391.0999999999998</v>
      </c>
      <c r="AL5" s="6">
        <v>249.4</v>
      </c>
      <c r="AM5" s="6">
        <v>17.100000000000001</v>
      </c>
      <c r="AN5" s="6">
        <v>266.5</v>
      </c>
      <c r="AO5" s="6">
        <v>213.9</v>
      </c>
      <c r="AP5" s="6">
        <v>464.8</v>
      </c>
      <c r="AQ5" s="6">
        <v>579.70000000000005</v>
      </c>
      <c r="AR5" s="6">
        <v>13.6</v>
      </c>
      <c r="AS5" s="6">
        <v>11.9</v>
      </c>
      <c r="AT5" s="6">
        <v>1283.9000000000001</v>
      </c>
      <c r="AU5" s="6">
        <v>1550.4</v>
      </c>
      <c r="AV5" s="6">
        <v>1159.3000000000002</v>
      </c>
    </row>
    <row r="6" spans="1:48" x14ac:dyDescent="0.2">
      <c r="A6" s="5" t="s">
        <v>4</v>
      </c>
      <c r="B6" s="5">
        <v>51.9</v>
      </c>
      <c r="C6" s="5">
        <v>78.3</v>
      </c>
      <c r="D6" s="5">
        <v>42.2</v>
      </c>
      <c r="E6" s="5">
        <v>0.2</v>
      </c>
      <c r="F6" s="5">
        <v>12.6</v>
      </c>
      <c r="G6" s="5">
        <v>0.3</v>
      </c>
      <c r="H6" s="5">
        <v>185.49999999999997</v>
      </c>
      <c r="I6" s="5">
        <v>115.8</v>
      </c>
      <c r="J6" s="5">
        <v>0.6</v>
      </c>
      <c r="K6" s="5">
        <v>116.39999999999999</v>
      </c>
      <c r="L6" s="5">
        <v>-20</v>
      </c>
      <c r="M6" s="5">
        <v>-0.9</v>
      </c>
      <c r="N6" s="5">
        <v>-20.9</v>
      </c>
      <c r="O6" s="5">
        <v>17.399999999999999</v>
      </c>
      <c r="P6" s="5">
        <v>298.39999999999998</v>
      </c>
      <c r="Q6" s="5">
        <v>309.10000000000002</v>
      </c>
      <c r="R6" s="5">
        <v>174.9</v>
      </c>
      <c r="S6" s="5">
        <v>1.4</v>
      </c>
      <c r="T6" s="5">
        <v>222.1</v>
      </c>
      <c r="U6" s="5">
        <v>0</v>
      </c>
      <c r="V6" s="5">
        <v>0</v>
      </c>
      <c r="W6" s="5">
        <v>707.5</v>
      </c>
      <c r="X6" s="5">
        <v>1005.9</v>
      </c>
      <c r="Y6" s="5">
        <v>519.79999999999995</v>
      </c>
      <c r="Z6" s="5">
        <v>55.4</v>
      </c>
      <c r="AA6" s="5">
        <v>215.5</v>
      </c>
      <c r="AB6" s="5">
        <v>692.8</v>
      </c>
      <c r="AC6" s="5">
        <v>3</v>
      </c>
      <c r="AD6" s="5">
        <v>16.399999999999999</v>
      </c>
      <c r="AE6" s="5">
        <v>82.8</v>
      </c>
      <c r="AF6" s="5">
        <v>17.399999999999999</v>
      </c>
      <c r="AG6" s="5">
        <v>1603.1000000000001</v>
      </c>
      <c r="AH6" s="5">
        <v>116.2</v>
      </c>
      <c r="AI6" s="5">
        <v>87.8</v>
      </c>
      <c r="AJ6" s="5">
        <v>1807.1000000000001</v>
      </c>
      <c r="AK6" s="5">
        <v>-803.10000000000014</v>
      </c>
      <c r="AL6" s="5">
        <v>118.7</v>
      </c>
      <c r="AM6" s="5">
        <v>66.400000000000006</v>
      </c>
      <c r="AN6" s="5">
        <v>185.10000000000002</v>
      </c>
      <c r="AO6" s="5">
        <v>1082.3</v>
      </c>
      <c r="AP6" s="5">
        <v>104.7</v>
      </c>
      <c r="AQ6" s="5">
        <v>577.79999999999995</v>
      </c>
      <c r="AR6" s="5">
        <v>0</v>
      </c>
      <c r="AS6" s="5">
        <v>6.9</v>
      </c>
      <c r="AT6" s="5">
        <v>1771.7</v>
      </c>
      <c r="AU6" s="5">
        <v>1956.8000000000002</v>
      </c>
      <c r="AV6" s="5">
        <v>1153.7</v>
      </c>
    </row>
    <row r="7" spans="1:48" x14ac:dyDescent="0.2">
      <c r="A7" s="5" t="s">
        <v>5</v>
      </c>
      <c r="B7" s="5">
        <v>37</v>
      </c>
      <c r="C7" s="5">
        <v>68.5</v>
      </c>
      <c r="D7" s="5">
        <v>45.6</v>
      </c>
      <c r="E7" s="5">
        <v>0.2</v>
      </c>
      <c r="F7" s="5">
        <v>16.3</v>
      </c>
      <c r="G7" s="5">
        <v>0.3</v>
      </c>
      <c r="H7" s="5">
        <v>167.9</v>
      </c>
      <c r="I7" s="5">
        <v>59</v>
      </c>
      <c r="J7" s="5">
        <v>0.2</v>
      </c>
      <c r="K7" s="5">
        <v>59.2</v>
      </c>
      <c r="L7" s="5">
        <v>0</v>
      </c>
      <c r="M7" s="5">
        <v>-4.0999999999999996</v>
      </c>
      <c r="N7" s="5">
        <v>-4.0999999999999996</v>
      </c>
      <c r="O7" s="5">
        <v>16.5</v>
      </c>
      <c r="P7" s="5">
        <v>239.5</v>
      </c>
      <c r="Q7" s="5">
        <v>314.7</v>
      </c>
      <c r="R7" s="5">
        <v>161.69999999999999</v>
      </c>
      <c r="S7" s="5">
        <v>-2.6</v>
      </c>
      <c r="T7" s="5">
        <v>222.7</v>
      </c>
      <c r="U7" s="5">
        <v>27.6</v>
      </c>
      <c r="V7" s="5">
        <v>0</v>
      </c>
      <c r="W7" s="5">
        <v>724.1</v>
      </c>
      <c r="X7" s="5">
        <v>963.6</v>
      </c>
      <c r="Y7" s="5">
        <v>557.9</v>
      </c>
      <c r="Z7" s="5">
        <v>55.4</v>
      </c>
      <c r="AA7" s="5">
        <v>120.4</v>
      </c>
      <c r="AB7" s="5">
        <v>16.7</v>
      </c>
      <c r="AC7" s="5">
        <v>5.4</v>
      </c>
      <c r="AD7" s="5">
        <v>26.3</v>
      </c>
      <c r="AE7" s="5">
        <v>97.1</v>
      </c>
      <c r="AF7" s="5">
        <v>16.5</v>
      </c>
      <c r="AG7" s="5">
        <v>895.69999999999993</v>
      </c>
      <c r="AH7" s="5">
        <v>75.3</v>
      </c>
      <c r="AI7" s="5">
        <v>59.8</v>
      </c>
      <c r="AJ7" s="5">
        <v>1030.8</v>
      </c>
      <c r="AK7" s="5">
        <v>-67.199999999999932</v>
      </c>
      <c r="AL7" s="5">
        <v>0</v>
      </c>
      <c r="AM7" s="5">
        <v>16</v>
      </c>
      <c r="AN7" s="5">
        <v>16</v>
      </c>
      <c r="AO7" s="5">
        <v>-92.6</v>
      </c>
      <c r="AP7" s="5">
        <v>739.4</v>
      </c>
      <c r="AQ7" s="5">
        <v>595.20000000000005</v>
      </c>
      <c r="AR7" s="5">
        <v>4</v>
      </c>
      <c r="AS7" s="5">
        <v>-5.0999999999999996</v>
      </c>
      <c r="AT7" s="5">
        <v>1240.9000000000001</v>
      </c>
      <c r="AU7" s="5">
        <v>1256.9000000000001</v>
      </c>
      <c r="AV7" s="5">
        <v>1189.7000000000003</v>
      </c>
    </row>
    <row r="8" spans="1:48" x14ac:dyDescent="0.2">
      <c r="A8" s="5" t="s">
        <v>6</v>
      </c>
      <c r="B8" s="5">
        <v>51.2</v>
      </c>
      <c r="C8" s="5">
        <v>83.5</v>
      </c>
      <c r="D8" s="5">
        <v>66.599999999999994</v>
      </c>
      <c r="E8" s="5">
        <v>0.7</v>
      </c>
      <c r="F8" s="5">
        <v>20.9</v>
      </c>
      <c r="G8" s="5">
        <v>0.4</v>
      </c>
      <c r="H8" s="5">
        <v>223.29999999999998</v>
      </c>
      <c r="I8" s="5">
        <v>118.3</v>
      </c>
      <c r="J8" s="5">
        <v>0.1</v>
      </c>
      <c r="K8" s="5">
        <v>118.39999999999999</v>
      </c>
      <c r="L8" s="5">
        <v>-20</v>
      </c>
      <c r="M8" s="5">
        <v>-15.3</v>
      </c>
      <c r="N8" s="5">
        <v>-35.299999999999997</v>
      </c>
      <c r="O8" s="5">
        <v>21.5</v>
      </c>
      <c r="P8" s="5">
        <v>327.9</v>
      </c>
      <c r="Q8" s="5">
        <v>301.60000000000002</v>
      </c>
      <c r="R8" s="5">
        <v>178.9</v>
      </c>
      <c r="S8" s="5">
        <v>0.9</v>
      </c>
      <c r="T8" s="5">
        <v>201.5</v>
      </c>
      <c r="U8" s="5">
        <v>0</v>
      </c>
      <c r="V8" s="5">
        <v>0</v>
      </c>
      <c r="W8" s="5">
        <v>682.9</v>
      </c>
      <c r="X8" s="5">
        <v>1010.8</v>
      </c>
      <c r="Y8" s="5">
        <v>559.1</v>
      </c>
      <c r="Z8" s="5">
        <v>54.7</v>
      </c>
      <c r="AA8" s="5">
        <v>148.6</v>
      </c>
      <c r="AB8" s="5">
        <v>311.7</v>
      </c>
      <c r="AC8" s="5">
        <v>2.7</v>
      </c>
      <c r="AD8" s="5">
        <v>18.2</v>
      </c>
      <c r="AE8" s="5">
        <v>99.3</v>
      </c>
      <c r="AF8" s="5">
        <v>21.5</v>
      </c>
      <c r="AG8" s="5">
        <v>1215.8000000000002</v>
      </c>
      <c r="AH8" s="5">
        <v>104.9</v>
      </c>
      <c r="AI8" s="5">
        <v>209</v>
      </c>
      <c r="AJ8" s="5">
        <v>1529.7000000000003</v>
      </c>
      <c r="AK8" s="5">
        <v>-518.70000000000027</v>
      </c>
      <c r="AL8" s="5">
        <v>204.6</v>
      </c>
      <c r="AM8" s="5">
        <v>36.299999999999997</v>
      </c>
      <c r="AN8" s="5">
        <v>240.89999999999998</v>
      </c>
      <c r="AO8" s="5">
        <v>369.9</v>
      </c>
      <c r="AP8" s="5">
        <v>415.4</v>
      </c>
      <c r="AQ8" s="5">
        <v>528.70000000000005</v>
      </c>
      <c r="AR8" s="5">
        <v>15</v>
      </c>
      <c r="AS8" s="5">
        <v>6.4</v>
      </c>
      <c r="AT8" s="5">
        <v>1335.4</v>
      </c>
      <c r="AU8" s="5">
        <v>1576.3000000000002</v>
      </c>
      <c r="AV8" s="5">
        <v>1057.5999999999999</v>
      </c>
    </row>
    <row r="9" spans="1:48" x14ac:dyDescent="0.2">
      <c r="A9" s="5" t="s">
        <v>7</v>
      </c>
      <c r="B9" s="5">
        <v>35.6</v>
      </c>
      <c r="C9" s="5">
        <v>71.3</v>
      </c>
      <c r="D9" s="5">
        <v>54.1</v>
      </c>
      <c r="E9" s="5">
        <v>0.3</v>
      </c>
      <c r="F9" s="5">
        <v>20.9</v>
      </c>
      <c r="G9" s="5">
        <v>0.3</v>
      </c>
      <c r="H9" s="5">
        <v>182.50000000000003</v>
      </c>
      <c r="I9" s="5">
        <v>72.2</v>
      </c>
      <c r="J9" s="5">
        <v>0.4</v>
      </c>
      <c r="K9" s="5">
        <v>72.600000000000009</v>
      </c>
      <c r="L9" s="5">
        <v>-40</v>
      </c>
      <c r="M9" s="5">
        <v>-0.2</v>
      </c>
      <c r="N9" s="5">
        <v>-40.200000000000003</v>
      </c>
      <c r="O9" s="5">
        <v>17.399999999999999</v>
      </c>
      <c r="P9" s="5">
        <v>232.30000000000004</v>
      </c>
      <c r="Q9" s="5">
        <v>344.2</v>
      </c>
      <c r="R9" s="5">
        <v>197.3</v>
      </c>
      <c r="S9" s="5">
        <v>-2.2000000000000002</v>
      </c>
      <c r="T9" s="5">
        <v>253.1</v>
      </c>
      <c r="U9" s="5">
        <v>0</v>
      </c>
      <c r="V9" s="5">
        <v>0</v>
      </c>
      <c r="W9" s="5">
        <v>792.4</v>
      </c>
      <c r="X9" s="5">
        <v>1024.7</v>
      </c>
      <c r="Y9" s="5">
        <v>561.70000000000005</v>
      </c>
      <c r="Z9" s="5">
        <v>54.7</v>
      </c>
      <c r="AA9" s="5">
        <v>150</v>
      </c>
      <c r="AB9" s="5">
        <v>448.1</v>
      </c>
      <c r="AC9" s="5">
        <v>4.3</v>
      </c>
      <c r="AD9" s="5">
        <v>14.2</v>
      </c>
      <c r="AE9" s="5">
        <v>291.8</v>
      </c>
      <c r="AF9" s="5">
        <v>17.399999999999999</v>
      </c>
      <c r="AG9" s="5">
        <v>1542.2</v>
      </c>
      <c r="AH9" s="5">
        <v>76.599999999999994</v>
      </c>
      <c r="AI9" s="5">
        <v>143.30000000000001</v>
      </c>
      <c r="AJ9" s="5">
        <v>1762.1</v>
      </c>
      <c r="AK9" s="5">
        <v>-737.19999999999982</v>
      </c>
      <c r="AL9" s="5">
        <v>259.8</v>
      </c>
      <c r="AM9" s="5">
        <v>25.3</v>
      </c>
      <c r="AN9" s="5">
        <v>285.10000000000002</v>
      </c>
      <c r="AO9" s="5">
        <v>-1517.8</v>
      </c>
      <c r="AP9" s="5">
        <v>424.4</v>
      </c>
      <c r="AQ9" s="5">
        <v>-1536.3</v>
      </c>
      <c r="AR9" s="5">
        <v>0</v>
      </c>
      <c r="AS9" s="5">
        <v>9.4</v>
      </c>
      <c r="AT9" s="5">
        <v>-2620.2999999999997</v>
      </c>
      <c r="AU9" s="5">
        <v>-2335.1999999999998</v>
      </c>
      <c r="AV9" s="5">
        <v>-3072.3999999999996</v>
      </c>
    </row>
    <row r="10" spans="1:48" x14ac:dyDescent="0.2">
      <c r="A10" s="5" t="s">
        <v>8</v>
      </c>
      <c r="B10" s="5">
        <v>48</v>
      </c>
      <c r="C10" s="5">
        <v>89.8</v>
      </c>
      <c r="D10" s="5">
        <v>67.3</v>
      </c>
      <c r="E10" s="5">
        <v>0.3</v>
      </c>
      <c r="F10" s="5">
        <v>24.1</v>
      </c>
      <c r="G10" s="5">
        <v>0.4</v>
      </c>
      <c r="H10" s="5">
        <v>229.90000000000003</v>
      </c>
      <c r="I10" s="5">
        <v>133</v>
      </c>
      <c r="J10" s="5">
        <v>0.6</v>
      </c>
      <c r="K10" s="5">
        <v>133.6</v>
      </c>
      <c r="L10" s="5">
        <v>-50</v>
      </c>
      <c r="M10" s="5">
        <v>-5</v>
      </c>
      <c r="N10" s="5">
        <v>-55</v>
      </c>
      <c r="O10" s="5">
        <v>22.5</v>
      </c>
      <c r="P10" s="5">
        <v>331</v>
      </c>
      <c r="Q10" s="5">
        <v>307.2</v>
      </c>
      <c r="R10" s="5">
        <v>178.9</v>
      </c>
      <c r="S10" s="5">
        <v>-1.3</v>
      </c>
      <c r="T10" s="5">
        <v>219</v>
      </c>
      <c r="U10" s="5">
        <v>18.8</v>
      </c>
      <c r="V10" s="5">
        <v>0</v>
      </c>
      <c r="W10" s="5">
        <v>722.59999999999991</v>
      </c>
      <c r="X10" s="5">
        <v>1053.5999999999999</v>
      </c>
      <c r="Y10" s="5">
        <v>557.20000000000005</v>
      </c>
      <c r="Z10" s="5">
        <v>54.5</v>
      </c>
      <c r="AA10" s="5">
        <v>213.4</v>
      </c>
      <c r="AB10" s="5">
        <v>335.4</v>
      </c>
      <c r="AC10" s="5">
        <v>6.4</v>
      </c>
      <c r="AD10" s="5">
        <v>12.8</v>
      </c>
      <c r="AE10" s="5">
        <v>-17.600000000000001</v>
      </c>
      <c r="AF10" s="5">
        <v>22.5</v>
      </c>
      <c r="AG10" s="5">
        <v>1184.6000000000001</v>
      </c>
      <c r="AH10" s="5">
        <v>106.3</v>
      </c>
      <c r="AI10" s="5">
        <v>69.599999999999994</v>
      </c>
      <c r="AJ10" s="5">
        <v>1360.5</v>
      </c>
      <c r="AK10" s="5">
        <v>-1029.5</v>
      </c>
      <c r="AL10" s="5">
        <v>53.2</v>
      </c>
      <c r="AM10" s="5">
        <v>46.1</v>
      </c>
      <c r="AN10" s="5">
        <v>99.300000000000011</v>
      </c>
      <c r="AO10" s="5">
        <v>357.1</v>
      </c>
      <c r="AP10" s="5">
        <v>195.4</v>
      </c>
      <c r="AQ10" s="5">
        <v>353.5</v>
      </c>
      <c r="AR10" s="5">
        <v>4.5999999999999996</v>
      </c>
      <c r="AS10" s="5">
        <v>3.8</v>
      </c>
      <c r="AT10" s="5">
        <v>191.79999999999998</v>
      </c>
      <c r="AU10" s="5">
        <v>291.10000000000002</v>
      </c>
      <c r="AV10" s="5">
        <v>-738.4</v>
      </c>
    </row>
    <row r="11" spans="1:48" x14ac:dyDescent="0.2">
      <c r="A11" s="5" t="s">
        <v>9</v>
      </c>
      <c r="B11" s="5">
        <v>49.7</v>
      </c>
      <c r="C11" s="5">
        <v>83.9</v>
      </c>
      <c r="D11" s="5">
        <v>61.7</v>
      </c>
      <c r="E11" s="5">
        <v>0.2</v>
      </c>
      <c r="F11" s="5">
        <v>20.8</v>
      </c>
      <c r="G11" s="5">
        <v>0.4</v>
      </c>
      <c r="H11" s="5">
        <v>216.70000000000002</v>
      </c>
      <c r="I11" s="5">
        <v>77</v>
      </c>
      <c r="J11" s="5">
        <v>0.6</v>
      </c>
      <c r="K11" s="5">
        <v>77.599999999999994</v>
      </c>
      <c r="L11" s="5">
        <v>-45</v>
      </c>
      <c r="M11" s="5">
        <v>-0.4</v>
      </c>
      <c r="N11" s="5">
        <v>-45.4</v>
      </c>
      <c r="O11" s="5">
        <v>19.399999999999999</v>
      </c>
      <c r="P11" s="5">
        <v>268.3</v>
      </c>
      <c r="Q11" s="5">
        <v>306.7</v>
      </c>
      <c r="R11" s="5">
        <v>179.6</v>
      </c>
      <c r="S11" s="5">
        <v>-9.6</v>
      </c>
      <c r="T11" s="5">
        <v>225.7</v>
      </c>
      <c r="U11" s="5">
        <v>0</v>
      </c>
      <c r="V11" s="5">
        <v>0</v>
      </c>
      <c r="W11" s="5">
        <v>702.39999999999986</v>
      </c>
      <c r="X11" s="5">
        <v>970.69999999999982</v>
      </c>
      <c r="Y11" s="5">
        <v>587</v>
      </c>
      <c r="Z11" s="5">
        <v>54.4</v>
      </c>
      <c r="AA11" s="5">
        <v>236.4</v>
      </c>
      <c r="AB11" s="5">
        <v>458.2</v>
      </c>
      <c r="AC11" s="5">
        <v>3.7</v>
      </c>
      <c r="AD11" s="5">
        <v>16.899999999999999</v>
      </c>
      <c r="AE11" s="5">
        <v>91.9</v>
      </c>
      <c r="AF11" s="5">
        <v>19.399999999999999</v>
      </c>
      <c r="AG11" s="5">
        <v>1467.9000000000003</v>
      </c>
      <c r="AH11" s="5">
        <v>97</v>
      </c>
      <c r="AI11" s="5">
        <v>115.2</v>
      </c>
      <c r="AJ11" s="5">
        <v>1680.1000000000004</v>
      </c>
      <c r="AK11" s="5">
        <v>-709.40000000000055</v>
      </c>
      <c r="AL11" s="5">
        <v>122.1</v>
      </c>
      <c r="AM11" s="5">
        <v>19.899999999999999</v>
      </c>
      <c r="AN11" s="5">
        <v>142</v>
      </c>
      <c r="AO11" s="5">
        <v>-63.9</v>
      </c>
      <c r="AP11" s="5">
        <v>-302</v>
      </c>
      <c r="AQ11" s="5">
        <v>-927.6</v>
      </c>
      <c r="AR11" s="5">
        <v>-0.2</v>
      </c>
      <c r="AS11" s="5">
        <v>5.7</v>
      </c>
      <c r="AT11" s="5">
        <v>-1288</v>
      </c>
      <c r="AU11" s="5">
        <v>-1146</v>
      </c>
      <c r="AV11" s="5">
        <v>-1855.4000000000005</v>
      </c>
    </row>
    <row r="12" spans="1:48" x14ac:dyDescent="0.2">
      <c r="A12" s="5" t="s">
        <v>10</v>
      </c>
      <c r="B12" s="5">
        <v>40.200000000000003</v>
      </c>
      <c r="C12" s="5">
        <v>91.3</v>
      </c>
      <c r="D12" s="5">
        <v>59.6</v>
      </c>
      <c r="E12" s="5">
        <v>1</v>
      </c>
      <c r="F12" s="5">
        <v>20.6</v>
      </c>
      <c r="G12" s="5">
        <v>0.4</v>
      </c>
      <c r="H12" s="5">
        <v>213.1</v>
      </c>
      <c r="I12" s="5">
        <v>93.1</v>
      </c>
      <c r="J12" s="5">
        <v>0.4</v>
      </c>
      <c r="K12" s="5">
        <v>93.5</v>
      </c>
      <c r="L12" s="5">
        <v>-50</v>
      </c>
      <c r="M12" s="5">
        <v>-1.5</v>
      </c>
      <c r="N12" s="5">
        <v>-51.5</v>
      </c>
      <c r="O12" s="5">
        <v>19.5</v>
      </c>
      <c r="P12" s="5">
        <v>274.60000000000002</v>
      </c>
      <c r="Q12" s="5">
        <v>307.10000000000002</v>
      </c>
      <c r="R12" s="5">
        <v>208.9</v>
      </c>
      <c r="S12" s="5">
        <v>4.4000000000000004</v>
      </c>
      <c r="T12" s="5">
        <v>237.4</v>
      </c>
      <c r="U12" s="5">
        <v>28.1</v>
      </c>
      <c r="V12" s="5">
        <v>0</v>
      </c>
      <c r="W12" s="5">
        <v>785.9</v>
      </c>
      <c r="X12" s="5">
        <v>1060.5</v>
      </c>
      <c r="Y12" s="5">
        <v>576.20000000000005</v>
      </c>
      <c r="Z12" s="5">
        <v>55.1</v>
      </c>
      <c r="AA12" s="5">
        <v>282.5</v>
      </c>
      <c r="AB12" s="5">
        <v>357.5</v>
      </c>
      <c r="AC12" s="5">
        <v>7.5</v>
      </c>
      <c r="AD12" s="5">
        <v>9.1</v>
      </c>
      <c r="AE12" s="5">
        <v>89.2</v>
      </c>
      <c r="AF12" s="5">
        <v>19.5</v>
      </c>
      <c r="AG12" s="5">
        <v>1396.6000000000001</v>
      </c>
      <c r="AH12" s="5">
        <v>106.9</v>
      </c>
      <c r="AI12" s="5">
        <v>232.6</v>
      </c>
      <c r="AJ12" s="5">
        <v>1736.1000000000001</v>
      </c>
      <c r="AK12" s="5">
        <v>-675.60000000000014</v>
      </c>
      <c r="AL12" s="5">
        <v>103.4</v>
      </c>
      <c r="AM12" s="5">
        <v>39.700000000000003</v>
      </c>
      <c r="AN12" s="5">
        <v>143.10000000000002</v>
      </c>
      <c r="AO12" s="5">
        <v>485.5</v>
      </c>
      <c r="AP12" s="5">
        <v>89.9</v>
      </c>
      <c r="AQ12" s="5">
        <v>41.9</v>
      </c>
      <c r="AR12" s="5">
        <v>-0.8</v>
      </c>
      <c r="AS12" s="5">
        <v>-0.5</v>
      </c>
      <c r="AT12" s="5">
        <v>616</v>
      </c>
      <c r="AU12" s="5">
        <v>759.1</v>
      </c>
      <c r="AV12" s="5">
        <v>83.499999999999886</v>
      </c>
    </row>
    <row r="13" spans="1:48" x14ac:dyDescent="0.2">
      <c r="A13" s="5" t="s">
        <v>11</v>
      </c>
      <c r="B13" s="5">
        <v>63.3</v>
      </c>
      <c r="C13" s="5">
        <v>91.2</v>
      </c>
      <c r="D13" s="5">
        <v>70</v>
      </c>
      <c r="E13" s="5">
        <v>0.3</v>
      </c>
      <c r="F13" s="5">
        <v>24.5</v>
      </c>
      <c r="G13" s="5">
        <v>0.5</v>
      </c>
      <c r="H13" s="5">
        <v>249.8</v>
      </c>
      <c r="I13" s="5">
        <v>112.6</v>
      </c>
      <c r="J13" s="5">
        <v>0.2</v>
      </c>
      <c r="K13" s="5">
        <v>112.8</v>
      </c>
      <c r="L13" s="5">
        <v>-65</v>
      </c>
      <c r="M13" s="5">
        <v>-87.3</v>
      </c>
      <c r="N13" s="5">
        <v>-152.30000000000001</v>
      </c>
      <c r="O13" s="5">
        <v>18</v>
      </c>
      <c r="P13" s="5">
        <v>228.3</v>
      </c>
      <c r="Q13" s="5">
        <v>322.3</v>
      </c>
      <c r="R13" s="5">
        <v>151.5</v>
      </c>
      <c r="S13" s="5">
        <v>1.6</v>
      </c>
      <c r="T13" s="5">
        <v>226</v>
      </c>
      <c r="U13" s="5">
        <v>0</v>
      </c>
      <c r="V13" s="5">
        <v>0</v>
      </c>
      <c r="W13" s="5">
        <v>701.40000000000009</v>
      </c>
      <c r="X13" s="5">
        <v>929.7</v>
      </c>
      <c r="Y13" s="5">
        <v>570.1</v>
      </c>
      <c r="Z13" s="5">
        <v>54.8</v>
      </c>
      <c r="AA13" s="5">
        <v>408.4</v>
      </c>
      <c r="AB13" s="5">
        <v>491.5</v>
      </c>
      <c r="AC13" s="5">
        <v>10.199999999999999</v>
      </c>
      <c r="AD13" s="5">
        <v>16.829999999999998</v>
      </c>
      <c r="AE13" s="5">
        <v>104.9</v>
      </c>
      <c r="AF13" s="5">
        <v>18</v>
      </c>
      <c r="AG13" s="5">
        <v>1674.73</v>
      </c>
      <c r="AH13" s="5">
        <v>178.2</v>
      </c>
      <c r="AI13" s="5">
        <v>260.89999999999998</v>
      </c>
      <c r="AJ13" s="5">
        <v>2113.83</v>
      </c>
      <c r="AK13" s="5">
        <v>-2208.83</v>
      </c>
      <c r="AL13" s="5">
        <v>66.900000000000006</v>
      </c>
      <c r="AM13" s="5">
        <v>55.1</v>
      </c>
      <c r="AN13" s="5">
        <v>122</v>
      </c>
      <c r="AO13" s="5">
        <v>930.9</v>
      </c>
      <c r="AP13" s="5">
        <v>111.2</v>
      </c>
      <c r="AQ13" s="5">
        <v>41.6</v>
      </c>
      <c r="AR13" s="5">
        <v>58.3</v>
      </c>
      <c r="AS13" s="5">
        <v>3.4</v>
      </c>
      <c r="AT13" s="5">
        <v>2170</v>
      </c>
      <c r="AU13" s="5">
        <v>2292</v>
      </c>
      <c r="AV13" s="5">
        <v>83.170000000000073</v>
      </c>
    </row>
    <row r="14" spans="1:48" x14ac:dyDescent="0.2">
      <c r="A14" s="5" t="s">
        <v>12</v>
      </c>
      <c r="B14" s="5">
        <v>746.9</v>
      </c>
      <c r="C14" s="5">
        <v>1082.2999999999997</v>
      </c>
      <c r="D14" s="5">
        <v>664.1</v>
      </c>
      <c r="E14" s="5">
        <v>4.1999999999999993</v>
      </c>
      <c r="F14" s="5">
        <v>221.5</v>
      </c>
      <c r="G14" s="5">
        <v>14.400000000000004</v>
      </c>
      <c r="H14" s="5">
        <v>2733.4</v>
      </c>
      <c r="I14" s="5">
        <v>1268.2999999999997</v>
      </c>
      <c r="J14" s="5">
        <v>7.3999999999999995</v>
      </c>
      <c r="K14" s="5">
        <v>1275.7</v>
      </c>
      <c r="L14" s="5">
        <v>-440</v>
      </c>
      <c r="M14" s="5">
        <v>-184.89999999999998</v>
      </c>
      <c r="N14" s="5">
        <v>-624.9</v>
      </c>
      <c r="O14" s="5">
        <v>327.2</v>
      </c>
      <c r="P14" s="5">
        <v>3711.4000000000005</v>
      </c>
      <c r="Q14" s="5">
        <v>3686.2999999999997</v>
      </c>
      <c r="R14" s="5">
        <v>2147.1999999999998</v>
      </c>
      <c r="S14" s="5">
        <v>-16</v>
      </c>
      <c r="T14" s="5">
        <v>2628.1</v>
      </c>
      <c r="U14" s="5">
        <v>225.5</v>
      </c>
      <c r="V14" s="5">
        <v>0</v>
      </c>
      <c r="W14" s="5">
        <v>8671.0999999999985</v>
      </c>
      <c r="X14" s="5">
        <v>12382.5</v>
      </c>
      <c r="Y14" s="5">
        <v>6650.5</v>
      </c>
      <c r="Z14" s="5">
        <v>657.89999999999986</v>
      </c>
      <c r="AA14" s="5">
        <v>2291.4</v>
      </c>
      <c r="AB14" s="5">
        <v>4339.0999999999995</v>
      </c>
      <c r="AC14" s="5">
        <v>58.400000000000006</v>
      </c>
      <c r="AD14" s="5">
        <v>187.93</v>
      </c>
      <c r="AE14" s="5">
        <v>1138.1000000000001</v>
      </c>
      <c r="AF14" s="5">
        <v>327.2</v>
      </c>
      <c r="AG14" s="5">
        <v>15650.53</v>
      </c>
      <c r="AH14" s="5">
        <v>1215</v>
      </c>
      <c r="AI14" s="5">
        <v>1511.9</v>
      </c>
      <c r="AJ14" s="5">
        <v>18377.43</v>
      </c>
      <c r="AK14" s="5">
        <v>-7743.5300000000016</v>
      </c>
      <c r="AL14" s="5">
        <v>1776.5</v>
      </c>
      <c r="AM14" s="5">
        <v>-30.799999999999905</v>
      </c>
      <c r="AN14" s="5">
        <v>1745.7000000000003</v>
      </c>
      <c r="AO14" s="5">
        <v>1795.3000000000002</v>
      </c>
      <c r="AP14" s="5">
        <v>3116.5</v>
      </c>
      <c r="AQ14" s="5">
        <v>802.9000000000002</v>
      </c>
      <c r="AR14" s="5">
        <v>133</v>
      </c>
      <c r="AS14" s="5">
        <v>5.4999999999999964</v>
      </c>
      <c r="AT14" s="5">
        <v>6155.2000000000016</v>
      </c>
      <c r="AU14" s="5">
        <v>7900.9000000000015</v>
      </c>
      <c r="AV14" s="5">
        <v>157.37000000000114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EE2F-AE9C-44F8-93C1-39FA4896D9CA}">
  <dimension ref="A1:N14"/>
  <sheetViews>
    <sheetView rightToLeft="1" workbookViewId="0"/>
  </sheetViews>
  <sheetFormatPr defaultRowHeight="14.25" x14ac:dyDescent="0.2"/>
  <sheetData>
    <row r="1" spans="1:14" ht="60.75" customHeight="1" x14ac:dyDescent="0.2">
      <c r="A1" s="1" t="s">
        <v>72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80</v>
      </c>
      <c r="G1" s="9" t="s">
        <v>61</v>
      </c>
      <c r="H1" s="9" t="s">
        <v>62</v>
      </c>
      <c r="I1" s="9" t="s">
        <v>63</v>
      </c>
      <c r="J1" s="9" t="s">
        <v>68</v>
      </c>
      <c r="K1" s="9" t="s">
        <v>67</v>
      </c>
      <c r="L1" s="9" t="s">
        <v>66</v>
      </c>
      <c r="M1" s="9" t="s">
        <v>65</v>
      </c>
      <c r="N1" s="9" t="s">
        <v>64</v>
      </c>
    </row>
    <row r="2" spans="1:14" ht="15" x14ac:dyDescent="0.2">
      <c r="A2" s="1" t="s">
        <v>0</v>
      </c>
      <c r="B2" s="1">
        <v>55.1</v>
      </c>
      <c r="C2" s="1">
        <v>53.1</v>
      </c>
      <c r="D2" s="1">
        <v>10.6</v>
      </c>
      <c r="E2" s="1">
        <v>99.2</v>
      </c>
      <c r="F2" s="1">
        <v>1.1000000000000001</v>
      </c>
      <c r="G2" s="1">
        <v>3.5</v>
      </c>
      <c r="H2" s="1">
        <v>53.4</v>
      </c>
      <c r="I2" s="1">
        <v>0</v>
      </c>
      <c r="J2" s="1">
        <f t="shared" ref="J2:J14" si="0">SUM(B2:I2)</f>
        <v>276</v>
      </c>
      <c r="K2" s="1">
        <v>27.5</v>
      </c>
      <c r="L2" s="1">
        <f t="shared" ref="L2:L13" si="1">K2+J2</f>
        <v>303.5</v>
      </c>
      <c r="M2" s="1">
        <v>19.3</v>
      </c>
      <c r="N2" s="1">
        <f t="shared" ref="N2:N13" si="2">L2+M2</f>
        <v>322.8</v>
      </c>
    </row>
    <row r="3" spans="1:14" ht="15" x14ac:dyDescent="0.2">
      <c r="A3" s="1" t="s">
        <v>1</v>
      </c>
      <c r="B3" s="1">
        <v>49.3</v>
      </c>
      <c r="C3" s="1">
        <v>33.200000000000003</v>
      </c>
      <c r="D3" s="1">
        <v>29.9</v>
      </c>
      <c r="E3" s="1">
        <v>6.4</v>
      </c>
      <c r="F3" s="1">
        <v>0.2</v>
      </c>
      <c r="G3" s="1">
        <v>-3.3</v>
      </c>
      <c r="H3" s="1">
        <v>16.399999999999999</v>
      </c>
      <c r="I3" s="1">
        <v>0</v>
      </c>
      <c r="J3" s="1">
        <f t="shared" si="0"/>
        <v>132.10000000000002</v>
      </c>
      <c r="K3" s="1">
        <v>24.4</v>
      </c>
      <c r="L3" s="1">
        <f t="shared" si="1"/>
        <v>156.50000000000003</v>
      </c>
      <c r="M3" s="1">
        <v>18.8</v>
      </c>
      <c r="N3" s="1">
        <f t="shared" si="2"/>
        <v>175.30000000000004</v>
      </c>
    </row>
    <row r="4" spans="1:14" ht="15" x14ac:dyDescent="0.2">
      <c r="A4" s="1" t="s">
        <v>2</v>
      </c>
      <c r="B4" s="1">
        <v>255.5</v>
      </c>
      <c r="C4" s="1">
        <v>45.5</v>
      </c>
      <c r="D4" s="1">
        <v>47.1</v>
      </c>
      <c r="E4" s="1">
        <v>7.7</v>
      </c>
      <c r="F4" s="1">
        <v>2.4</v>
      </c>
      <c r="G4" s="1">
        <v>-3.1</v>
      </c>
      <c r="H4" s="1">
        <v>5.3</v>
      </c>
      <c r="I4" s="1">
        <v>0</v>
      </c>
      <c r="J4" s="1">
        <f t="shared" si="0"/>
        <v>360.4</v>
      </c>
      <c r="K4" s="1">
        <v>53.1</v>
      </c>
      <c r="L4" s="1">
        <f t="shared" si="1"/>
        <v>413.5</v>
      </c>
      <c r="M4" s="1">
        <v>0.4</v>
      </c>
      <c r="N4" s="1">
        <f t="shared" si="2"/>
        <v>413.9</v>
      </c>
    </row>
    <row r="5" spans="1:14" ht="15" x14ac:dyDescent="0.2">
      <c r="A5" s="1" t="s">
        <v>3</v>
      </c>
      <c r="B5" s="1">
        <v>206.5</v>
      </c>
      <c r="C5" s="1">
        <v>45.3</v>
      </c>
      <c r="D5" s="1">
        <v>114.2</v>
      </c>
      <c r="E5" s="1">
        <v>48.2</v>
      </c>
      <c r="F5" s="1">
        <v>2.6</v>
      </c>
      <c r="G5" s="1">
        <v>-3.7</v>
      </c>
      <c r="H5" s="1">
        <v>8.8000000000000007</v>
      </c>
      <c r="I5" s="1">
        <v>0</v>
      </c>
      <c r="J5" s="1">
        <f t="shared" si="0"/>
        <v>421.90000000000003</v>
      </c>
      <c r="K5" s="1">
        <v>42.9</v>
      </c>
      <c r="L5" s="1">
        <f t="shared" si="1"/>
        <v>464.8</v>
      </c>
      <c r="M5" s="1">
        <v>13.6</v>
      </c>
      <c r="N5" s="1">
        <f t="shared" si="2"/>
        <v>478.40000000000003</v>
      </c>
    </row>
    <row r="6" spans="1:14" ht="15" x14ac:dyDescent="0.2">
      <c r="A6" s="1" t="s">
        <v>4</v>
      </c>
      <c r="B6" s="1">
        <v>-170.8</v>
      </c>
      <c r="C6" s="1">
        <v>44</v>
      </c>
      <c r="D6" s="1">
        <v>101.9</v>
      </c>
      <c r="E6" s="1">
        <v>73.099999999999994</v>
      </c>
      <c r="F6" s="1">
        <v>2.1</v>
      </c>
      <c r="G6" s="1">
        <v>4.5999999999999996</v>
      </c>
      <c r="H6" s="1">
        <v>6.7</v>
      </c>
      <c r="I6" s="1">
        <v>0</v>
      </c>
      <c r="J6" s="1">
        <f t="shared" si="0"/>
        <v>61.599999999999994</v>
      </c>
      <c r="K6" s="1">
        <v>43.1</v>
      </c>
      <c r="L6" s="1">
        <f t="shared" si="1"/>
        <v>104.69999999999999</v>
      </c>
      <c r="M6" s="1">
        <v>0</v>
      </c>
      <c r="N6" s="1">
        <f t="shared" si="2"/>
        <v>104.69999999999999</v>
      </c>
    </row>
    <row r="7" spans="1:14" ht="15" x14ac:dyDescent="0.2">
      <c r="A7" s="1" t="s">
        <v>5</v>
      </c>
      <c r="B7" s="1">
        <v>557.9</v>
      </c>
      <c r="C7" s="1">
        <v>44.4</v>
      </c>
      <c r="D7" s="1">
        <v>65</v>
      </c>
      <c r="E7" s="1">
        <v>6.8</v>
      </c>
      <c r="F7" s="1">
        <v>4.7</v>
      </c>
      <c r="G7" s="1">
        <v>3.6</v>
      </c>
      <c r="H7" s="1">
        <v>12.1</v>
      </c>
      <c r="I7" s="1">
        <v>0</v>
      </c>
      <c r="J7" s="1">
        <f t="shared" si="0"/>
        <v>694.5</v>
      </c>
      <c r="K7" s="1">
        <v>44.8</v>
      </c>
      <c r="L7" s="1">
        <f t="shared" si="1"/>
        <v>739.3</v>
      </c>
      <c r="M7" s="1">
        <v>4</v>
      </c>
      <c r="N7" s="1">
        <f t="shared" si="2"/>
        <v>743.3</v>
      </c>
    </row>
    <row r="8" spans="1:14" ht="15" x14ac:dyDescent="0.2">
      <c r="A8" s="1" t="s">
        <v>6</v>
      </c>
      <c r="B8" s="1">
        <v>202.2</v>
      </c>
      <c r="C8" s="1">
        <v>44.2</v>
      </c>
      <c r="D8" s="1">
        <v>64.8</v>
      </c>
      <c r="E8" s="1">
        <v>40.799999999999997</v>
      </c>
      <c r="F8" s="1">
        <v>1.6</v>
      </c>
      <c r="G8" s="1">
        <v>4.4000000000000004</v>
      </c>
      <c r="H8" s="1">
        <v>6.8</v>
      </c>
      <c r="I8" s="1">
        <v>0</v>
      </c>
      <c r="J8" s="1">
        <f t="shared" si="0"/>
        <v>364.8</v>
      </c>
      <c r="K8" s="1">
        <v>50.5</v>
      </c>
      <c r="L8" s="1">
        <f t="shared" si="1"/>
        <v>415.3</v>
      </c>
      <c r="M8" s="1">
        <v>15</v>
      </c>
      <c r="N8" s="1">
        <f t="shared" si="2"/>
        <v>430.3</v>
      </c>
    </row>
    <row r="9" spans="1:14" ht="15" x14ac:dyDescent="0.2">
      <c r="A9" s="1" t="s">
        <v>7</v>
      </c>
      <c r="B9" s="1">
        <v>208.7</v>
      </c>
      <c r="C9" s="1">
        <v>43.8</v>
      </c>
      <c r="D9" s="1">
        <v>71.599999999999994</v>
      </c>
      <c r="E9" s="1">
        <v>53.8</v>
      </c>
      <c r="F9" s="1">
        <v>3.7</v>
      </c>
      <c r="G9" s="1">
        <v>3.4</v>
      </c>
      <c r="H9" s="1">
        <v>5.0999999999999996</v>
      </c>
      <c r="I9" s="1">
        <v>0</v>
      </c>
      <c r="J9" s="1">
        <f t="shared" si="0"/>
        <v>390.1</v>
      </c>
      <c r="K9" s="1">
        <v>34.200000000000003</v>
      </c>
      <c r="L9" s="1">
        <f t="shared" si="1"/>
        <v>424.3</v>
      </c>
      <c r="M9" s="1">
        <v>0</v>
      </c>
      <c r="N9" s="1">
        <f t="shared" si="2"/>
        <v>424.3</v>
      </c>
    </row>
    <row r="10" spans="1:14" ht="15" x14ac:dyDescent="0.2">
      <c r="A10" s="1" t="s">
        <v>8</v>
      </c>
      <c r="B10" s="1">
        <v>-1.3</v>
      </c>
      <c r="C10" s="1">
        <v>34</v>
      </c>
      <c r="D10" s="1">
        <v>111.3</v>
      </c>
      <c r="E10" s="1">
        <v>13.2</v>
      </c>
      <c r="F10" s="1">
        <v>2.2000000000000002</v>
      </c>
      <c r="G10" s="1">
        <v>-0.2</v>
      </c>
      <c r="H10" s="1">
        <v>-2</v>
      </c>
      <c r="I10" s="1">
        <v>0</v>
      </c>
      <c r="J10" s="1">
        <f t="shared" si="0"/>
        <v>157.19999999999999</v>
      </c>
      <c r="K10" s="1">
        <v>38.200000000000003</v>
      </c>
      <c r="L10" s="1">
        <f t="shared" si="1"/>
        <v>195.39999999999998</v>
      </c>
      <c r="M10" s="1">
        <v>4.5999999999999996</v>
      </c>
      <c r="N10" s="1">
        <f t="shared" si="2"/>
        <v>199.99999999999997</v>
      </c>
    </row>
    <row r="11" spans="1:14" ht="15" x14ac:dyDescent="0.2">
      <c r="A11" s="1" t="s">
        <v>9</v>
      </c>
      <c r="B11" s="1">
        <v>-488.3</v>
      </c>
      <c r="C11" s="1">
        <v>3.9</v>
      </c>
      <c r="D11" s="1">
        <v>105.4</v>
      </c>
      <c r="E11" s="1">
        <v>35.299999999999997</v>
      </c>
      <c r="F11" s="1">
        <v>0.9</v>
      </c>
      <c r="G11" s="1">
        <v>1.4</v>
      </c>
      <c r="H11" s="1">
        <v>1.7</v>
      </c>
      <c r="I11" s="1">
        <v>0</v>
      </c>
      <c r="J11" s="1">
        <f t="shared" si="0"/>
        <v>-339.70000000000005</v>
      </c>
      <c r="K11" s="1">
        <v>37.9</v>
      </c>
      <c r="L11" s="1">
        <f t="shared" si="1"/>
        <v>-301.80000000000007</v>
      </c>
      <c r="M11" s="1">
        <v>-0.2</v>
      </c>
      <c r="N11" s="1">
        <f t="shared" si="2"/>
        <v>-302.00000000000006</v>
      </c>
    </row>
    <row r="12" spans="1:14" ht="15" x14ac:dyDescent="0.2">
      <c r="A12" s="1" t="s">
        <v>10</v>
      </c>
      <c r="B12" s="1">
        <v>-96.8</v>
      </c>
      <c r="C12" s="1">
        <v>24.6</v>
      </c>
      <c r="D12" s="1">
        <v>103.5</v>
      </c>
      <c r="E12" s="1">
        <v>9.3000000000000007</v>
      </c>
      <c r="F12" s="1">
        <v>3.2</v>
      </c>
      <c r="G12" s="1">
        <v>4.5</v>
      </c>
      <c r="H12" s="1">
        <v>-9.6999999999999993</v>
      </c>
      <c r="I12" s="1">
        <v>0</v>
      </c>
      <c r="J12" s="1">
        <f t="shared" si="0"/>
        <v>38.600000000000009</v>
      </c>
      <c r="K12" s="1">
        <v>51.3</v>
      </c>
      <c r="L12" s="1">
        <f t="shared" si="1"/>
        <v>89.9</v>
      </c>
      <c r="M12" s="1">
        <v>-0.8</v>
      </c>
      <c r="N12" s="1">
        <f t="shared" si="2"/>
        <v>89.100000000000009</v>
      </c>
    </row>
    <row r="13" spans="1:14" ht="15" x14ac:dyDescent="0.2">
      <c r="A13" s="1" t="s">
        <v>11</v>
      </c>
      <c r="B13" s="1">
        <v>-104.7</v>
      </c>
      <c r="C13" s="1">
        <v>-6.2</v>
      </c>
      <c r="D13" s="1">
        <v>191.7</v>
      </c>
      <c r="E13" s="1">
        <v>3.9</v>
      </c>
      <c r="F13" s="1">
        <v>3.7</v>
      </c>
      <c r="G13" s="1">
        <v>5.2</v>
      </c>
      <c r="H13" s="1">
        <v>-37.6</v>
      </c>
      <c r="I13" s="1">
        <v>0</v>
      </c>
      <c r="J13" s="1">
        <f t="shared" si="0"/>
        <v>55.999999999999993</v>
      </c>
      <c r="K13" s="1">
        <v>55.2</v>
      </c>
      <c r="L13" s="1">
        <f t="shared" si="1"/>
        <v>111.19999999999999</v>
      </c>
      <c r="M13" s="1">
        <v>58.3</v>
      </c>
      <c r="N13" s="1">
        <f t="shared" si="2"/>
        <v>169.5</v>
      </c>
    </row>
    <row r="14" spans="1:14" ht="15" x14ac:dyDescent="0.2">
      <c r="A14" s="1" t="s">
        <v>12</v>
      </c>
      <c r="B14" s="1">
        <f t="shared" ref="B14:I14" si="3">SUM(B2:B13)</f>
        <v>673.30000000000018</v>
      </c>
      <c r="C14" s="1">
        <f t="shared" si="3"/>
        <v>409.8</v>
      </c>
      <c r="D14" s="1">
        <f t="shared" si="3"/>
        <v>1017</v>
      </c>
      <c r="E14" s="1">
        <f t="shared" si="3"/>
        <v>397.7</v>
      </c>
      <c r="F14" s="1">
        <f t="shared" si="3"/>
        <v>28.4</v>
      </c>
      <c r="G14" s="1">
        <f t="shared" si="3"/>
        <v>20.3</v>
      </c>
      <c r="H14" s="1">
        <f t="shared" si="3"/>
        <v>66.999999999999972</v>
      </c>
      <c r="I14" s="1">
        <f t="shared" si="3"/>
        <v>0</v>
      </c>
      <c r="J14" s="1">
        <f t="shared" si="0"/>
        <v>2613.5000000000005</v>
      </c>
      <c r="K14" s="1">
        <f>SUM(K2:K13)</f>
        <v>503.09999999999997</v>
      </c>
      <c r="L14" s="1">
        <f>+J14+K14</f>
        <v>3116.6000000000004</v>
      </c>
      <c r="M14" s="1">
        <f>SUM(M2:M13)</f>
        <v>133</v>
      </c>
      <c r="N14" s="1">
        <f>+M14+L14</f>
        <v>3249.6000000000004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CDF7-9552-4037-818D-5F91EBBC9E83}">
  <dimension ref="A1:Z16"/>
  <sheetViews>
    <sheetView rightToLeft="1" tabSelected="1" topLeftCell="B1" workbookViewId="0">
      <selection activeCell="L10" sqref="L10"/>
    </sheetView>
  </sheetViews>
  <sheetFormatPr defaultRowHeight="14.25" x14ac:dyDescent="0.2"/>
  <cols>
    <col min="1" max="1" width="48" customWidth="1"/>
    <col min="2" max="2" width="36.875" customWidth="1"/>
  </cols>
  <sheetData>
    <row r="1" spans="1:26" ht="15" x14ac:dyDescent="0.2">
      <c r="A1" s="3" t="s">
        <v>72</v>
      </c>
      <c r="B1" s="10" t="s">
        <v>81</v>
      </c>
      <c r="C1" s="10" t="s">
        <v>82</v>
      </c>
      <c r="D1" s="11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83</v>
      </c>
      <c r="J1" s="10" t="s">
        <v>88</v>
      </c>
      <c r="K1" s="10" t="s">
        <v>89</v>
      </c>
      <c r="L1" s="10" t="s">
        <v>90</v>
      </c>
      <c r="M1" s="12" t="s">
        <v>91</v>
      </c>
      <c r="N1" s="12" t="s">
        <v>92</v>
      </c>
      <c r="O1" s="12" t="s">
        <v>93</v>
      </c>
      <c r="P1" s="12" t="s">
        <v>94</v>
      </c>
      <c r="Q1" s="12" t="s">
        <v>95</v>
      </c>
      <c r="R1" s="12" t="s">
        <v>96</v>
      </c>
      <c r="S1" s="12" t="s">
        <v>97</v>
      </c>
      <c r="T1" s="12" t="s">
        <v>98</v>
      </c>
      <c r="U1" s="12" t="s">
        <v>73</v>
      </c>
      <c r="V1" s="12" t="s">
        <v>69</v>
      </c>
      <c r="W1" s="12" t="s">
        <v>70</v>
      </c>
      <c r="X1" s="12" t="s">
        <v>71</v>
      </c>
    </row>
    <row r="2" spans="1:26" ht="15" x14ac:dyDescent="0.2">
      <c r="A2" s="3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3">
        <v>0</v>
      </c>
      <c r="V2" s="13">
        <v>93.6</v>
      </c>
      <c r="W2" s="13">
        <v>-438.5</v>
      </c>
      <c r="X2" s="3">
        <v>0</v>
      </c>
      <c r="Y2" s="3"/>
      <c r="Z2" s="3"/>
    </row>
    <row r="3" spans="1:26" ht="15" x14ac:dyDescent="0.2">
      <c r="A3" s="3" t="s">
        <v>1</v>
      </c>
      <c r="B3" s="3">
        <v>216.2</v>
      </c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3">
        <v>251.6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13">
        <v>0</v>
      </c>
      <c r="V3" s="13">
        <v>252</v>
      </c>
      <c r="W3" s="13">
        <v>20.3</v>
      </c>
      <c r="X3" s="13">
        <v>271.7</v>
      </c>
    </row>
    <row r="4" spans="1:26" ht="15" x14ac:dyDescent="0.2">
      <c r="A4" s="3" t="s">
        <v>2</v>
      </c>
      <c r="B4" s="3">
        <v>144.69999999999999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3">
        <v>144.69999999999999</v>
      </c>
      <c r="L4" s="3">
        <v>0</v>
      </c>
      <c r="M4" s="13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13">
        <v>108.5</v>
      </c>
      <c r="V4" s="13">
        <v>253</v>
      </c>
      <c r="W4" s="13">
        <v>65.5</v>
      </c>
      <c r="X4" s="13">
        <v>317.60000000000002</v>
      </c>
    </row>
    <row r="5" spans="1:26" ht="15" x14ac:dyDescent="0.2">
      <c r="A5" s="3" t="s">
        <v>3</v>
      </c>
      <c r="B5" s="3">
        <v>0</v>
      </c>
      <c r="C5" s="13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3">
        <v>94</v>
      </c>
      <c r="L5" s="3">
        <v>155.4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3">
        <v>155.4</v>
      </c>
      <c r="V5" s="13">
        <v>249</v>
      </c>
      <c r="W5" s="13">
        <v>17.100000000000001</v>
      </c>
      <c r="X5" s="13">
        <v>265.89999999999998</v>
      </c>
    </row>
    <row r="6" spans="1:26" ht="15" x14ac:dyDescent="0.2">
      <c r="A6" s="3" t="s">
        <v>4</v>
      </c>
      <c r="B6" s="3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3">
        <v>0</v>
      </c>
      <c r="L6" s="3">
        <v>106.1</v>
      </c>
      <c r="M6" s="3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3">
        <v>118.6</v>
      </c>
      <c r="V6" s="13">
        <v>119</v>
      </c>
      <c r="W6" s="13">
        <v>66.400000000000006</v>
      </c>
      <c r="X6" s="13">
        <v>180.1</v>
      </c>
    </row>
    <row r="7" spans="1:26" ht="15" x14ac:dyDescent="0.2">
      <c r="A7" s="3" t="s">
        <v>5</v>
      </c>
      <c r="B7" s="3">
        <v>0</v>
      </c>
      <c r="C7" s="3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13">
        <v>0</v>
      </c>
      <c r="V7" s="13">
        <v>0</v>
      </c>
      <c r="W7" s="13">
        <v>16</v>
      </c>
      <c r="X7" s="13">
        <v>16</v>
      </c>
    </row>
    <row r="8" spans="1:26" ht="15" x14ac:dyDescent="0.2">
      <c r="A8" s="3" t="s">
        <v>6</v>
      </c>
      <c r="B8" s="3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3">
        <v>71.5</v>
      </c>
      <c r="L8" s="3">
        <v>133.1</v>
      </c>
      <c r="M8" s="13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3">
        <v>133.1</v>
      </c>
      <c r="V8" s="13">
        <v>204.6</v>
      </c>
      <c r="W8" s="13">
        <v>36.299999999999997</v>
      </c>
      <c r="X8" s="13">
        <v>240.89999999999998</v>
      </c>
    </row>
    <row r="9" spans="1:26" ht="15" x14ac:dyDescent="0.2">
      <c r="A9" s="3" t="s">
        <v>7</v>
      </c>
      <c r="B9" s="3">
        <v>0</v>
      </c>
      <c r="C9" s="13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3">
        <v>154.1</v>
      </c>
      <c r="L9" s="3">
        <v>95.8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3">
        <v>105.7</v>
      </c>
      <c r="V9" s="13">
        <v>259.8</v>
      </c>
      <c r="W9" s="13">
        <v>25.3</v>
      </c>
      <c r="X9" s="13">
        <v>285.10000000000002</v>
      </c>
    </row>
    <row r="10" spans="1:26" ht="15" x14ac:dyDescent="0.2">
      <c r="A10" s="3" t="s">
        <v>8</v>
      </c>
      <c r="B10" s="3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3">
        <v>53.2</v>
      </c>
      <c r="L10" s="3">
        <v>0</v>
      </c>
      <c r="M10" s="3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3">
        <v>0</v>
      </c>
      <c r="V10" s="13">
        <v>53.2</v>
      </c>
      <c r="W10" s="13">
        <v>46.1</v>
      </c>
      <c r="X10" s="13">
        <v>99.300000000000011</v>
      </c>
    </row>
    <row r="11" spans="1:26" ht="15" x14ac:dyDescent="0.2">
      <c r="A11" s="3" t="s">
        <v>9</v>
      </c>
      <c r="B11" s="3">
        <v>0</v>
      </c>
      <c r="C11" s="3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3">
        <v>53.9</v>
      </c>
      <c r="L11" s="3">
        <v>65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3">
        <v>68.099999999999994</v>
      </c>
      <c r="V11" s="13">
        <v>122</v>
      </c>
      <c r="W11" s="13">
        <v>19.899999999999999</v>
      </c>
      <c r="X11" s="13">
        <v>141.9</v>
      </c>
    </row>
    <row r="12" spans="1:26" ht="15" x14ac:dyDescent="0.2">
      <c r="A12" s="3" t="s">
        <v>10</v>
      </c>
      <c r="B12" s="3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3">
        <v>0</v>
      </c>
      <c r="L12" s="3">
        <v>72.8</v>
      </c>
      <c r="M12" s="13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3">
        <v>103.5</v>
      </c>
      <c r="V12" s="13">
        <v>103.5</v>
      </c>
      <c r="W12" s="13">
        <v>39.700000000000003</v>
      </c>
      <c r="X12" s="13">
        <v>143.19999999999999</v>
      </c>
    </row>
    <row r="13" spans="1:26" ht="15" x14ac:dyDescent="0.2">
      <c r="A13" s="2" t="s">
        <v>11</v>
      </c>
      <c r="B13" s="2">
        <v>53.3</v>
      </c>
      <c r="C13" s="13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2">
        <v>53.3</v>
      </c>
      <c r="L13" s="2">
        <v>13.6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3">
        <v>13.6</v>
      </c>
      <c r="V13" s="13">
        <v>66.899999999999991</v>
      </c>
      <c r="W13" s="13">
        <v>55.1</v>
      </c>
      <c r="X13" s="13">
        <v>122</v>
      </c>
    </row>
    <row r="14" spans="1:26" ht="15" x14ac:dyDescent="0.2">
      <c r="A14" s="2" t="s">
        <v>14</v>
      </c>
      <c r="B14" s="2">
        <v>576.69999999999993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2">
        <v>876.3</v>
      </c>
      <c r="L14" s="2">
        <v>641.80000000000007</v>
      </c>
      <c r="M14" s="13">
        <v>212</v>
      </c>
      <c r="N14" s="13">
        <v>0</v>
      </c>
      <c r="O14" s="13">
        <v>0</v>
      </c>
      <c r="P14" s="13">
        <v>0</v>
      </c>
      <c r="Q14" s="13">
        <v>0</v>
      </c>
      <c r="R14" s="13">
        <v>15.6</v>
      </c>
      <c r="S14" s="13">
        <v>30.7</v>
      </c>
      <c r="T14" s="13">
        <v>0</v>
      </c>
      <c r="U14" s="13">
        <v>900.10000000000014</v>
      </c>
      <c r="V14" s="13">
        <v>1776.4</v>
      </c>
      <c r="W14" s="13">
        <v>-30.799999999999905</v>
      </c>
      <c r="X14" s="13">
        <v>1745.6000000000001</v>
      </c>
    </row>
    <row r="15" spans="1:26" ht="15" x14ac:dyDescent="0.2">
      <c r="A15" s="2" t="s">
        <v>15</v>
      </c>
      <c r="B15" s="2">
        <v>3.58</v>
      </c>
      <c r="C15" s="2">
        <v>3.58</v>
      </c>
      <c r="D15" s="2">
        <v>3.58</v>
      </c>
      <c r="E15" s="2">
        <v>3.58</v>
      </c>
      <c r="F15" s="2">
        <v>3.58</v>
      </c>
      <c r="G15" s="2">
        <v>3.58</v>
      </c>
      <c r="H15" s="2">
        <v>3.58</v>
      </c>
      <c r="I15" s="2">
        <v>3.58</v>
      </c>
      <c r="J15" s="2">
        <v>3.58</v>
      </c>
      <c r="K15" s="2">
        <v>3.58</v>
      </c>
      <c r="L15" s="2">
        <v>3.58</v>
      </c>
      <c r="M15" s="2">
        <v>3.58</v>
      </c>
      <c r="N15" s="2">
        <v>3.58</v>
      </c>
      <c r="O15" s="2">
        <v>3.58</v>
      </c>
      <c r="P15" s="2">
        <v>3.58</v>
      </c>
      <c r="Q15" s="2">
        <v>3.58</v>
      </c>
      <c r="R15" s="2">
        <v>3.58</v>
      </c>
      <c r="S15" s="2">
        <v>3.58</v>
      </c>
      <c r="T15" s="2">
        <v>3.58</v>
      </c>
      <c r="U15" s="2">
        <v>3.58</v>
      </c>
      <c r="V15" s="2">
        <v>3.58</v>
      </c>
      <c r="W15" s="2">
        <v>3.58</v>
      </c>
      <c r="X15" s="2">
        <v>3.58</v>
      </c>
    </row>
    <row r="16" spans="1:26" ht="15" x14ac:dyDescent="0.2">
      <c r="A16" s="2" t="s">
        <v>16</v>
      </c>
      <c r="B16" s="2">
        <v>161.08938547486031</v>
      </c>
      <c r="C16" s="2">
        <v>0</v>
      </c>
      <c r="D16" s="2">
        <v>9.88826815642458</v>
      </c>
      <c r="E16" s="2">
        <v>47.541899441340775</v>
      </c>
      <c r="F16" s="2">
        <v>26.256983240223462</v>
      </c>
      <c r="G16" s="2">
        <v>0</v>
      </c>
      <c r="H16" s="2">
        <v>0</v>
      </c>
      <c r="I16" s="2">
        <v>0</v>
      </c>
      <c r="J16" s="2">
        <v>0</v>
      </c>
      <c r="K16" s="2">
        <v>244.77653631284915</v>
      </c>
      <c r="L16" s="2">
        <v>179.27374301675979</v>
      </c>
      <c r="M16" s="2">
        <v>59.217877094972067</v>
      </c>
      <c r="N16" s="2">
        <v>0</v>
      </c>
      <c r="O16" s="2">
        <v>0</v>
      </c>
      <c r="P16" s="2">
        <v>0</v>
      </c>
      <c r="Q16" s="2">
        <v>0</v>
      </c>
      <c r="R16" s="2">
        <v>4.3575418994413404</v>
      </c>
      <c r="S16" s="2">
        <v>8.5754189944134076</v>
      </c>
      <c r="T16" s="2">
        <v>0</v>
      </c>
      <c r="U16" s="2">
        <v>251.42458100558662</v>
      </c>
      <c r="V16" s="2">
        <v>496.20111731843576</v>
      </c>
      <c r="W16" s="2">
        <v>-8.603351955307236</v>
      </c>
      <c r="X16" s="2">
        <v>487.59776536312853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מאזן</vt:lpstr>
      <vt:lpstr>פיגורי תשלומים</vt:lpstr>
      <vt:lpstr>סיוע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תקשוב</dc:creator>
  <cp:lastModifiedBy>Ishai</cp:lastModifiedBy>
  <dcterms:created xsi:type="dcterms:W3CDTF">2020-07-05T07:04:22Z</dcterms:created>
  <dcterms:modified xsi:type="dcterms:W3CDTF">2020-08-03T21:19:42Z</dcterms:modified>
</cp:coreProperties>
</file>