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ll 2021" sheetId="1" r:id="rId3"/>
    <sheet state="visible" name="Series Info" sheetId="2" r:id="rId4"/>
  </sheets>
  <definedNames>
    <definedName localSheetId="1" name="LOCKED_CAPSULES">'Series Info'!$A$1:$R$22</definedName>
    <definedName name="Examples">'Fall 2021'!$A$3:$Z$3</definedName>
    <definedName localSheetId="1" name="Examples">#REF!</definedName>
    <definedName name="LOCKED_CAPSULES">'Fall 2021'!$A$1:$Z$88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Use _underscores_ to denote italics.</t>
      </text>
    </comment>
    <comment authorId="0" ref="I1">
      <text>
        <t xml:space="preserve">Should only include the number of minutes. (a.k.a. digits only, no "min")</t>
      </text>
    </comment>
    <comment authorId="0" ref="J1">
      <text>
        <t xml:space="preserve">Only "16," "35," and "DCP" are recognized. Please exclude "mm"</t>
      </text>
    </comment>
    <comment authorId="0" ref="L1">
      <text>
        <t xml:space="preserve">Please follow the format "7:00 PM" and avoid combining both show times into one cell. (a.k.a. 7:00 PM in showtime1, 9:00 PM in showtime 2 etc.)</t>
      </text>
    </comment>
    <comment authorId="0" ref="M1">
      <text>
        <t xml:space="preserve">Please follow the format "7:00 PM" and avoid combining both show times into one cell. (a.k.a. 7:00 PM in showtime1, 9:00 PM in showtime 2 etc.)</t>
      </text>
    </comment>
    <comment authorId="0" ref="N1">
      <text>
        <t xml:space="preserve">Please follow the format "7:00 PM" and avoid combining both show times into one cell. (a.k.a. 7:00 PM in showtime1, 9:00 PM in showtime 2 etc.)</t>
      </text>
    </comment>
    <comment authorId="0" ref="P1">
      <text>
        <t xml:space="preserve">Please follow the format "7:00 PM" and avoid combining both show times into one cell. (a.k.a. 7:00 PM in showtime1, 9:00 PM in showtime 2 etc.)</t>
      </text>
    </comment>
  </commentList>
</comments>
</file>

<file path=xl/comments2.xml><?xml version="1.0" encoding="utf-8"?>
<comments xmlns:r="http://schemas.openxmlformats.org/officeDocument/2006/relationships" xmlns="http://schemas.openxmlformats.org/spreadsheetml/2006/main">
  <authors>
    <author/>
  </authors>
  <commentList>
    <comment authorId="0" ref="I1">
      <text>
        <t xml:space="preserve">Should only include the number of minutes. (a.k.a. digits only, no "min")</t>
      </text>
    </comment>
  </commentList>
</comments>
</file>

<file path=xl/sharedStrings.xml><?xml version="1.0" encoding="utf-8"?>
<sst xmlns="http://schemas.openxmlformats.org/spreadsheetml/2006/main" count="429" uniqueCount="225">
  <si>
    <t>title</t>
  </si>
  <si>
    <t>characters</t>
  </si>
  <si>
    <t>author</t>
  </si>
  <si>
    <t>editor1</t>
  </si>
  <si>
    <t>edited1</t>
  </si>
  <si>
    <t>director</t>
  </si>
  <si>
    <t>year</t>
  </si>
  <si>
    <t>capsule</t>
  </si>
  <si>
    <t>runtime</t>
  </si>
  <si>
    <t>format</t>
  </si>
  <si>
    <t>showdate1</t>
  </si>
  <si>
    <t>showtime1</t>
  </si>
  <si>
    <t>showdate2</t>
  </si>
  <si>
    <t>showtime2</t>
  </si>
  <si>
    <t>showdate3</t>
  </si>
  <si>
    <t>showtime3</t>
  </si>
  <si>
    <t>ticketing url</t>
  </si>
  <si>
    <t>public notes</t>
  </si>
  <si>
    <t>slot</t>
  </si>
  <si>
    <t>Example: 1</t>
  </si>
  <si>
    <t>Example</t>
  </si>
  <si>
    <t>Editor</t>
  </si>
  <si>
    <t>Yes</t>
  </si>
  <si>
    <t>Abbas Kiarostami</t>
  </si>
  <si>
    <t>_And last night I had another Monica Belucci dream_
I was in Paris on a case. Monica called and asked me to meet her at a a certain cafe. She said she needed to talk to me. When we met at the cafe, Cooper was there but _I couldn't see his face_. Monica was very pleasant. She had brought friends. We all had a coffee. And then she said the ancient phrase, "We are like the dreamer who dreams, and then lives inside the dream"
I told her I understood and then she said, " But who is the dreamer?"</t>
  </si>
  <si>
    <t>35mm</t>
  </si>
  <si>
    <t>Example: 2</t>
  </si>
  <si>
    <t>yes</t>
  </si>
  <si>
    <t>Arcady Boytler</t>
  </si>
  <si>
    <t xml:space="preserve">_Hogwarts_ watched the giant squid approach and felt apprehension well up in his kitchen. "What are you doing?" The words weren't spoken, but they were understood.
"Just trust me," the giant squid replied, caressing _Hogwarts'_ outerwalls.
"I'll go slow. I promise." He began to caress a window, teasing it open. _Hogwarts_ sighed, the fight leaving him. He relaxed, allowing the tentacle inside, where it brushed against the inner walls before settling on the stone floor.  </t>
  </si>
  <si>
    <t>DVD</t>
  </si>
  <si>
    <t>Pulp Fiction</t>
  </si>
  <si>
    <t>Cameron</t>
  </si>
  <si>
    <t>Rachel</t>
  </si>
  <si>
    <t>Quentin Tarantino</t>
  </si>
  <si>
    <t>_Pulp Fiction_ needs little introduction. The epitome of a 'dudes rock' movie, this self-aware celebration of grisly violence over a surf rock-soaked L.A. set the bar for all indie movies to follow. Employing a non-linear storyline and endless references to classic Americana, director Quentin Tarantino tells the stories of three men caught in a life of crime. Acclaimed by critics and film bros alike, this movie is better than Buddy Holly's $5 shake.</t>
  </si>
  <si>
    <t>154m</t>
  </si>
  <si>
    <t>Thursday 1</t>
  </si>
  <si>
    <t>Ocean's 11</t>
  </si>
  <si>
    <t>Ian</t>
  </si>
  <si>
    <t>Hannah</t>
  </si>
  <si>
    <t>Steven Soderbergh</t>
  </si>
  <si>
    <t>Stephen Soderbergh’s warm, thrilling, and hopelessly funny 2001 remake of the 1960 original, this is a film that in Soderbergh’s words “has no desire except to give you pleasure from beginning to end.” The epitome of the cable TV heist, _Oceans 11_ makes good on its director's promise, following Danny Ocean (George Clooney) as he assembles a team of criminals to rob three casinos in Las Vegas—a plot rife with greed, adrenaline, and suave revenge.</t>
  </si>
  <si>
    <t>116m</t>
  </si>
  <si>
    <t>Thursday 2</t>
  </si>
  <si>
    <t>Shiva Baby</t>
  </si>
  <si>
    <t>Anna</t>
  </si>
  <si>
    <t>George</t>
  </si>
  <si>
    <t>y</t>
  </si>
  <si>
    <t>Emma Seligman</t>
  </si>
  <si>
    <t>An aimless liberal arts student (Rachel Sennott) attends a Jewish funeral service with her parents, and then spends the afternoon stumbling from one claustrophobic encounter to the next. Emma Seligman's directorial debut is at once agonizing, relevant, and hilarious. In under 90 minutes, Seligman accomplishes a searingly accurate portrait of local Jewish communities and a refreshingly subtle exploration of gender, sexuality, and family.</t>
  </si>
  <si>
    <t>77m</t>
  </si>
  <si>
    <t>DCP</t>
  </si>
  <si>
    <t>Friday</t>
  </si>
  <si>
    <t>The Princess Bride</t>
  </si>
  <si>
    <t>Amélie</t>
  </si>
  <si>
    <t>Lindsey</t>
  </si>
  <si>
    <t>Rob Reiner</t>
  </si>
  <si>
    <t>Rob Reiner's infamous cult classic _The Princess Bride_ tells a thrilling and tender story of romance, adventure, and vengeance. Framed as a grandfather telling his bedridden grandson a story, the film focuses on farmhand Westley (Cary Elwes in his most beloved role) and Princess Buttercup (the ethereal Robin Wright), weaving together an unforgettable cast of heroic bandits, verbose outlaws, and odious royals in the fictional kingdom of Florin.</t>
  </si>
  <si>
    <t>98m</t>
  </si>
  <si>
    <t>Saturday</t>
  </si>
  <si>
    <t>When Harry Met Sally</t>
  </si>
  <si>
    <t>Doc Films x COUP presents: Free movie night on Bartlett Quad! Snacks will be provided.</t>
  </si>
  <si>
    <t>96m</t>
  </si>
  <si>
    <t>Digital</t>
  </si>
  <si>
    <t>Outdoor screening on Bartlett Quad. Co-sponsored by COUP.</t>
  </si>
  <si>
    <t>Special Event</t>
  </si>
  <si>
    <t>Mulholland Drive</t>
  </si>
  <si>
    <t>David Lynch</t>
  </si>
  <si>
    <t>Starring Naomi Watts as Betty, a naive girl trying to make it in Hollywood, and Laura Harring as Rita, an amnesiac working to puzzle out her past, David Lynch's neo-noir film _Mulholland Drive_ weaves its way through a dreamlike City of Angels. Edward Guthmann of the _San Francisco Chronicle_ called it "exhilarating for its fierce, frequently reckless imagination, it holds us, spellbound and amused, for all of its loony and luscious 146 minutes."</t>
  </si>
  <si>
    <t>147m</t>
  </si>
  <si>
    <t>Bottle Rocket</t>
  </si>
  <si>
    <t>Eli</t>
  </si>
  <si>
    <t>Wes Anderson</t>
  </si>
  <si>
    <t xml:space="preserve">The first feature-length film for the decisively idiosyncratic director Wes Anderson, _Bottle Rocket_ originated as a black and white 13-minute short written by Anderson and Owen Wilson, starring Owen and his brother Luke. Anderson’s visual style can be seen in its budding stages in this hilarious, dream-like tale of two best friends who stage a convoluted robbery of a bookstore, then escape “on the lam” to pursue an idealized life of crime. </t>
  </si>
  <si>
    <t>91m</t>
  </si>
  <si>
    <t>Annette</t>
  </si>
  <si>
    <t>Josef</t>
  </si>
  <si>
    <t>Leos Carax</t>
  </si>
  <si>
    <t>At once a rock opera, a romance, a fantasy, and a family drama, Carax's English-language debut defies classification. Henry, a shock comedian played by a wild Adam Driver, and Ann, a world-famous opera singer played by Marion Cotillard, stir tabloids with their unlikely romance. Their relationship is upended by the birth of their daughter. With a screenplay and score by the rock duo Sparks, _Annette_ is an explosive musical parable of fame and parenthood.</t>
  </si>
  <si>
    <t>139m</t>
  </si>
  <si>
    <t>Fantastic Planet</t>
  </si>
  <si>
    <t>René Laloux</t>
  </si>
  <si>
    <t xml:space="preserve">Made in 1973 at the height of psychedelia, _Fantastic Planet_ tells the story of a humanity domesticated by giant blue humanoids called "Draags." Captured as an infant, Terr is pampered and tormented by his adolescent keeper until his discovery of the Draags' transcendental knowledge casts him into the mystical world beyond. This kaleidoscopic blend of sci-fi and pop art visuals comes with a soundtrack that is a spacy mellotron wah-wah lover's dream. </t>
  </si>
  <si>
    <t>72m</t>
  </si>
  <si>
    <t>Paprika</t>
  </si>
  <si>
    <t>Satoshi Kon</t>
  </si>
  <si>
    <t>A major inspiration for Christopher Nolan's _Inception_, Satoshi Kon’s _Paprika_ is a mind-bending sci-fi thriller that follows a psychologist’s chase to recover "DC Minis," devices that allow the user to enter the dreams of others. With a mix of 3D and hand-drawn animation, _Paprika_’s stunning carnival of hallucinations and dreams explores the relationship between man and machine, the subconscious world, and the darkness of modern society.</t>
  </si>
  <si>
    <t xml:space="preserve">90m   </t>
  </si>
  <si>
    <t>The Asphalt Jungle</t>
  </si>
  <si>
    <t>John Huston</t>
  </si>
  <si>
    <t>This 1950 noir is considered the first ever heist film, catapulting the genre into cultural prominence and establishing many of its defining tropes. Just released from prison, Erwin “Doc” Reidenschneider hatches a plot to steal a million dollars' worth of jewels, recruiting a safe-cracker, driver, and heavy. The heist goes mostly to plan, but the aftermath collapses into deception and greed. Featuring Marilyn Monroe in her breakout role as Angela Phinlay.</t>
  </si>
  <si>
    <t>112m</t>
  </si>
  <si>
    <t>The Green Knight</t>
  </si>
  <si>
    <t>Alex</t>
  </si>
  <si>
    <t>David Lowery</t>
  </si>
  <si>
    <t>_The Green Knight_ retells an Arthurian tale where a young Sir Gawain (Dev Patel) embarks on a quest to challenge the half-man, half-tree Green Knight. He journeys through lush wilderness and misty castles, all soaked with breathtaking atmospheric light, to reach what may well be his end. The slow spiral of Gawain's odyssey is wrapped in layers of esotericism, containing little of the traditional heroics of legend, but all of its weight and poetry.</t>
  </si>
  <si>
    <t>130m</t>
  </si>
  <si>
    <t>The Point</t>
  </si>
  <si>
    <t xml:space="preserve">
Fred Wolf</t>
  </si>
  <si>
    <t>_Rare 16mm print!_ This legendary animated film, narrated by Ringo Starr and written to accompany Harry Nilsson's eponymous 1971 album, tells the story of round-headed Oblio, who discovers that even in the fantastical kingdom of pointed heads, his life is far from pointless. Both the film and the album were inspired by a revelatory LSD trip, and the aesthetics can attest to this. Despite its cult following, the film has never had a theatrical release.</t>
  </si>
  <si>
    <t>74m</t>
  </si>
  <si>
    <t>16mm</t>
  </si>
  <si>
    <t>In a Lonely Place</t>
  </si>
  <si>
    <t xml:space="preserve">
Nicholas Ray</t>
  </si>
  <si>
    <t>Based on Dorothy B. Hughes' novel of the same name, this 1950 classic stars Humphrey Bogart as Dixon Steele, a short-tempered, alcoholic screenwriter in desperate need of an alibi. When aspiring actress Laurel Gray steps in to provide one, the troubled pair fall fast. But doubts begin to creep in as the lovers' true natures are revealed in what is described by critic Kim Morgan as "one of the most heartbreaking love stories ever committed to film."</t>
  </si>
  <si>
    <t>94m</t>
  </si>
  <si>
    <t>Rififi</t>
  </si>
  <si>
    <t>Sapna</t>
  </si>
  <si>
    <t>Jules Dassin</t>
  </si>
  <si>
    <t>Jules Dassin’s first film after being blacklisted out of Hollywood in 1949, and what is considered his masterpiece,  _Rififi_ has everything: suspense, surprise, grit, and dark humor, making it one of the most influential films for the heist genre. This twisting film which has been called “the greatest of all film noirs," follows four ex-cons who execute one last plot in Paris, centering around a 30-minute silent and excruciatingly tense heist sequence.</t>
  </si>
  <si>
    <t>118m</t>
  </si>
  <si>
    <t>Summer of 85</t>
  </si>
  <si>
    <t>François Ozon</t>
  </si>
  <si>
    <t>16-year-old Alexis is interested in Death, he tells us, "with a capital D." Perhaps this begins after his boat capsizes in the English Channel—or perhaps it begins with David, the hunky older teenager who saves Alexis, introduced by him as "the corpse I knew when it was alive." Ozon's seductive tale of first love and first loss, _Summer of 85_ features motorcycles zipping along the coast of Normandy, handsome Frenchmen, and the music of Rod Stewart.</t>
  </si>
  <si>
    <t>101m</t>
  </si>
  <si>
    <t>The Wizard of Oz</t>
  </si>
  <si>
    <t>Victor Fleming</t>
  </si>
  <si>
    <t xml:space="preserve">Starring sixteen-year-old Judy Garland, the 1939 adaption of L. Frank Baum's _The Wizard of Oz_ follows Dorothy and her dog Toto as they are swept away from their Kansas home and into the magical land of Oz. The subject of countless cultural treatises and simulacra, nothing will ever eclipse the original tale of flying spider monkeys, the Wicked Witch of the West, and the man behind the silver screen. Follow us on the yellow brick road to Emerald City! </t>
  </si>
  <si>
    <t>102m</t>
  </si>
  <si>
    <t>The Shining</t>
  </si>
  <si>
    <t>Stanley Kubrick</t>
  </si>
  <si>
    <t xml:space="preserve">What hasn't been said about Stanley Kubrick's genre-defining classic? This Stephen King adaptation follows Jack Torrance (Jack Nicholson), his wife Wendy (Shelly Duvall), and their young son Danny during an extended off-season stay at the historic and isolated Overlook Hotel. Cryptic, provocative, and hypnotic, Kubrick's antepenultimate flick boasts some of the most celebrated moments and imagery in horror history. _The Shining_ is simply a must-see. </t>
  </si>
  <si>
    <t>146m</t>
  </si>
  <si>
    <t>Little Shop of Horrors</t>
  </si>
  <si>
    <t>Frank Oz</t>
  </si>
  <si>
    <t>A remix of Roger Corman’s B-movie of the same name, Frank Oz’s _Little Shop of Horrors_ accelerates the story’s tempo with catchy musical numbers from Alan Menken. Rick Moranis stars as Seymour Krelborn, a nerdy florist who gets mixed up with the wrong carnivorous plant. Filled with romance, dentistry, and ethically dubious floristry, this film is, as put by Janet Maslin in _The New York Times_, "a full-blown movie musical, and quite a winning one."</t>
  </si>
  <si>
    <t>Pig</t>
  </si>
  <si>
    <t>Michael Sarnoski</t>
  </si>
  <si>
    <t>_Pig_ follows Robin "Rob" Feld (Nicolas Cage), a former-chef-turned-truffle-forager who lives alone in the Oregon wilderness with his foraging pig. When Rob is assaulted and his pig stolen, he reaches out to the young Amir (Alex Wolff), who buys his truffles, for help. Our hermitic protagonist must then go back to Portland and face his old life in this tale of loneliness, cooking, and grief, all in an attempt to get his beloved pet back.</t>
  </si>
  <si>
    <t>92m</t>
  </si>
  <si>
    <t>Les Indes Galantes</t>
  </si>
  <si>
    <t>Clément Cogitore</t>
  </si>
  <si>
    <t>A recording of the 2019 landmark production of _Les Indes Galantes_ at the Opéra-Bastille in Paris, followed by a live Q&amp;A with choreographer Bintou Dembélé. Jean-Philippe Rameau's 1735 opera-ballet is divided into four parts, set in the Ottoman Empire, Peru, Persia, and North America respectively. While each act has a different plot, all of them center a love story, as Cupid has decided to abandon Europe in favor of the more amorous "Indies."</t>
  </si>
  <si>
    <t>230m</t>
  </si>
  <si>
    <t>Followed by Q&amp;A with choreographer Bintou Dembélé.</t>
  </si>
  <si>
    <t>Dead of Night</t>
  </si>
  <si>
    <t>Alberto Cavalcanti, Charles Crichton, Basil Dearden, and Robert Hamer</t>
  </si>
  <si>
    <t>Slipping past a wartime ban on horror films, _Dead of Night_ remains a key film in the horror anthology genre. An architect is disturbed by déjà vu while visiting a country mansion, realizing that he has been there in a dream—one which ends terribly. The four other guests then recount their own bizarre experiences (each directed by a different star director). _Dead of Night_ introduced many horror tropes, most notably the possessed ventriloquist's doll.</t>
  </si>
  <si>
    <t>The Birds</t>
  </si>
  <si>
    <t>Alfred Hitchcock</t>
  </si>
  <si>
    <t>_The Birds_ offers audiences the type of “gorgeous good fun” (_The Washington Post_) that only Alfred Hitchcock can provide. Set in a seaside town beleaguered by mysterious bird attacks, Hitchcock provides audiences with a dose of his classic crowd-pleasing suspense. Based on a short story of the same name, it initially opened to mixed reviews but is now regarded as one of Hitchcock’s best and has been selected for preservation by the Library of Congress.</t>
  </si>
  <si>
    <t>119m</t>
  </si>
  <si>
    <t>The Iron Giant</t>
  </si>
  <si>
    <t>Brad Bird</t>
  </si>
  <si>
    <t>Beloved children's filmmaker Brad Bird plucked the heartstrings of children and adults alike with his 1991 directorial debut, _The Iron Giant_. Animated in traditional 2-D and set in the Cold War era, the movie tells the touching story of nine-year-old Hogarth Hughes and the giant alien robot whom he befriends as they try to protect the robot from the FBI and United States military. The film has garnered a cult following since its release.</t>
  </si>
  <si>
    <t>86m</t>
  </si>
  <si>
    <t>Playtime</t>
  </si>
  <si>
    <t>Jacques Tati</t>
  </si>
  <si>
    <t>_Playtime_ is a 1967 French comedy film that loosely follows the lovable Monsieur Hulot through the futuristic workplaces and restaurants of Paris. Played by actor-director Jacques Tati, the old-fashioned Hulot serves to poke fun at a France that tries to take itself much too seriously. With frequent use of stunning 70mm wide shots and a famously enormous set, the film stands as an aesthetic triumph and lighthearted glimpse into modern life.</t>
  </si>
  <si>
    <t>155m</t>
  </si>
  <si>
    <t>The Italian Job</t>
  </si>
  <si>
    <t>Peter Collinson</t>
  </si>
  <si>
    <t>The penultimate representative of the comedic British caper, _The Italian Job_ is an irresistibly fun and exciting heist, stuffed to the gills with Mini Coopers, a charming young Michael Caine, and a killer soundtrack by Quincy Jones. A plan is orchestrated to steal $4 million in gold bullion from the city of Turin, using a traffic jam as a means of robbery and escape. The 2003 version, a staple in the American living room, was an homage to this original.</t>
  </si>
  <si>
    <t>99m</t>
  </si>
  <si>
    <t>Zola</t>
  </si>
  <si>
    <t>Janicza Bravo</t>
  </si>
  <si>
    <t xml:space="preserve">"Y’all wanna hear a story about why me and this b---- fell out?” A 148-Tweet thread becomes a 90-minute tear across Florida for Zola (Taylour Paige) and her new friend Stefani (Riley Keough) in Janicza Bravo's _Zola_. A weekend trip in search of big money at a Florida strip club whirlwinds into a tangle of pimps, johns, glitter, and guns, where social media, sex work, and questions of culture and privilege are examined through a neon-soaked lens. </t>
  </si>
  <si>
    <t>The Neverending Story</t>
  </si>
  <si>
    <t>Wolfgang Petersen</t>
  </si>
  <si>
    <t>Based on the 1979 novel of the same name, _The Neverending Story_ opens with the introduction of the young Bastian Bux, who seeks refuge from bullies in a bookstore. This classic 1984 children's film is framed around a book Bastian finds in the shop: the story of a young warrior who must fight off the dark forces of "The Nothing" from taking over his magical homeland. This film is acclaimed German filmmaker Wolfgang Petersen's English language debut.</t>
  </si>
  <si>
    <t>Straw Dogs</t>
  </si>
  <si>
    <t>Sam Peckinpah</t>
  </si>
  <si>
    <t>The ‘straw dog’ of the _Tao Te Ching_ denotes something of great ceremonial worth, which is then indifferently discarded. Whether you find it an intimate examination of human savagery, or a chauvinistic story of defending house and home (or both), Sam Peckinpah’s bloody 1971 film is at the very least psychologically disturbing. Dustin Hoffman and Susan George star as the Sumner family, hiding in the Cornish moorland from the anti-Vietnam War protests.</t>
  </si>
  <si>
    <t>117m</t>
  </si>
  <si>
    <t>The Taking of Pelham 1 2 3</t>
  </si>
  <si>
    <t>Joseph Sargent</t>
  </si>
  <si>
    <t xml:space="preserve">A wry subway takeover, mixing grinding tension with witty satire that is sure to make any New Yorker’s cheeks flush. Complete with submachine guns, glasses, and one incredible score. Joseph Sargent’s inventive heist follows the capture of a downtown 6 train by a criminal gang led by Mr. Blue. They take 18 hostages and demand a million dollars within the hour. The color-coded aliases were borrowed by Quentin Tarantino for _Reservoir Dogs_. </t>
  </si>
  <si>
    <t>104m</t>
  </si>
  <si>
    <t>Old</t>
  </si>
  <si>
    <t xml:space="preserve">
M. Night Shyamalan</t>
  </si>
  <si>
    <t xml:space="preserve">_Old_ is the familiar story of family vacation gone wrong packed to the gills with unexpected twists and turns. The film follows married couple Guy and Prisca's attempt to take one final family vacation before their impending divorce. Their tropical destination rapidly ages its patrons, with 30 minutes aging each of the vacationers by one year. _Old_ is  the latest mind-bending installment to director M. Night Shyamalan notorious oeuvre. </t>
  </si>
  <si>
    <t>108m</t>
  </si>
  <si>
    <t>Alice in Wonderland</t>
  </si>
  <si>
    <t>Clyde Geronimi, Wilfred Jackson, and Hamilton Luske</t>
  </si>
  <si>
    <t>Perhaps the original psychedelic children's story, Lewis Carroll's _Alice in Wonderland_ is the classic nonsense novel, following the young Alice on her journey through a disorienting fantasy world. The novel has inspired generations of psychedelic narrative art, including Disney's 1951 movie adaptation. Follow us down the rabbit hole to meet the eclectic cast of characters including the Mad Hatter, the Cheshire Cat, and the odious Queen of Hearts!</t>
  </si>
  <si>
    <t>75m</t>
  </si>
  <si>
    <t>Tokyo Drifter</t>
  </si>
  <si>
    <t>Seijun Suzuki</t>
  </si>
  <si>
    <t>A jazzy, almost gaudy gangster movie, _Tokyo Drifter_ follows “Phoenix” Tetsu (Tetsuya Watari), the reformed right-hand man of a former yakuza boss, as he rejects an offer from a rival gang and is forced to flee Tokyo. Marked by the set's gorgeously lurid color palette, Suzuki presents over-the-top fight scenes interspersed with nightclub vignettes, weaving a tale of loyalty and betrayal that leaves the story's former hitman completely adrift.</t>
  </si>
  <si>
    <t>82m</t>
  </si>
  <si>
    <t>The Killing</t>
  </si>
  <si>
    <t>Stanley Kubrick’s self-proclaimed first “mature feature” is a twisting noir of a racetrack robbery. Kubrick recruited pulp novelist Jim Thompson to construct this heist which leaps through time and space, punctuated by many of Kubrick’s visual signatures. Johnny Clay (Sterling Hayden) recruits a five man team to stage a two-million dollar robbery of the Lansdowne Racetrack, a final big score before he weds his fiancée Fay (Coleen Gray) and goes straight.</t>
  </si>
  <si>
    <t>84m</t>
  </si>
  <si>
    <t>Lorelei</t>
  </si>
  <si>
    <t>Sabrina Doyle</t>
  </si>
  <si>
    <t>In the fifteen years that Wayland (Pablo Schreiber) was in prison, his high school sweetheart Dolores (Jena Malone) kept busy—she had three kids with three different fathers. Now on the outside, Wayland and Dolores both must adjust and find stability with each other as they try to rekindle their flame. The foggy melancholia of the Oregon woods sets the tone in newcomer Sabrina Doyle's compassionate portrait of life on the American fringes.</t>
  </si>
  <si>
    <t>111m</t>
  </si>
  <si>
    <t>What Dreams May Come</t>
  </si>
  <si>
    <t>Vincent Ward</t>
  </si>
  <si>
    <t xml:space="preserve">Vincent Ward's 1998 fantasy drama, _What Dreams May Come_ tells the story of Chris Nielsen (Robin Williams), his life after death, and his spirit guide through purgatory. After a fatal car crash, Chris tries to help his widow cope with his death, in this impressionistic and painterly depiction of loss and grief. The film was shot on Fuji Velvia film and credited for its vivid color reproduction, resulting in the 1998 Academy Award for Best Visual Effects. </t>
  </si>
  <si>
    <t>Journey to Italy</t>
  </si>
  <si>
    <t>Roberto Rossellini</t>
  </si>
  <si>
    <t>Considered a commercial and critical failure when first released, Rossellini's _Journey to Italy_ now stands as one of his greatest films, being hugely influential in New Wave cinema. With iconic performances by Ingrid Bergman and George Sanders, the film follows a couple struggling to save their marriage. Set in Naples, the historic and beautiful Italian countryside provides a backdrop to a story concerned with mortality, romance, and the aging of love.</t>
  </si>
  <si>
    <t>97m</t>
  </si>
  <si>
    <t>Inside Man</t>
  </si>
  <si>
    <t>Spike Lee</t>
  </si>
  <si>
    <t xml:space="preserve">Featuring Denzel Washington, Clive Owen, Jodie Foster, Christopher Plummer, Willem Dafoe, and Chiwetel Ejiofor, Spike Lee’s contribution to the heist genre is a taut, energetic, and cleverly crafted thriller. Washington stars as Detective Keith Frazier, who is assigned to negotiate a hostage crisis during a Manhattan bank robbery. Frazier faces off with Dalton Russel (Owen), the mastermind behind the heist, in a twisting dance riddled with red herrings. </t>
  </si>
  <si>
    <t>129m</t>
  </si>
  <si>
    <t>Candyman</t>
  </si>
  <si>
    <t>Nia DaCosta</t>
  </si>
  <si>
    <t>Set in Chicago’s Cabrini-Green neighborhood, _Candyman_ is producer Jordan Peele’s (_Get Out_) take on the 90s cult horror film series. Both thrilling and terrifying, the film embeds social commentary into the franchise’s mythology. It follows a newcomer to the neighborhood who accidentally unleashes a wave of violence, and will leave you wary to use the bathroom at Ida Noyes afterwards, lest someone accidentally summons the ghost with a hook for a hand.</t>
  </si>
  <si>
    <t>Kirikou and the Sorceress</t>
  </si>
  <si>
    <t xml:space="preserve">
Michel Ocelot</t>
  </si>
  <si>
    <t xml:space="preserve">35mm print! Inspired by West African folktales, _Kirikou and the Sorceress_ tells the story of the Kirikou, a tiny but spirited newborn, and his quest to save his village from the sorceress Karaba and her army of enchanted "fetishes." Directed by Michel Ocelot, one of France's most acclaimed animated filmmakers, _Kirikou and the Sorceress_ paints a tale of adventure, love, magic, and the power of redemption in beautiful colors and animated montages. </t>
  </si>
  <si>
    <t>71m</t>
  </si>
  <si>
    <t>series title</t>
  </si>
  <si>
    <t>words</t>
  </si>
  <si>
    <t>programmer</t>
  </si>
  <si>
    <t>essay</t>
  </si>
  <si>
    <t>notes</t>
  </si>
  <si>
    <t>Example 1: Cameron's Epic Series</t>
  </si>
  <si>
    <t>This is an insanely short series essay because I'm doing it as an example. I'm going to emphasize how _epic_ this series is by italicizing 'epic' in the previous clause. But wait -- I didn't actually italicize it here in this cell, I put underscores on either side! That's a neat trick to show the word or phrase enclosed by the underscores is italicized without messing with the font. It makes the web and design chair's lives much easier to see those markings and change the enclosed word or phrase to italics instead of memorizing the location of every italicized word or phrase whenever they do ctrl+shift+v.</t>
  </si>
  <si>
    <t>Co-sponsored by Lindsey Qian.</t>
  </si>
  <si>
    <t>Playtime: Programmer’s Picks</t>
  </si>
  <si>
    <t>Hannah Halpern and Serin Lee</t>
  </si>
  <si>
    <t xml:space="preserve">Welcome back to Doc! Lovingly curated by the current and former programming chair, we present a hand-picked selection of eclectic favorites to screen every Thursday as we invite you back to the theater and into the wonderful world of Doc Films. </t>
  </si>
  <si>
    <t>The Evolution of the Heist</t>
  </si>
  <si>
    <t>Ian Resnick</t>
  </si>
  <si>
    <t xml:space="preserve">Film nostalgia for me comes in the form of early 2000s heist movies watched on the couch past 9 o’clock on cable TV with kernels of popcorn stuck in my teeth and Sour Patch Kids staining my tongue an inflamed red. _The Italian Job_, _Rififi_, and the _Ocean’s_ movies, and other favorites transported me to a world of smooth-talking con artists, pulsing soundtracks, and unbeatable odds inevitably beaten. This series pulls back the curtain of the late-night cable TV staple, exploring its origins in American and French Noir, altered through British comedic capers and gritty Hong Kong bloodbaths. The lineup reveals the diversity and fluidity of the genre, stretched by directors to reach new aesthetic, comedic, and narrative heights. The disjunction of Stanley Kubrick’s _The Killing_, the biting wit and intensity of Joseph Sargent’s _The Taking of Pelham 1 2 3_, the divergent aesthetics of Wes Anderson’s _Bottle Rocket_. The heist has provided a unique platform for the adventurous director, an open door for complexity and ingenuity in style, character, narrative, and tone, suggestive of the unwieldy contemporary heists we all know and love. Whether you’re here for the driving scores, ridiculous schemes, dry-as-bone humor, or the nostalgia, these heists are sure to make your heart race and your palms sweat. </t>
  </si>
  <si>
    <t>The Green Doc: New Releases</t>
  </si>
  <si>
    <t>Psychedelic Children’s Films</t>
  </si>
  <si>
    <t>Amélie Pavel</t>
  </si>
  <si>
    <t xml:space="preserve">This series explores psychedelic children's films from the early 20th century to now. These films feature an emphasis on sumptuous and colorful visuals coupled with the breaking of the fourth wall that produce an expansion of the consciousness through poetic distancing of the viewer. Parallel to the viewer's distancing is the disorientation of the main character: in these films, an important theme is being transported to another foreign land or place, where space and time work differently and pressure the main character into reevaluating their belief systems and understanding of the world. 
Among these titles are the cult classics THE WIZARD OF OZ, ALICE IN WONDERLAND, THE NEVERENDING STORY, and THE PRINCESS BRIDE. These are the films that shaped our collective imagination, that, upon reviewing, transport us to another time and place, another dimension of our consciousness: our childhood. Other, lesser known titles make up this series as well: FANTASTIC PLANET, KIRIKOU AND THE SORCERESS, THE POINT. These films are made for children, but can very much be enjoyed by adults. </t>
  </si>
  <si>
    <t>Special Events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</si>
</sst>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h:mm:ss"/>
    <numFmt numFmtId="165" formatCode="h:mm am/pm"/>
    <numFmt numFmtId="166" formatCode="M/d/yyyy H:mm:ss"/>
    <numFmt numFmtId="167" formatCode="m/d/yyyy"/>
    <numFmt numFmtId="168" formatCode="m/d/yy"/>
    <numFmt numFmtId="169" formatCode="&quot;$&quot;#,##0"/>
    <numFmt numFmtId="170" formatCode="m/d"/>
  </numFmts>
  <fonts count="21">
    <font>
      <sz val="10.0"/>
      <color rgb="FF000000"/>
      <name val="Arial"/>
    </font>
    <font>
      <sz val="10.0"/>
    </font>
    <font/>
    <font>
      <name val="Arial"/>
    </font>
    <font>
      <i/>
    </font>
    <font>
      <color rgb="FF262626"/>
      <name val="Arial"/>
    </font>
    <font>
      <color rgb="FF000000"/>
      <name val="Arial"/>
    </font>
    <font>
      <sz val="10.0"/>
      <name val="Arial"/>
    </font>
    <font>
      <b/>
    </font>
    <font>
      <color rgb="FF000000"/>
    </font>
    <font>
      <sz val="11.0"/>
      <name val="Calibri"/>
    </font>
    <font>
      <color rgb="FFB7B7B7"/>
    </font>
    <font>
      <sz val="10.0"/>
      <color rgb="FFB7B7B7"/>
      <name val="Arial"/>
    </font>
    <font>
      <sz val="10.0"/>
      <color rgb="FFB7B7B7"/>
    </font>
    <font>
      <color rgb="FFB7B7B7"/>
      <name val="Arial"/>
    </font>
    <font>
      <b/>
      <name val="Arial"/>
    </font>
    <font>
      <color rgb="FF000000"/>
      <name val="'Arial'"/>
    </font>
    <font>
      <i/>
      <sz val="10.0"/>
      <name val="Arial"/>
    </font>
    <font>
      <b/>
      <sz val="10.0"/>
      <name val="Arial"/>
    </font>
    <font>
      <sz val="10.0"/>
      <color rgb="FF121212"/>
      <name val="Arial"/>
    </font>
    <font>
      <color rgb="FF121212"/>
      <name val="Arial"/>
    </font>
  </fonts>
  <fills count="7">
    <fill>
      <patternFill patternType="none"/>
    </fill>
    <fill>
      <patternFill patternType="lightGray"/>
    </fill>
    <fill>
      <patternFill patternType="solid">
        <fgColor rgb="FFA4C2F4"/>
        <bgColor rgb="FFA4C2F4"/>
      </patternFill>
    </fill>
    <fill>
      <patternFill patternType="solid">
        <fgColor rgb="FFFFFFFF"/>
        <bgColor rgb="FFFFFFFF"/>
      </patternFill>
    </fill>
    <fill>
      <patternFill patternType="solid">
        <fgColor rgb="FFFFF2CC"/>
        <bgColor rgb="FFFFF2CC"/>
      </patternFill>
    </fill>
    <fill>
      <patternFill patternType="solid">
        <fgColor rgb="FFFFFF00"/>
        <bgColor rgb="FFFFFF00"/>
      </patternFill>
    </fill>
    <fill>
      <patternFill patternType="solid">
        <fgColor rgb="FFEA9999"/>
        <bgColor rgb="FFEA9999"/>
      </patternFill>
    </fill>
  </fills>
  <borders count="1">
    <border/>
  </borders>
  <cellStyleXfs count="1">
    <xf borderId="0" fillId="0" fontId="0" numFmtId="0" applyAlignment="1" applyFont="1"/>
  </cellStyleXfs>
  <cellXfs count="171">
    <xf borderId="0" fillId="0" fontId="0" numFmtId="0" xfId="0" applyAlignment="1" applyFont="1">
      <alignment readingOrder="0" shrinkToFit="0" vertical="bottom" wrapText="1"/>
    </xf>
    <xf borderId="0" fillId="0" fontId="1" numFmtId="0" xfId="0" applyAlignment="1" applyFont="1">
      <alignment readingOrder="0" shrinkToFit="0" vertical="center" wrapText="0"/>
    </xf>
    <xf borderId="0" fillId="0" fontId="1" numFmtId="0" xfId="0" applyAlignment="1" applyFont="1">
      <alignment readingOrder="0" shrinkToFit="0" vertical="center" wrapText="0"/>
    </xf>
    <xf borderId="0" fillId="0" fontId="1" numFmtId="164" xfId="0" applyAlignment="1" applyFont="1" applyNumberFormat="1">
      <alignment readingOrder="0" shrinkToFit="0" vertical="center" wrapText="0"/>
    </xf>
    <xf borderId="0" fillId="0" fontId="2" numFmtId="164" xfId="0" applyAlignment="1" applyFont="1" applyNumberFormat="1">
      <alignment readingOrder="0" shrinkToFit="0" vertical="center" wrapText="0"/>
    </xf>
    <xf borderId="0" fillId="0" fontId="2" numFmtId="0" xfId="0" applyAlignment="1" applyFont="1">
      <alignment readingOrder="0" shrinkToFit="0" vertical="center" wrapText="0"/>
    </xf>
    <xf borderId="0" fillId="2" fontId="3" numFmtId="0" xfId="0" applyAlignment="1" applyFill="1" applyFont="1">
      <alignment horizontal="left" readingOrder="0" shrinkToFit="0" vertical="bottom" wrapText="1"/>
    </xf>
    <xf borderId="0" fillId="2" fontId="2" numFmtId="0" xfId="0" applyAlignment="1" applyFont="1">
      <alignment shrinkToFit="0" wrapText="1"/>
    </xf>
    <xf borderId="0" fillId="2" fontId="2" numFmtId="0" xfId="0" applyAlignment="1" applyFont="1">
      <alignment readingOrder="0" shrinkToFit="0" wrapText="1"/>
    </xf>
    <xf borderId="0" fillId="2" fontId="3" numFmtId="0" xfId="0" applyAlignment="1" applyFont="1">
      <alignment readingOrder="0" shrinkToFit="0" vertical="bottom" wrapText="1"/>
    </xf>
    <xf borderId="0" fillId="2" fontId="2" numFmtId="0" xfId="0" applyAlignment="1" applyFont="1">
      <alignment readingOrder="0" shrinkToFit="0" wrapText="1"/>
    </xf>
    <xf borderId="0" fillId="2" fontId="3" numFmtId="0" xfId="0" applyAlignment="1" applyFont="1">
      <alignment shrinkToFit="0" vertical="bottom" wrapText="1"/>
    </xf>
    <xf borderId="0" fillId="2" fontId="3" numFmtId="0" xfId="0" applyAlignment="1" applyFont="1">
      <alignment horizontal="right" shrinkToFit="0" vertical="bottom" wrapText="1"/>
    </xf>
    <xf borderId="0" fillId="2" fontId="0" numFmtId="0" xfId="0" applyAlignment="1" applyFont="1">
      <alignment readingOrder="0" shrinkToFit="0" wrapText="1"/>
    </xf>
    <xf borderId="0" fillId="2" fontId="3" numFmtId="0" xfId="0" applyAlignment="1" applyFont="1">
      <alignment horizontal="left" shrinkToFit="0" vertical="bottom" wrapText="1"/>
    </xf>
    <xf borderId="0" fillId="2" fontId="3" numFmtId="14" xfId="0" applyAlignment="1" applyFont="1" applyNumberFormat="1">
      <alignment horizontal="left" shrinkToFit="0" vertical="bottom" wrapText="0"/>
    </xf>
    <xf borderId="0" fillId="2" fontId="2" numFmtId="165" xfId="0" applyAlignment="1" applyFont="1" applyNumberFormat="1">
      <alignment readingOrder="0" shrinkToFit="0" wrapText="1"/>
    </xf>
    <xf borderId="0" fillId="2" fontId="2" numFmtId="164" xfId="0" applyAlignment="1" applyFont="1" applyNumberFormat="1">
      <alignment shrinkToFit="0" wrapText="1"/>
    </xf>
    <xf borderId="0" fillId="2" fontId="4" numFmtId="0" xfId="0" applyAlignment="1" applyFont="1">
      <alignment readingOrder="0" shrinkToFit="0" wrapText="1"/>
    </xf>
    <xf borderId="0" fillId="2" fontId="2" numFmtId="0" xfId="0" applyAlignment="1" applyFont="1">
      <alignment shrinkToFit="0" wrapText="1"/>
    </xf>
    <xf borderId="0" fillId="2" fontId="2" numFmtId="166" xfId="0" applyAlignment="1" applyFont="1" applyNumberFormat="1">
      <alignment shrinkToFit="0" wrapText="1"/>
    </xf>
    <xf borderId="0" fillId="2" fontId="3" numFmtId="0" xfId="0" applyAlignment="1" applyFont="1">
      <alignment shrinkToFit="0" vertical="bottom" wrapText="1"/>
    </xf>
    <xf borderId="0" fillId="2" fontId="3" numFmtId="0" xfId="0" applyAlignment="1" applyFont="1">
      <alignment horizontal="right" shrinkToFit="0" vertical="bottom" wrapText="1"/>
    </xf>
    <xf borderId="0" fillId="2" fontId="5" numFmtId="0" xfId="0" applyAlignment="1" applyFont="1">
      <alignment readingOrder="0" shrinkToFit="0" wrapText="1"/>
    </xf>
    <xf borderId="0" fillId="2" fontId="3" numFmtId="0" xfId="0" applyAlignment="1" applyFont="1">
      <alignment horizontal="right" shrinkToFit="0" vertical="bottom" wrapText="1"/>
    </xf>
    <xf borderId="0" fillId="0" fontId="3"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shrinkToFit="0" wrapText="1"/>
    </xf>
    <xf borderId="0" fillId="0" fontId="3" numFmtId="0" xfId="0" applyAlignment="1" applyFont="1">
      <alignment horizontal="right" readingOrder="0" shrinkToFit="0" vertical="bottom" wrapText="1"/>
    </xf>
    <xf borderId="0" fillId="3" fontId="6" numFmtId="0" xfId="0" applyAlignment="1" applyFill="1" applyFont="1">
      <alignment readingOrder="0" shrinkToFit="0" wrapText="1"/>
    </xf>
    <xf borderId="0" fillId="3" fontId="3" numFmtId="14" xfId="0" applyAlignment="1" applyFont="1" applyNumberFormat="1">
      <alignment horizontal="right" readingOrder="0" shrinkToFit="0" vertical="bottom" wrapText="0"/>
    </xf>
    <xf borderId="0" fillId="3" fontId="2" numFmtId="165" xfId="0" applyAlignment="1" applyFont="1" applyNumberFormat="1">
      <alignment readingOrder="0" shrinkToFit="0" wrapText="1"/>
    </xf>
    <xf borderId="0" fillId="0" fontId="2" numFmtId="164" xfId="0" applyAlignment="1" applyFont="1" applyNumberFormat="1">
      <alignment shrinkToFit="0" wrapText="1"/>
    </xf>
    <xf borderId="0" fillId="0" fontId="2" numFmtId="166" xfId="0" applyAlignment="1" applyFont="1" applyNumberFormat="1">
      <alignment shrinkToFit="0" wrapText="1"/>
    </xf>
    <xf borderId="0" fillId="0" fontId="2" numFmtId="0" xfId="0" applyAlignment="1" applyFont="1">
      <alignment shrinkToFit="0" wrapText="1"/>
    </xf>
    <xf borderId="0" fillId="3" fontId="6" numFmtId="0" xfId="0" applyAlignment="1" applyFont="1">
      <alignment readingOrder="0" shrinkToFit="0" wrapText="1"/>
    </xf>
    <xf borderId="0" fillId="4" fontId="2" numFmtId="165" xfId="0" applyAlignment="1" applyFill="1" applyFont="1" applyNumberFormat="1">
      <alignment readingOrder="0" shrinkToFit="0" wrapText="1"/>
    </xf>
    <xf borderId="0" fillId="0" fontId="2" numFmtId="165" xfId="0" applyAlignment="1" applyFont="1" applyNumberFormat="1">
      <alignment readingOrder="0" shrinkToFit="0" wrapText="1"/>
    </xf>
    <xf borderId="0" fillId="0" fontId="6" numFmtId="0" xfId="0" applyAlignment="1" applyFont="1">
      <alignment readingOrder="0" shrinkToFit="0" wrapText="1"/>
    </xf>
    <xf borderId="0" fillId="0" fontId="2" numFmtId="167" xfId="0" applyAlignment="1" applyFont="1" applyNumberFormat="1">
      <alignment readingOrder="0" shrinkToFit="0" wrapText="1"/>
    </xf>
    <xf borderId="0" fillId="3" fontId="6" numFmtId="165" xfId="0" applyAlignment="1" applyFont="1" applyNumberFormat="1">
      <alignment horizontal="left" readingOrder="0" shrinkToFit="0" wrapText="1"/>
    </xf>
    <xf borderId="0" fillId="0" fontId="6" numFmtId="0" xfId="0" applyAlignment="1" applyFont="1">
      <alignment readingOrder="0" shrinkToFit="0" wrapText="1"/>
    </xf>
    <xf borderId="0" fillId="0" fontId="2" numFmtId="168" xfId="0" applyAlignment="1" applyFont="1" applyNumberFormat="1">
      <alignment readingOrder="0" shrinkToFit="0" wrapText="1"/>
    </xf>
    <xf borderId="0" fillId="0" fontId="2" numFmtId="165" xfId="0" applyAlignment="1" applyFont="1" applyNumberFormat="1">
      <alignment readingOrder="0" shrinkToFit="0" wrapText="1"/>
    </xf>
    <xf borderId="0" fillId="0" fontId="7" numFmtId="0" xfId="0" applyAlignment="1" applyFont="1">
      <alignment readingOrder="0" shrinkToFit="0" wrapText="1"/>
    </xf>
    <xf borderId="0" fillId="0" fontId="3" numFmtId="14" xfId="0" applyAlignment="1" applyFont="1" applyNumberFormat="1">
      <alignment horizontal="right" readingOrder="0" shrinkToFit="0" vertical="bottom" wrapText="0"/>
    </xf>
    <xf borderId="0" fillId="0" fontId="2" numFmtId="165" xfId="0" applyAlignment="1" applyFont="1" applyNumberFormat="1">
      <alignment horizontal="left" readingOrder="0" shrinkToFit="0" vertical="bottom" wrapText="1"/>
    </xf>
    <xf borderId="0" fillId="3" fontId="3" numFmtId="0" xfId="0" applyAlignment="1" applyFont="1">
      <alignment readingOrder="0" shrinkToFit="0" wrapText="1"/>
    </xf>
    <xf borderId="0" fillId="0" fontId="3" numFmtId="168" xfId="0" applyAlignment="1" applyFont="1" applyNumberFormat="1">
      <alignment horizontal="right" readingOrder="0" shrinkToFit="0" vertical="bottom" wrapText="1"/>
    </xf>
    <xf borderId="0" fillId="0" fontId="8" numFmtId="0" xfId="0" applyAlignment="1" applyFont="1">
      <alignment readingOrder="0" shrinkToFit="0" wrapText="1"/>
    </xf>
    <xf borderId="0" fillId="0" fontId="2" numFmtId="0" xfId="0" applyAlignment="1" applyFont="1">
      <alignment readingOrder="0" shrinkToFit="0" vertical="bottom" wrapText="1"/>
    </xf>
    <xf borderId="0" fillId="0" fontId="9" numFmtId="0" xfId="0" applyAlignment="1" applyFont="1">
      <alignment readingOrder="0" shrinkToFit="0" wrapText="1"/>
    </xf>
    <xf borderId="0" fillId="3" fontId="7" numFmtId="0" xfId="0" applyAlignment="1" applyFont="1">
      <alignment readingOrder="0" shrinkToFit="0" wrapText="1"/>
    </xf>
    <xf borderId="0" fillId="3" fontId="3" numFmtId="0" xfId="0" applyAlignment="1" applyFont="1">
      <alignment readingOrder="0" shrinkToFit="0" vertical="bottom" wrapText="1"/>
    </xf>
    <xf borderId="0" fillId="0" fontId="3" numFmtId="0" xfId="0" applyAlignment="1" applyFont="1">
      <alignment readingOrder="0" shrinkToFit="0" vertical="bottom" wrapText="1"/>
    </xf>
    <xf borderId="0" fillId="0" fontId="3" numFmtId="0" xfId="0" applyAlignment="1" applyFont="1">
      <alignment horizontal="right" readingOrder="0" shrinkToFit="0" vertical="bottom" wrapText="1"/>
    </xf>
    <xf borderId="0" fillId="0" fontId="2" numFmtId="164" xfId="0" applyAlignment="1" applyFont="1" applyNumberFormat="1">
      <alignment horizontal="left" shrinkToFit="0" wrapText="1"/>
    </xf>
    <xf borderId="0" fillId="0" fontId="4" numFmtId="0" xfId="0" applyAlignment="1" applyFont="1">
      <alignment readingOrder="0" shrinkToFit="0" wrapText="1"/>
    </xf>
    <xf borderId="0" fillId="0" fontId="2" numFmtId="167" xfId="0" applyAlignment="1" applyFont="1" applyNumberFormat="1">
      <alignment horizontal="left" readingOrder="0" shrinkToFit="0" wrapText="1"/>
    </xf>
    <xf borderId="0" fillId="0" fontId="2" numFmtId="168" xfId="0" applyAlignment="1" applyFont="1" applyNumberFormat="1">
      <alignment readingOrder="0" shrinkToFit="0" wrapText="1"/>
    </xf>
    <xf borderId="0" fillId="0" fontId="2" numFmtId="14" xfId="0" applyAlignment="1" applyFont="1" applyNumberFormat="1">
      <alignment readingOrder="0" shrinkToFit="0" wrapText="1"/>
    </xf>
    <xf borderId="0" fillId="0" fontId="10" numFmtId="0" xfId="0" applyAlignment="1" applyFont="1">
      <alignment readingOrder="0" shrinkToFit="0" wrapText="1"/>
    </xf>
    <xf borderId="0" fillId="0" fontId="0" numFmtId="0" xfId="0" applyAlignment="1" applyFont="1">
      <alignment readingOrder="0" shrinkToFit="0" wrapText="1"/>
    </xf>
    <xf borderId="0" fillId="0" fontId="6" numFmtId="168" xfId="0" applyAlignment="1" applyFont="1" applyNumberFormat="1">
      <alignment horizontal="right" readingOrder="0" shrinkToFit="0" vertical="bottom" wrapText="1"/>
    </xf>
    <xf borderId="0" fillId="3" fontId="2" numFmtId="164" xfId="0" applyAlignment="1" applyFont="1" applyNumberFormat="1">
      <alignment shrinkToFit="0" wrapText="1"/>
    </xf>
    <xf borderId="0" fillId="3" fontId="9" numFmtId="0" xfId="0" applyAlignment="1" applyFont="1">
      <alignment readingOrder="0" shrinkToFit="0" wrapText="1"/>
    </xf>
    <xf borderId="0" fillId="3" fontId="0" numFmtId="0" xfId="0" applyAlignment="1" applyFont="1">
      <alignment readingOrder="0" shrinkToFit="0" wrapText="1"/>
    </xf>
    <xf borderId="0" fillId="0" fontId="3" numFmtId="165" xfId="0" applyAlignment="1" applyFont="1" applyNumberFormat="1">
      <alignment horizontal="right" shrinkToFit="0" vertical="bottom" wrapText="1"/>
    </xf>
    <xf borderId="0" fillId="0" fontId="2" numFmtId="168" xfId="0" applyAlignment="1" applyFont="1" applyNumberFormat="1">
      <alignment readingOrder="0" shrinkToFit="0" wrapText="1"/>
    </xf>
    <xf borderId="0" fillId="0" fontId="11" numFmtId="0" xfId="0" applyAlignment="1" applyFont="1">
      <alignment readingOrder="0" shrinkToFit="0" wrapText="1"/>
    </xf>
    <xf borderId="0" fillId="0" fontId="12" numFmtId="0" xfId="0" applyAlignment="1" applyFont="1">
      <alignment readingOrder="0" shrinkToFit="0" wrapText="1"/>
    </xf>
    <xf borderId="0" fillId="0" fontId="3" numFmtId="165" xfId="0" applyAlignment="1" applyFont="1" applyNumberFormat="1">
      <alignment horizontal="right" readingOrder="0" shrinkToFit="0" vertical="bottom" wrapText="1"/>
    </xf>
    <xf borderId="0" fillId="0" fontId="3" numFmtId="167" xfId="0" applyAlignment="1" applyFont="1" applyNumberFormat="1">
      <alignment horizontal="right" readingOrder="0" shrinkToFit="0" vertical="bottom" wrapText="1"/>
    </xf>
    <xf borderId="0" fillId="3" fontId="6" numFmtId="0" xfId="0" applyAlignment="1" applyFont="1">
      <alignment horizontal="left" readingOrder="0" shrinkToFit="0" wrapText="1"/>
    </xf>
    <xf borderId="0" fillId="0" fontId="13" numFmtId="0" xfId="0" applyAlignment="1" applyFont="1">
      <alignment readingOrder="0" shrinkToFit="0" wrapText="1"/>
    </xf>
    <xf borderId="0" fillId="3" fontId="14" numFmtId="0" xfId="0" applyAlignment="1" applyFont="1">
      <alignment readingOrder="0" shrinkToFit="0" wrapText="1"/>
    </xf>
    <xf borderId="0" fillId="5" fontId="15" numFmtId="0" xfId="0" applyAlignment="1" applyFill="1" applyFont="1">
      <alignment readingOrder="0" shrinkToFit="0" vertical="bottom" wrapText="1"/>
    </xf>
    <xf borderId="0" fillId="0" fontId="3" numFmtId="169" xfId="0" applyAlignment="1" applyFont="1" applyNumberFormat="1">
      <alignment readingOrder="0" shrinkToFit="0" vertical="bottom" wrapText="1"/>
    </xf>
    <xf borderId="0" fillId="0" fontId="14" numFmtId="0" xfId="0" applyAlignment="1" applyFont="1">
      <alignment readingOrder="0" shrinkToFit="0" wrapText="1"/>
    </xf>
    <xf borderId="0" fillId="0" fontId="3" numFmtId="167" xfId="0" applyAlignment="1" applyFont="1" applyNumberFormat="1">
      <alignment horizontal="right" readingOrder="0" shrinkToFit="0" vertical="bottom" wrapText="0"/>
    </xf>
    <xf borderId="0" fillId="6" fontId="3" numFmtId="0" xfId="0" applyAlignment="1" applyFill="1" applyFont="1">
      <alignment readingOrder="0" shrinkToFit="0" vertical="bottom" wrapText="1"/>
    </xf>
    <xf borderId="0" fillId="3" fontId="14" numFmtId="0" xfId="0" applyAlignment="1" applyFont="1">
      <alignment readingOrder="0" shrinkToFit="0" wrapText="1"/>
    </xf>
    <xf borderId="0" fillId="3" fontId="12" numFmtId="0" xfId="0" applyAlignment="1" applyFont="1">
      <alignment readingOrder="0" shrinkToFit="0" wrapText="1"/>
    </xf>
    <xf borderId="0" fillId="0" fontId="11" numFmtId="0" xfId="0" applyAlignment="1" applyFont="1">
      <alignment readingOrder="0" shrinkToFit="0" wrapText="1"/>
    </xf>
    <xf borderId="0" fillId="0" fontId="2" numFmtId="166" xfId="0" applyAlignment="1" applyFont="1" applyNumberFormat="1">
      <alignment readingOrder="0" shrinkToFit="0" wrapText="1"/>
    </xf>
    <xf borderId="0" fillId="0" fontId="3" numFmtId="165" xfId="0" applyAlignment="1" applyFont="1" applyNumberFormat="1">
      <alignment horizontal="right" readingOrder="0" shrinkToFit="0" vertical="bottom" wrapText="1"/>
    </xf>
    <xf borderId="0" fillId="3" fontId="3" numFmtId="0" xfId="0" applyAlignment="1" applyFont="1">
      <alignment readingOrder="0" shrinkToFit="0" vertical="bottom" wrapText="1"/>
    </xf>
    <xf borderId="0" fillId="0" fontId="3" numFmtId="0" xfId="0" applyAlignment="1" applyFont="1">
      <alignment horizontal="right" readingOrder="0" shrinkToFit="0" vertical="bottom" wrapText="0"/>
    </xf>
    <xf borderId="0" fillId="5" fontId="15" numFmtId="0" xfId="0" applyAlignment="1" applyFont="1">
      <alignment readingOrder="0" shrinkToFit="0" vertical="bottom" wrapText="1"/>
    </xf>
    <xf borderId="0" fillId="3" fontId="14" numFmtId="0" xfId="0" applyAlignment="1" applyFont="1">
      <alignment readingOrder="0" shrinkToFit="0" vertical="bottom" wrapText="1"/>
    </xf>
    <xf borderId="0" fillId="3" fontId="14" numFmtId="0" xfId="0" applyAlignment="1" applyFont="1">
      <alignment readingOrder="0" shrinkToFit="0" wrapText="1"/>
    </xf>
    <xf borderId="0" fillId="0" fontId="3" numFmtId="169" xfId="0" applyAlignment="1" applyFont="1" applyNumberFormat="1">
      <alignment readingOrder="0" shrinkToFit="0" vertical="bottom" wrapText="1"/>
    </xf>
    <xf borderId="0" fillId="3" fontId="6"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wrapText="1"/>
    </xf>
    <xf borderId="0" fillId="0" fontId="2" numFmtId="0" xfId="0" applyAlignment="1" applyFont="1">
      <alignment horizontal="right" shrinkToFit="0" vertical="bottom" wrapText="1"/>
    </xf>
    <xf borderId="0" fillId="0" fontId="2" numFmtId="14" xfId="0" applyAlignment="1" applyFont="1" applyNumberFormat="1">
      <alignment horizontal="right" shrinkToFit="0" vertical="bottom" wrapText="0"/>
    </xf>
    <xf borderId="0" fillId="0" fontId="2" numFmtId="0" xfId="0" applyAlignment="1" applyFont="1">
      <alignment readingOrder="0" shrinkToFit="0" wrapText="1"/>
    </xf>
    <xf borderId="0" fillId="0" fontId="2" numFmtId="0" xfId="0" applyAlignment="1" applyFont="1">
      <alignment horizontal="right" readingOrder="0" shrinkToFit="0" vertical="bottom" wrapText="1"/>
    </xf>
    <xf borderId="0" fillId="0" fontId="2" numFmtId="14" xfId="0" applyAlignment="1" applyFont="1" applyNumberFormat="1">
      <alignment horizontal="right" readingOrder="0" shrinkToFit="0" vertical="bottom" wrapText="0"/>
    </xf>
    <xf borderId="0" fillId="0" fontId="16" numFmtId="0" xfId="0" applyAlignment="1" applyFont="1">
      <alignment readingOrder="0" shrinkToFit="0" wrapText="1"/>
    </xf>
    <xf borderId="0" fillId="0" fontId="7" numFmtId="0" xfId="0" applyAlignment="1" applyFont="1">
      <alignment readingOrder="0" shrinkToFit="0" vertical="center" wrapText="1"/>
    </xf>
    <xf borderId="0" fillId="0" fontId="7" numFmtId="0" xfId="0" applyAlignment="1" applyFont="1">
      <alignment readingOrder="0" shrinkToFit="0" vertical="center" wrapText="1"/>
    </xf>
    <xf borderId="0" fillId="0" fontId="7" numFmtId="164" xfId="0" applyAlignment="1" applyFont="1" applyNumberFormat="1">
      <alignment readingOrder="0" shrinkToFit="0" vertical="center" wrapText="1"/>
    </xf>
    <xf borderId="0" fillId="2" fontId="7" numFmtId="0" xfId="0" applyAlignment="1" applyFont="1">
      <alignment horizontal="left" readingOrder="0" shrinkToFit="0" vertical="bottom" wrapText="1"/>
    </xf>
    <xf borderId="0" fillId="2" fontId="7" numFmtId="0" xfId="0" applyAlignment="1" applyFont="1">
      <alignment shrinkToFit="0" wrapText="1"/>
    </xf>
    <xf borderId="0" fillId="2" fontId="7" numFmtId="0" xfId="0" applyAlignment="1" applyFont="1">
      <alignment readingOrder="0" shrinkToFit="0" wrapText="1"/>
    </xf>
    <xf borderId="0" fillId="2" fontId="7" numFmtId="0" xfId="0" applyAlignment="1" applyFont="1">
      <alignment readingOrder="0" shrinkToFit="0" vertical="bottom" wrapText="1"/>
    </xf>
    <xf borderId="0" fillId="2" fontId="6" numFmtId="0" xfId="0" applyAlignment="1" applyFont="1">
      <alignment horizontal="left" readingOrder="0" shrinkToFit="0" wrapText="1"/>
    </xf>
    <xf borderId="0" fillId="2" fontId="7" numFmtId="0" xfId="0" applyAlignment="1" applyFont="1">
      <alignment horizontal="right" readingOrder="0" shrinkToFit="0" vertical="bottom" wrapText="1"/>
    </xf>
    <xf borderId="0" fillId="2" fontId="0" numFmtId="0" xfId="0" applyAlignment="1" applyFont="1">
      <alignment readingOrder="0" shrinkToFit="0" wrapText="1"/>
    </xf>
    <xf borderId="0" fillId="2" fontId="7" numFmtId="14" xfId="0" applyAlignment="1" applyFont="1" applyNumberFormat="1">
      <alignment horizontal="left" shrinkToFit="0" vertical="bottom" wrapText="1"/>
    </xf>
    <xf borderId="0" fillId="2" fontId="7" numFmtId="165" xfId="0" applyAlignment="1" applyFont="1" applyNumberFormat="1">
      <alignment readingOrder="0" shrinkToFit="0" wrapText="1"/>
    </xf>
    <xf borderId="0" fillId="2" fontId="7" numFmtId="164" xfId="0" applyAlignment="1" applyFont="1" applyNumberFormat="1">
      <alignment shrinkToFit="0" wrapText="1"/>
    </xf>
    <xf borderId="0" fillId="2" fontId="7" numFmtId="0" xfId="0" applyAlignment="1" applyFont="1">
      <alignment readingOrder="0" shrinkToFit="0" wrapText="1"/>
    </xf>
    <xf borderId="0" fillId="2" fontId="17" numFmtId="0" xfId="0" applyAlignment="1" applyFont="1">
      <alignment readingOrder="0" shrinkToFit="0" wrapText="1"/>
    </xf>
    <xf borderId="0" fillId="3" fontId="3" numFmtId="0" xfId="0" applyAlignment="1" applyFont="1">
      <alignment readingOrder="0" shrinkToFit="0" vertical="bottom" wrapText="1"/>
    </xf>
    <xf borderId="0" fillId="3" fontId="7" numFmtId="0" xfId="0" applyAlignment="1" applyFont="1">
      <alignment readingOrder="0" shrinkToFit="0" wrapText="1"/>
    </xf>
    <xf borderId="0" fillId="3" fontId="0" numFmtId="0" xfId="0" applyAlignment="1" applyFont="1">
      <alignment readingOrder="0" shrinkToFit="0" vertical="bottom" wrapText="1"/>
    </xf>
    <xf borderId="0" fillId="3" fontId="7" numFmtId="0" xfId="0" applyAlignment="1" applyFont="1">
      <alignment readingOrder="0" shrinkToFit="0" wrapText="1"/>
    </xf>
    <xf borderId="0" fillId="3" fontId="0" numFmtId="0" xfId="0" applyAlignment="1" applyFont="1">
      <alignment readingOrder="0" shrinkToFit="0" wrapText="1"/>
    </xf>
    <xf borderId="0" fillId="3" fontId="7" numFmtId="0" xfId="0" applyAlignment="1" applyFont="1">
      <alignment horizontal="right" readingOrder="0" shrinkToFit="0" vertical="bottom" wrapText="1"/>
    </xf>
    <xf borderId="0" fillId="0" fontId="0" numFmtId="0" xfId="0" applyAlignment="1" applyFont="1">
      <alignment readingOrder="0" shrinkToFit="0" wrapText="1"/>
    </xf>
    <xf borderId="0" fillId="3" fontId="7" numFmtId="0" xfId="0" applyAlignment="1" applyFont="1">
      <alignment readingOrder="0" shrinkToFit="0" vertical="bottom" wrapText="1"/>
    </xf>
    <xf borderId="0" fillId="3" fontId="3" numFmtId="170" xfId="0" applyAlignment="1" applyFont="1" applyNumberFormat="1">
      <alignment horizontal="left" shrinkToFit="0" vertical="bottom" wrapText="1"/>
    </xf>
    <xf borderId="0" fillId="0" fontId="7" numFmtId="165" xfId="0" applyAlignment="1" applyFont="1" applyNumberFormat="1">
      <alignment readingOrder="0" shrinkToFit="0" wrapText="1"/>
    </xf>
    <xf borderId="0" fillId="3" fontId="7" numFmtId="170" xfId="0" applyAlignment="1" applyFont="1" applyNumberFormat="1">
      <alignment horizontal="right" readingOrder="0" shrinkToFit="0" wrapText="1"/>
    </xf>
    <xf borderId="0" fillId="3" fontId="7" numFmtId="165" xfId="0" applyAlignment="1" applyFont="1" applyNumberFormat="1">
      <alignment horizontal="right" readingOrder="0" shrinkToFit="0" wrapText="1"/>
    </xf>
    <xf borderId="0" fillId="3" fontId="0" numFmtId="165" xfId="0" applyAlignment="1" applyFont="1" applyNumberFormat="1">
      <alignment horizontal="left" readingOrder="0" shrinkToFit="0" wrapText="1"/>
    </xf>
    <xf borderId="0" fillId="0" fontId="7" numFmtId="164" xfId="0" applyAlignment="1" applyFont="1" applyNumberFormat="1">
      <alignment shrinkToFit="0" wrapText="1"/>
    </xf>
    <xf borderId="0" fillId="0" fontId="7" numFmtId="0" xfId="0" applyAlignment="1" applyFont="1">
      <alignment shrinkToFit="0" wrapText="1"/>
    </xf>
    <xf borderId="0" fillId="0" fontId="7" numFmtId="0" xfId="0" applyAlignment="1" applyFont="1">
      <alignment readingOrder="0" shrinkToFit="0" wrapText="1"/>
    </xf>
    <xf borderId="0" fillId="3" fontId="9" numFmtId="0" xfId="0" applyAlignment="1" applyFont="1">
      <alignment readingOrder="0" shrinkToFit="0" wrapText="1"/>
    </xf>
    <xf borderId="0" fillId="3" fontId="7" numFmtId="167" xfId="0" applyAlignment="1" applyFont="1" applyNumberFormat="1">
      <alignment readingOrder="0" shrinkToFit="0" wrapText="1"/>
    </xf>
    <xf borderId="0" fillId="0" fontId="7" numFmtId="165" xfId="0" applyAlignment="1" applyFont="1" applyNumberFormat="1">
      <alignment horizontal="left" readingOrder="0" shrinkToFit="0" vertical="bottom" wrapText="1"/>
    </xf>
    <xf borderId="0" fillId="0" fontId="9" numFmtId="0" xfId="0" applyAlignment="1" applyFont="1">
      <alignment readingOrder="0" shrinkToFit="0" wrapText="1"/>
    </xf>
    <xf borderId="0" fillId="0" fontId="7" numFmtId="0" xfId="0" applyAlignment="1" applyFont="1">
      <alignment readingOrder="0" shrinkToFit="0" wrapText="1"/>
    </xf>
    <xf borderId="0" fillId="0" fontId="18" numFmtId="0" xfId="0" applyAlignment="1" applyFont="1">
      <alignment readingOrder="0" shrinkToFit="0" wrapText="1"/>
    </xf>
    <xf borderId="0" fillId="3" fontId="7" numFmtId="164" xfId="0" applyAlignment="1" applyFont="1" applyNumberFormat="1">
      <alignment shrinkToFit="0" wrapText="1"/>
    </xf>
    <xf borderId="0" fillId="3" fontId="3" numFmtId="0" xfId="0" applyAlignment="1" applyFont="1">
      <alignment readingOrder="0" shrinkToFit="0" vertical="bottom" wrapText="1"/>
    </xf>
    <xf borderId="0" fillId="0" fontId="6" numFmtId="0" xfId="0" applyAlignment="1" applyFont="1">
      <alignment readingOrder="0" shrinkToFit="0" wrapText="1"/>
    </xf>
    <xf borderId="0" fillId="3" fontId="3" numFmtId="0" xfId="0" applyAlignment="1" applyFont="1">
      <alignment readingOrder="0" shrinkToFit="0" vertical="bottom" wrapText="1"/>
    </xf>
    <xf borderId="0" fillId="3" fontId="3" numFmtId="0" xfId="0" applyAlignment="1" applyFont="1">
      <alignment readingOrder="0" shrinkToFit="0" vertical="bottom" wrapText="1"/>
    </xf>
    <xf borderId="0" fillId="3" fontId="6" numFmtId="0" xfId="0" applyAlignment="1" applyFont="1">
      <alignment readingOrder="0" shrinkToFit="0" vertical="bottom" wrapText="1"/>
    </xf>
    <xf borderId="0" fillId="3" fontId="3" numFmtId="0" xfId="0" applyAlignment="1" applyFont="1">
      <alignment horizontal="right" readingOrder="0" shrinkToFit="0" vertical="bottom" wrapText="1"/>
    </xf>
    <xf borderId="0" fillId="3" fontId="3" numFmtId="0" xfId="0" applyAlignment="1" applyFont="1">
      <alignment horizontal="left" readingOrder="0" shrinkToFit="0" vertical="bottom" wrapText="1"/>
    </xf>
    <xf borderId="0" fillId="0" fontId="7" numFmtId="165" xfId="0" applyAlignment="1" applyFont="1" applyNumberFormat="1">
      <alignment readingOrder="0" shrinkToFit="0" wrapText="1"/>
    </xf>
    <xf borderId="0" fillId="3" fontId="7" numFmtId="164" xfId="0" applyAlignment="1" applyFont="1" applyNumberFormat="1">
      <alignment horizontal="left" shrinkToFit="0" wrapText="1"/>
    </xf>
    <xf borderId="0" fillId="3" fontId="7" numFmtId="0" xfId="0" applyAlignment="1" applyFont="1">
      <alignment horizontal="left" readingOrder="0" shrinkToFit="0" vertical="bottom" wrapText="1"/>
    </xf>
    <xf borderId="0" fillId="0" fontId="17" numFmtId="0" xfId="0" applyAlignment="1" applyFont="1">
      <alignment readingOrder="0" shrinkToFit="0" wrapText="1"/>
    </xf>
    <xf borderId="0" fillId="3" fontId="9" numFmtId="0" xfId="0" applyAlignment="1" applyFont="1">
      <alignment readingOrder="0" shrinkToFit="0" vertical="top" wrapText="1"/>
    </xf>
    <xf borderId="0" fillId="3" fontId="7" numFmtId="170" xfId="0" applyAlignment="1" applyFont="1" applyNumberFormat="1">
      <alignment horizontal="right" readingOrder="0" shrinkToFit="0" wrapText="1"/>
    </xf>
    <xf borderId="0" fillId="3" fontId="19" numFmtId="0" xfId="0" applyAlignment="1" applyFont="1">
      <alignment readingOrder="0" shrinkToFit="0" wrapText="1"/>
    </xf>
    <xf borderId="0" fillId="0" fontId="7" numFmtId="14" xfId="0" applyAlignment="1" applyFont="1" applyNumberFormat="1">
      <alignment readingOrder="0" shrinkToFit="0" wrapText="1"/>
    </xf>
    <xf borderId="0" fillId="3" fontId="7" numFmtId="170" xfId="0" applyAlignment="1" applyFont="1" applyNumberFormat="1">
      <alignment horizontal="right" readingOrder="0" shrinkToFit="0" vertical="bottom" wrapText="1"/>
    </xf>
    <xf borderId="0" fillId="0" fontId="2" numFmtId="0" xfId="0" applyAlignment="1" applyFont="1">
      <alignment shrinkToFit="0" wrapText="1"/>
    </xf>
    <xf borderId="0" fillId="0" fontId="7" numFmtId="0" xfId="0" applyAlignment="1" applyFont="1">
      <alignment readingOrder="0" shrinkToFit="0" wrapText="1"/>
    </xf>
    <xf borderId="0" fillId="3" fontId="3" numFmtId="0" xfId="0" applyAlignment="1" applyFont="1">
      <alignment shrinkToFit="0" vertical="bottom" wrapText="1"/>
    </xf>
    <xf borderId="0" fillId="3" fontId="3" numFmtId="0" xfId="0" applyAlignment="1" applyFont="1">
      <alignment shrinkToFit="0" vertical="bottom" wrapText="1"/>
    </xf>
    <xf borderId="0" fillId="6" fontId="3" numFmtId="0" xfId="0" applyAlignment="1" applyFont="1">
      <alignment readingOrder="0" shrinkToFit="0" vertical="bottom" wrapText="1"/>
    </xf>
    <xf borderId="0" fillId="3" fontId="6" numFmtId="0" xfId="0" applyAlignment="1" applyFont="1">
      <alignment shrinkToFit="0" vertical="bottom" wrapText="1"/>
    </xf>
    <xf borderId="0" fillId="3" fontId="3" numFmtId="0" xfId="0" applyAlignment="1" applyFont="1">
      <alignment horizontal="right" shrinkToFit="0" vertical="bottom" wrapText="1"/>
    </xf>
    <xf borderId="0" fillId="3" fontId="6" numFmtId="0" xfId="0" applyAlignment="1" applyFont="1">
      <alignment shrinkToFit="0" vertical="bottom" wrapText="1"/>
    </xf>
    <xf borderId="0" fillId="0" fontId="3" numFmtId="165" xfId="0" applyAlignment="1" applyFont="1" applyNumberFormat="1">
      <alignment readingOrder="0" shrinkToFit="0" vertical="bottom" wrapText="1"/>
    </xf>
    <xf borderId="0" fillId="3" fontId="20" numFmtId="0" xfId="0" applyAlignment="1" applyFont="1">
      <alignment shrinkToFit="0" vertical="bottom" wrapText="1"/>
    </xf>
    <xf borderId="0" fillId="3" fontId="3" numFmtId="170" xfId="0" applyAlignment="1" applyFont="1" applyNumberFormat="1">
      <alignment horizontal="left" readingOrder="0" shrinkToFit="0" vertical="bottom" wrapText="1"/>
    </xf>
    <xf borderId="0" fillId="5" fontId="7" numFmtId="0" xfId="0" applyAlignment="1" applyFont="1">
      <alignment readingOrder="0" shrinkToFit="0" vertical="bottom" wrapText="1"/>
    </xf>
    <xf borderId="0" fillId="0" fontId="6" numFmtId="0" xfId="0" applyAlignment="1" applyFont="1">
      <alignment readingOrder="0" shrinkToFit="0" vertical="bottom" wrapText="1"/>
    </xf>
    <xf borderId="0" fillId="5" fontId="7" numFmtId="0" xfId="0" applyAlignment="1" applyFont="1">
      <alignment readingOrder="0" shrinkToFit="0" wrapText="1"/>
    </xf>
    <xf borderId="0" fillId="0" fontId="7" numFmtId="0" xfId="0" applyAlignment="1" applyFont="1">
      <alignment horizontal="right" readingOrder="0" shrinkToFit="0" vertical="bottom" wrapText="1"/>
    </xf>
    <xf borderId="0" fillId="3" fontId="6" numFmtId="0" xfId="0" applyAlignment="1" applyFont="1">
      <alignment readingOrder="0" shrinkToFit="0" wrapText="1"/>
    </xf>
  </cellXfs>
  <cellStyles count="1">
    <cellStyle xfId="0" name="Normal" builtinId="0"/>
  </cellStyles>
  <dxfs count="5">
    <dxf>
      <font/>
      <fill>
        <patternFill patternType="solid">
          <fgColor rgb="FFEA9999"/>
          <bgColor rgb="FFEA9999"/>
        </patternFill>
      </fill>
      <border/>
    </dxf>
    <dxf>
      <font/>
      <fill>
        <patternFill patternType="solid">
          <fgColor rgb="FFFF9900"/>
          <bgColor rgb="FFFF9900"/>
        </patternFill>
      </fill>
      <border/>
    </dxf>
    <dxf>
      <font/>
      <fill>
        <patternFill patternType="solid">
          <fgColor rgb="FFFFF2CC"/>
          <bgColor rgb="FFFFF2CC"/>
        </patternFill>
      </fill>
      <border/>
    </dxf>
    <dxf>
      <font/>
      <fill>
        <patternFill patternType="solid">
          <fgColor rgb="FFE06666"/>
          <bgColor rgb="FFE06666"/>
        </patternFill>
      </fill>
      <border/>
    </dxf>
    <dxf>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14.13"/>
    <col customWidth="1" min="2" max="2" width="7.25"/>
    <col customWidth="1" min="3" max="3" width="10.5"/>
    <col customWidth="1" min="4" max="4" width="10.88"/>
    <col customWidth="1" min="5" max="5" width="5.13"/>
    <col customWidth="1" min="6" max="6" width="15.88"/>
    <col customWidth="1" min="7" max="7" width="6.75"/>
    <col customWidth="1" min="8" max="8" width="41.88"/>
    <col customWidth="1" min="9" max="9" width="10.75"/>
    <col customWidth="1" min="10" max="10" width="8.88"/>
    <col customWidth="1" min="11" max="11" width="12.25"/>
    <col customWidth="1" min="12" max="12" width="11.63"/>
    <col customWidth="1" min="13" max="13" width="12.75"/>
    <col customWidth="1" min="14" max="14" width="9.0"/>
    <col customWidth="1" min="15" max="15" width="7.5"/>
    <col customWidth="1" min="18" max="18" width="28.25"/>
    <col customWidth="1" min="19" max="19" width="13.88"/>
    <col customWidth="1" min="20" max="21" width="16.88"/>
    <col customWidth="1" min="22" max="22" width="9.25"/>
    <col customWidth="1" min="23" max="23" width="12.38"/>
    <col customWidth="1" min="24" max="24" width="14.38"/>
    <col customWidth="1" min="25" max="25" width="9.0"/>
    <col customWidth="1" min="26" max="26" width="8.25"/>
    <col customWidth="1" min="27" max="29" width="15.13"/>
  </cols>
  <sheetData>
    <row r="1" ht="33.75" customHeight="1">
      <c r="A1" s="1" t="s">
        <v>0</v>
      </c>
      <c r="B1" s="2" t="s">
        <v>1</v>
      </c>
      <c r="C1" s="2" t="s">
        <v>2</v>
      </c>
      <c r="D1" s="2" t="s">
        <v>3</v>
      </c>
      <c r="E1" s="2" t="s">
        <v>4</v>
      </c>
      <c r="F1" s="2" t="s">
        <v>5</v>
      </c>
      <c r="G1" s="2" t="s">
        <v>6</v>
      </c>
      <c r="H1" s="2" t="s">
        <v>7</v>
      </c>
      <c r="I1" s="2" t="s">
        <v>8</v>
      </c>
      <c r="J1" s="2" t="s">
        <v>9</v>
      </c>
      <c r="K1" s="1" t="s">
        <v>10</v>
      </c>
      <c r="L1" s="3" t="s">
        <v>11</v>
      </c>
      <c r="M1" s="1" t="s">
        <v>12</v>
      </c>
      <c r="N1" s="1" t="s">
        <v>13</v>
      </c>
      <c r="O1" s="1" t="s">
        <v>14</v>
      </c>
      <c r="P1" s="1" t="s">
        <v>15</v>
      </c>
      <c r="Q1" s="1" t="s">
        <v>16</v>
      </c>
      <c r="R1" s="1" t="s">
        <v>17</v>
      </c>
      <c r="S1" s="1" t="s">
        <v>18</v>
      </c>
      <c r="T1" s="4"/>
      <c r="U1" s="4"/>
      <c r="V1" s="5"/>
      <c r="W1" s="4"/>
      <c r="X1" s="4"/>
      <c r="Y1" s="4"/>
      <c r="Z1" s="4"/>
      <c r="AA1" s="4"/>
      <c r="AB1" s="4"/>
      <c r="AC1" s="5"/>
    </row>
    <row r="2" ht="65.25" customHeight="1">
      <c r="A2" s="6" t="s">
        <v>19</v>
      </c>
      <c r="B2" s="7">
        <f t="shared" ref="B2:B23" si="1">len(H2)</f>
        <v>495</v>
      </c>
      <c r="C2" s="8" t="s">
        <v>20</v>
      </c>
      <c r="D2" s="9" t="s">
        <v>21</v>
      </c>
      <c r="E2" s="10" t="s">
        <v>22</v>
      </c>
      <c r="F2" s="11" t="s">
        <v>23</v>
      </c>
      <c r="G2" s="12">
        <v>1990.0</v>
      </c>
      <c r="H2" s="13" t="s">
        <v>24</v>
      </c>
      <c r="I2" s="12">
        <v>98.0</v>
      </c>
      <c r="J2" s="14" t="s">
        <v>25</v>
      </c>
      <c r="K2" s="15">
        <v>42457.0</v>
      </c>
      <c r="L2" s="16">
        <v>0.7916666666666666</v>
      </c>
      <c r="M2" s="17"/>
      <c r="N2" s="17"/>
      <c r="O2" s="17"/>
      <c r="P2" s="17"/>
      <c r="Q2" s="17"/>
      <c r="R2" s="18"/>
      <c r="S2" s="19"/>
      <c r="T2" s="20"/>
      <c r="U2" s="20"/>
      <c r="V2" s="7"/>
      <c r="W2" s="20"/>
      <c r="X2" s="20"/>
      <c r="Y2" s="20"/>
      <c r="Z2" s="20"/>
      <c r="AA2" s="20"/>
      <c r="AB2" s="20"/>
      <c r="AC2" s="7"/>
    </row>
    <row r="3" ht="101.25" customHeight="1">
      <c r="A3" s="9" t="s">
        <v>26</v>
      </c>
      <c r="B3" s="7">
        <f t="shared" si="1"/>
        <v>477</v>
      </c>
      <c r="C3" s="8" t="s">
        <v>20</v>
      </c>
      <c r="D3" s="9" t="s">
        <v>21</v>
      </c>
      <c r="E3" s="10" t="s">
        <v>27</v>
      </c>
      <c r="F3" s="21" t="s">
        <v>28</v>
      </c>
      <c r="G3" s="22">
        <v>1934.0</v>
      </c>
      <c r="H3" s="23" t="s">
        <v>29</v>
      </c>
      <c r="I3" s="24">
        <v>76.0</v>
      </c>
      <c r="J3" s="21" t="s">
        <v>30</v>
      </c>
      <c r="K3" s="15">
        <v>42458.0</v>
      </c>
      <c r="L3" s="16">
        <v>0.7916666666666666</v>
      </c>
      <c r="M3" s="17"/>
      <c r="N3" s="17"/>
      <c r="O3" s="17"/>
      <c r="P3" s="17"/>
      <c r="Q3" s="17"/>
      <c r="R3" s="19"/>
      <c r="S3" s="19"/>
      <c r="T3" s="20"/>
      <c r="U3" s="20"/>
      <c r="V3" s="7"/>
      <c r="W3" s="20"/>
      <c r="X3" s="20"/>
      <c r="Y3" s="20"/>
      <c r="Z3" s="20"/>
      <c r="AA3" s="20"/>
      <c r="AB3" s="20"/>
      <c r="AC3" s="7"/>
    </row>
    <row r="4">
      <c r="A4" s="25" t="s">
        <v>31</v>
      </c>
      <c r="B4" s="7">
        <f t="shared" si="1"/>
        <v>453</v>
      </c>
      <c r="C4" s="26" t="s">
        <v>32</v>
      </c>
      <c r="D4" s="25" t="s">
        <v>33</v>
      </c>
      <c r="E4" s="27" t="s">
        <v>27</v>
      </c>
      <c r="F4" s="25" t="s">
        <v>34</v>
      </c>
      <c r="G4" s="28">
        <v>1994.0</v>
      </c>
      <c r="H4" s="29" t="s">
        <v>35</v>
      </c>
      <c r="I4" s="28" t="s">
        <v>36</v>
      </c>
      <c r="J4" s="25" t="s">
        <v>25</v>
      </c>
      <c r="K4" s="30">
        <v>44469.0</v>
      </c>
      <c r="L4" s="31">
        <v>0.7916666666666666</v>
      </c>
      <c r="M4" s="32"/>
      <c r="N4" s="32"/>
      <c r="O4" s="32"/>
      <c r="P4" s="32"/>
      <c r="Q4" s="32"/>
      <c r="S4" s="27" t="s">
        <v>37</v>
      </c>
      <c r="T4" s="33"/>
      <c r="U4" s="33"/>
      <c r="V4" s="34"/>
      <c r="W4" s="33"/>
      <c r="X4" s="33"/>
      <c r="Y4" s="33"/>
      <c r="Z4" s="33"/>
      <c r="AA4" s="33"/>
      <c r="AB4" s="33"/>
      <c r="AC4" s="34"/>
    </row>
    <row r="5">
      <c r="A5" s="25" t="s">
        <v>38</v>
      </c>
      <c r="B5" s="7">
        <f t="shared" si="1"/>
        <v>450</v>
      </c>
      <c r="C5" s="26" t="s">
        <v>39</v>
      </c>
      <c r="D5" s="25" t="s">
        <v>40</v>
      </c>
      <c r="E5" s="27" t="s">
        <v>27</v>
      </c>
      <c r="F5" s="25" t="s">
        <v>41</v>
      </c>
      <c r="G5" s="28">
        <v>2001.0</v>
      </c>
      <c r="H5" s="35" t="s">
        <v>42</v>
      </c>
      <c r="I5" s="28" t="s">
        <v>43</v>
      </c>
      <c r="J5" s="25" t="s">
        <v>25</v>
      </c>
      <c r="K5" s="30">
        <v>44469.0</v>
      </c>
      <c r="L5" s="36">
        <v>0.8958333333333334</v>
      </c>
      <c r="M5" s="37"/>
      <c r="N5" s="32"/>
      <c r="O5" s="32"/>
      <c r="P5" s="32"/>
      <c r="Q5" s="32"/>
      <c r="S5" s="27" t="s">
        <v>44</v>
      </c>
      <c r="T5" s="33"/>
      <c r="U5" s="33"/>
      <c r="V5" s="34"/>
      <c r="W5" s="33"/>
      <c r="X5" s="33"/>
      <c r="Y5" s="33"/>
      <c r="Z5" s="33"/>
      <c r="AA5" s="33"/>
      <c r="AB5" s="33"/>
      <c r="AC5" s="34"/>
    </row>
    <row r="6">
      <c r="A6" s="25" t="s">
        <v>45</v>
      </c>
      <c r="B6" s="7">
        <f t="shared" si="1"/>
        <v>440</v>
      </c>
      <c r="C6" s="26" t="s">
        <v>46</v>
      </c>
      <c r="D6" s="25" t="s">
        <v>47</v>
      </c>
      <c r="E6" s="27" t="s">
        <v>48</v>
      </c>
      <c r="F6" s="25" t="s">
        <v>49</v>
      </c>
      <c r="G6" s="28">
        <v>2020.0</v>
      </c>
      <c r="H6" s="38" t="s">
        <v>50</v>
      </c>
      <c r="I6" s="28" t="s">
        <v>51</v>
      </c>
      <c r="J6" s="25" t="s">
        <v>52</v>
      </c>
      <c r="K6" s="30">
        <v>44470.0</v>
      </c>
      <c r="L6" s="31">
        <v>0.7916666666666666</v>
      </c>
      <c r="M6" s="39">
        <v>44472.0</v>
      </c>
      <c r="N6" s="40">
        <v>0.6666666666666666</v>
      </c>
      <c r="O6" s="32"/>
      <c r="P6" s="32"/>
      <c r="Q6" s="32"/>
      <c r="S6" s="27" t="s">
        <v>53</v>
      </c>
      <c r="T6" s="33"/>
      <c r="U6" s="33"/>
      <c r="V6" s="34"/>
      <c r="W6" s="33"/>
      <c r="X6" s="33"/>
      <c r="Y6" s="33"/>
      <c r="Z6" s="33"/>
      <c r="AA6" s="33"/>
      <c r="AB6" s="33"/>
      <c r="AC6" s="34"/>
    </row>
    <row r="7">
      <c r="A7" s="25" t="s">
        <v>54</v>
      </c>
      <c r="B7" s="7">
        <f t="shared" si="1"/>
        <v>448</v>
      </c>
      <c r="C7" s="26" t="s">
        <v>55</v>
      </c>
      <c r="D7" s="25" t="s">
        <v>56</v>
      </c>
      <c r="E7" s="27" t="s">
        <v>27</v>
      </c>
      <c r="F7" s="25" t="s">
        <v>57</v>
      </c>
      <c r="G7" s="28">
        <v>1987.0</v>
      </c>
      <c r="H7" s="41" t="s">
        <v>58</v>
      </c>
      <c r="I7" s="28" t="s">
        <v>59</v>
      </c>
      <c r="J7" s="25" t="s">
        <v>25</v>
      </c>
      <c r="K7" s="30">
        <v>44471.0</v>
      </c>
      <c r="L7" s="31">
        <v>0.7916666666666666</v>
      </c>
      <c r="M7" s="32"/>
      <c r="N7" s="32"/>
      <c r="O7" s="32"/>
      <c r="P7" s="32"/>
      <c r="Q7" s="32"/>
      <c r="S7" s="27" t="s">
        <v>60</v>
      </c>
      <c r="T7" s="33"/>
      <c r="U7" s="33"/>
      <c r="V7" s="34"/>
      <c r="W7" s="33"/>
      <c r="X7" s="33"/>
      <c r="Y7" s="33"/>
      <c r="Z7" s="33"/>
      <c r="AA7" s="33"/>
      <c r="AB7" s="33"/>
      <c r="AC7" s="34"/>
    </row>
    <row r="8">
      <c r="A8" s="25" t="s">
        <v>61</v>
      </c>
      <c r="B8" s="7">
        <f t="shared" si="1"/>
        <v>86</v>
      </c>
      <c r="C8" s="26" t="s">
        <v>32</v>
      </c>
      <c r="D8" s="25" t="s">
        <v>32</v>
      </c>
      <c r="E8" s="27" t="s">
        <v>27</v>
      </c>
      <c r="F8" s="25" t="s">
        <v>57</v>
      </c>
      <c r="G8" s="28">
        <v>1989.0</v>
      </c>
      <c r="H8" s="41" t="s">
        <v>62</v>
      </c>
      <c r="I8" s="28" t="s">
        <v>63</v>
      </c>
      <c r="J8" s="25" t="s">
        <v>64</v>
      </c>
      <c r="K8" s="30">
        <v>44471.0</v>
      </c>
      <c r="L8" s="31">
        <v>0.8125</v>
      </c>
      <c r="M8" s="42">
        <v>44478.0</v>
      </c>
      <c r="N8" s="43">
        <v>0.8125</v>
      </c>
      <c r="O8" s="32"/>
      <c r="P8" s="32"/>
      <c r="Q8" s="32"/>
      <c r="R8" s="27" t="s">
        <v>65</v>
      </c>
      <c r="S8" s="27" t="s">
        <v>66</v>
      </c>
      <c r="T8" s="33"/>
      <c r="U8" s="33"/>
      <c r="V8" s="34"/>
      <c r="W8" s="33"/>
      <c r="X8" s="33"/>
      <c r="Y8" s="33"/>
      <c r="Z8" s="33"/>
      <c r="AA8" s="33"/>
      <c r="AB8" s="33"/>
      <c r="AC8" s="34"/>
    </row>
    <row r="9">
      <c r="A9" s="25" t="s">
        <v>67</v>
      </c>
      <c r="B9" s="7">
        <f t="shared" si="1"/>
        <v>450</v>
      </c>
      <c r="C9" s="26" t="s">
        <v>33</v>
      </c>
      <c r="D9" s="25" t="s">
        <v>46</v>
      </c>
      <c r="E9" s="27" t="s">
        <v>27</v>
      </c>
      <c r="F9" s="25" t="s">
        <v>68</v>
      </c>
      <c r="G9" s="28">
        <v>2001.0</v>
      </c>
      <c r="H9" s="44" t="s">
        <v>69</v>
      </c>
      <c r="I9" s="28" t="s">
        <v>70</v>
      </c>
      <c r="J9" s="25" t="s">
        <v>52</v>
      </c>
      <c r="K9" s="45">
        <v>44476.0</v>
      </c>
      <c r="L9" s="37">
        <v>0.7916666666666666</v>
      </c>
      <c r="M9" s="37"/>
      <c r="N9" s="39"/>
      <c r="O9" s="46"/>
      <c r="P9" s="37"/>
      <c r="Q9" s="37"/>
      <c r="S9" s="27" t="s">
        <v>37</v>
      </c>
      <c r="T9" s="33"/>
      <c r="U9" s="33"/>
      <c r="V9" s="34"/>
      <c r="W9" s="33"/>
      <c r="X9" s="33"/>
      <c r="Y9" s="33"/>
      <c r="Z9" s="33"/>
      <c r="AA9" s="33"/>
      <c r="AB9" s="33"/>
      <c r="AC9" s="34"/>
    </row>
    <row r="10">
      <c r="A10" s="25" t="s">
        <v>71</v>
      </c>
      <c r="B10" s="7">
        <f t="shared" si="1"/>
        <v>446</v>
      </c>
      <c r="C10" s="27" t="s">
        <v>39</v>
      </c>
      <c r="D10" s="25" t="s">
        <v>72</v>
      </c>
      <c r="E10" s="27" t="s">
        <v>27</v>
      </c>
      <c r="F10" s="25" t="s">
        <v>73</v>
      </c>
      <c r="G10" s="28">
        <v>1996.0</v>
      </c>
      <c r="H10" s="47" t="s">
        <v>74</v>
      </c>
      <c r="I10" s="28" t="s">
        <v>75</v>
      </c>
      <c r="J10" s="25" t="s">
        <v>25</v>
      </c>
      <c r="K10" s="48">
        <v>44476.0</v>
      </c>
      <c r="L10" s="37">
        <v>0.8958333333333334</v>
      </c>
      <c r="M10" s="37"/>
      <c r="N10" s="39"/>
      <c r="O10" s="46"/>
      <c r="P10" s="37"/>
      <c r="Q10" s="37"/>
      <c r="R10" s="49"/>
      <c r="S10" s="27" t="s">
        <v>44</v>
      </c>
      <c r="T10" s="33"/>
      <c r="U10" s="33"/>
      <c r="V10" s="34"/>
      <c r="W10" s="33"/>
      <c r="X10" s="33"/>
      <c r="Y10" s="33"/>
      <c r="Z10" s="33"/>
      <c r="AA10" s="33"/>
      <c r="AB10" s="33"/>
      <c r="AC10" s="34"/>
    </row>
    <row r="11">
      <c r="A11" s="25" t="s">
        <v>76</v>
      </c>
      <c r="B11" s="7">
        <f t="shared" si="1"/>
        <v>459</v>
      </c>
      <c r="C11" s="27" t="s">
        <v>47</v>
      </c>
      <c r="D11" s="50" t="s">
        <v>77</v>
      </c>
      <c r="E11" s="27" t="s">
        <v>27</v>
      </c>
      <c r="F11" s="25" t="s">
        <v>78</v>
      </c>
      <c r="G11" s="28">
        <v>2021.0</v>
      </c>
      <c r="H11" s="35" t="s">
        <v>79</v>
      </c>
      <c r="I11" s="28" t="s">
        <v>80</v>
      </c>
      <c r="J11" s="25" t="s">
        <v>52</v>
      </c>
      <c r="K11" s="48">
        <v>44477.0</v>
      </c>
      <c r="L11" s="31">
        <v>0.7916666666666666</v>
      </c>
      <c r="M11" s="42">
        <v>44479.0</v>
      </c>
      <c r="N11" s="40">
        <v>0.6666666666666666</v>
      </c>
      <c r="O11" s="32"/>
      <c r="P11" s="32"/>
      <c r="Q11" s="32"/>
      <c r="R11" s="49"/>
      <c r="S11" s="27" t="s">
        <v>53</v>
      </c>
      <c r="T11" s="33"/>
      <c r="U11" s="33"/>
      <c r="V11" s="34"/>
      <c r="W11" s="33"/>
      <c r="X11" s="33"/>
      <c r="Y11" s="33"/>
      <c r="Z11" s="33"/>
      <c r="AA11" s="33"/>
      <c r="AB11" s="33"/>
      <c r="AC11" s="34"/>
    </row>
    <row r="12">
      <c r="A12" s="25" t="s">
        <v>81</v>
      </c>
      <c r="B12" s="7">
        <f t="shared" si="1"/>
        <v>455</v>
      </c>
      <c r="C12" s="26" t="s">
        <v>55</v>
      </c>
      <c r="D12" s="25" t="s">
        <v>32</v>
      </c>
      <c r="E12" s="27" t="s">
        <v>27</v>
      </c>
      <c r="F12" s="25" t="s">
        <v>82</v>
      </c>
      <c r="G12" s="28">
        <v>1973.0</v>
      </c>
      <c r="H12" s="51" t="s">
        <v>83</v>
      </c>
      <c r="I12" s="28" t="s">
        <v>84</v>
      </c>
      <c r="J12" s="25" t="s">
        <v>52</v>
      </c>
      <c r="K12" s="48">
        <v>44478.0</v>
      </c>
      <c r="L12" s="31">
        <v>0.7916666666666666</v>
      </c>
      <c r="M12" s="32"/>
      <c r="N12" s="32"/>
      <c r="O12" s="32"/>
      <c r="P12" s="32"/>
      <c r="Q12" s="32"/>
      <c r="S12" s="27" t="s">
        <v>60</v>
      </c>
      <c r="T12" s="33"/>
      <c r="U12" s="33"/>
      <c r="V12" s="34"/>
      <c r="W12" s="33"/>
      <c r="X12" s="33"/>
      <c r="Y12" s="33"/>
      <c r="Z12" s="33"/>
      <c r="AA12" s="33"/>
      <c r="AB12" s="33"/>
      <c r="AC12" s="34"/>
    </row>
    <row r="13">
      <c r="A13" s="25" t="s">
        <v>85</v>
      </c>
      <c r="B13" s="7">
        <f t="shared" si="1"/>
        <v>445</v>
      </c>
      <c r="C13" s="26" t="s">
        <v>56</v>
      </c>
      <c r="D13" s="25" t="s">
        <v>39</v>
      </c>
      <c r="E13" s="27" t="s">
        <v>27</v>
      </c>
      <c r="F13" s="25" t="s">
        <v>86</v>
      </c>
      <c r="G13" s="28">
        <v>2006.0</v>
      </c>
      <c r="H13" s="51" t="s">
        <v>87</v>
      </c>
      <c r="I13" s="28" t="s">
        <v>88</v>
      </c>
      <c r="J13" s="25" t="s">
        <v>25</v>
      </c>
      <c r="K13" s="48">
        <v>44483.0</v>
      </c>
      <c r="L13" s="31">
        <v>0.7916666666666666</v>
      </c>
      <c r="M13" s="32"/>
      <c r="N13" s="32"/>
      <c r="O13" s="32"/>
      <c r="P13" s="32"/>
      <c r="Q13" s="32"/>
      <c r="S13" s="27" t="s">
        <v>37</v>
      </c>
      <c r="T13" s="33"/>
      <c r="U13" s="33"/>
      <c r="V13" s="34"/>
      <c r="W13" s="33"/>
      <c r="X13" s="33"/>
      <c r="Y13" s="33"/>
      <c r="Z13" s="33"/>
      <c r="AA13" s="33"/>
      <c r="AB13" s="33"/>
      <c r="AC13" s="34"/>
    </row>
    <row r="14">
      <c r="A14" s="25" t="s">
        <v>89</v>
      </c>
      <c r="B14" s="7">
        <f t="shared" si="1"/>
        <v>459</v>
      </c>
      <c r="C14" s="26" t="s">
        <v>39</v>
      </c>
      <c r="D14" s="25" t="s">
        <v>40</v>
      </c>
      <c r="E14" s="27" t="s">
        <v>27</v>
      </c>
      <c r="F14" s="25" t="s">
        <v>90</v>
      </c>
      <c r="G14" s="28">
        <v>1950.0</v>
      </c>
      <c r="H14" s="52" t="s">
        <v>91</v>
      </c>
      <c r="I14" s="28" t="s">
        <v>92</v>
      </c>
      <c r="J14" s="25" t="s">
        <v>52</v>
      </c>
      <c r="K14" s="48">
        <v>44483.0</v>
      </c>
      <c r="L14" s="37">
        <v>0.8958333333333334</v>
      </c>
      <c r="M14" s="32"/>
      <c r="N14" s="32"/>
      <c r="O14" s="32"/>
      <c r="P14" s="32"/>
      <c r="Q14" s="32"/>
      <c r="S14" s="27" t="s">
        <v>44</v>
      </c>
      <c r="T14" s="33"/>
      <c r="U14" s="33"/>
      <c r="V14" s="34"/>
      <c r="W14" s="33"/>
      <c r="X14" s="33"/>
      <c r="Y14" s="33"/>
      <c r="Z14" s="33"/>
      <c r="AA14" s="33"/>
      <c r="AB14" s="33"/>
      <c r="AC14" s="34"/>
    </row>
    <row r="15">
      <c r="A15" s="53" t="s">
        <v>93</v>
      </c>
      <c r="B15" s="7">
        <f t="shared" si="1"/>
        <v>452</v>
      </c>
      <c r="C15" s="26" t="s">
        <v>56</v>
      </c>
      <c r="D15" s="25" t="s">
        <v>94</v>
      </c>
      <c r="E15" s="27" t="s">
        <v>27</v>
      </c>
      <c r="F15" s="25" t="s">
        <v>95</v>
      </c>
      <c r="G15" s="28">
        <v>2021.0</v>
      </c>
      <c r="H15" s="51" t="s">
        <v>96</v>
      </c>
      <c r="I15" s="28" t="s">
        <v>97</v>
      </c>
      <c r="J15" s="25" t="s">
        <v>52</v>
      </c>
      <c r="K15" s="48">
        <v>44484.0</v>
      </c>
      <c r="L15" s="31">
        <v>0.7916666666666666</v>
      </c>
      <c r="M15" s="42">
        <v>44486.0</v>
      </c>
      <c r="N15" s="40">
        <v>0.6666666666666666</v>
      </c>
      <c r="O15" s="32"/>
      <c r="P15" s="32"/>
      <c r="Q15" s="32"/>
      <c r="R15" s="49"/>
      <c r="S15" s="27" t="s">
        <v>53</v>
      </c>
      <c r="T15" s="33"/>
      <c r="U15" s="33"/>
      <c r="V15" s="34"/>
      <c r="W15" s="33"/>
      <c r="X15" s="33"/>
      <c r="Y15" s="33"/>
      <c r="Z15" s="33"/>
      <c r="AA15" s="33"/>
      <c r="AB15" s="33"/>
      <c r="AC15" s="34"/>
    </row>
    <row r="16">
      <c r="A16" s="25" t="s">
        <v>98</v>
      </c>
      <c r="B16" s="7">
        <f t="shared" si="1"/>
        <v>455</v>
      </c>
      <c r="C16" s="26" t="s">
        <v>55</v>
      </c>
      <c r="D16" s="25" t="s">
        <v>33</v>
      </c>
      <c r="E16" s="27" t="s">
        <v>27</v>
      </c>
      <c r="F16" s="54" t="s">
        <v>99</v>
      </c>
      <c r="G16" s="55">
        <v>1971.0</v>
      </c>
      <c r="H16" s="38" t="s">
        <v>100</v>
      </c>
      <c r="I16" s="28" t="s">
        <v>101</v>
      </c>
      <c r="J16" s="25" t="s">
        <v>102</v>
      </c>
      <c r="K16" s="48">
        <v>44485.0</v>
      </c>
      <c r="L16" s="31">
        <v>0.7916666666666666</v>
      </c>
      <c r="M16" s="32"/>
      <c r="N16" s="56"/>
      <c r="O16" s="32"/>
      <c r="P16" s="32"/>
      <c r="Q16" s="32"/>
      <c r="S16" s="27" t="s">
        <v>60</v>
      </c>
      <c r="T16" s="33"/>
      <c r="U16" s="33"/>
      <c r="V16" s="34"/>
      <c r="W16" s="33"/>
      <c r="X16" s="33"/>
      <c r="Y16" s="33"/>
      <c r="Z16" s="33"/>
      <c r="AA16" s="33"/>
      <c r="AB16" s="33"/>
      <c r="AC16" s="34"/>
    </row>
    <row r="17">
      <c r="A17" s="25" t="s">
        <v>103</v>
      </c>
      <c r="B17" s="7">
        <f t="shared" si="1"/>
        <v>452</v>
      </c>
      <c r="C17" s="26" t="s">
        <v>40</v>
      </c>
      <c r="D17" s="25" t="s">
        <v>72</v>
      </c>
      <c r="E17" s="27" t="s">
        <v>27</v>
      </c>
      <c r="F17" s="25" t="s">
        <v>104</v>
      </c>
      <c r="G17" s="28">
        <v>1950.0</v>
      </c>
      <c r="H17" s="51" t="s">
        <v>105</v>
      </c>
      <c r="I17" s="28" t="s">
        <v>106</v>
      </c>
      <c r="J17" s="25" t="s">
        <v>25</v>
      </c>
      <c r="K17" s="48">
        <v>44490.0</v>
      </c>
      <c r="L17" s="31">
        <v>0.7916666666666666</v>
      </c>
      <c r="M17" s="32"/>
      <c r="N17" s="56"/>
      <c r="O17" s="32"/>
      <c r="P17" s="32"/>
      <c r="Q17" s="32"/>
      <c r="R17" s="57"/>
      <c r="S17" s="27" t="s">
        <v>37</v>
      </c>
      <c r="T17" s="33"/>
      <c r="U17" s="33"/>
      <c r="V17" s="34"/>
      <c r="W17" s="33"/>
      <c r="X17" s="33"/>
      <c r="Y17" s="33"/>
      <c r="Z17" s="33"/>
      <c r="AA17" s="33"/>
      <c r="AB17" s="33"/>
      <c r="AC17" s="34"/>
    </row>
    <row r="18">
      <c r="A18" s="25" t="s">
        <v>107</v>
      </c>
      <c r="B18" s="7">
        <f t="shared" si="1"/>
        <v>457</v>
      </c>
      <c r="C18" s="26" t="s">
        <v>39</v>
      </c>
      <c r="D18" s="25" t="s">
        <v>108</v>
      </c>
      <c r="E18" s="27" t="s">
        <v>27</v>
      </c>
      <c r="F18" s="25" t="s">
        <v>109</v>
      </c>
      <c r="G18" s="28">
        <v>1955.0</v>
      </c>
      <c r="H18" s="47" t="s">
        <v>110</v>
      </c>
      <c r="I18" s="28" t="s">
        <v>111</v>
      </c>
      <c r="J18" s="25" t="s">
        <v>52</v>
      </c>
      <c r="K18" s="48">
        <v>44490.0</v>
      </c>
      <c r="L18" s="37">
        <v>0.8958333333333334</v>
      </c>
      <c r="M18" s="31"/>
      <c r="N18" s="58"/>
      <c r="O18" s="43"/>
      <c r="P18" s="37"/>
      <c r="Q18" s="37"/>
      <c r="S18" s="27" t="s">
        <v>44</v>
      </c>
      <c r="T18" s="33"/>
      <c r="U18" s="33"/>
      <c r="V18" s="34"/>
      <c r="W18" s="33"/>
      <c r="X18" s="33"/>
      <c r="Y18" s="33"/>
      <c r="Z18" s="33"/>
      <c r="AA18" s="33"/>
      <c r="AB18" s="33"/>
      <c r="AC18" s="34"/>
    </row>
    <row r="19">
      <c r="A19" s="25" t="s">
        <v>112</v>
      </c>
      <c r="B19" s="7">
        <f t="shared" si="1"/>
        <v>453</v>
      </c>
      <c r="C19" s="27" t="s">
        <v>47</v>
      </c>
      <c r="D19" s="25" t="s">
        <v>56</v>
      </c>
      <c r="E19" s="27" t="s">
        <v>27</v>
      </c>
      <c r="F19" s="25" t="s">
        <v>113</v>
      </c>
      <c r="G19" s="28">
        <v>2020.0</v>
      </c>
      <c r="H19" s="51" t="s">
        <v>114</v>
      </c>
      <c r="I19" s="28" t="s">
        <v>115</v>
      </c>
      <c r="J19" s="25" t="s">
        <v>25</v>
      </c>
      <c r="K19" s="48">
        <v>44491.0</v>
      </c>
      <c r="L19" s="31">
        <v>0.7916666666666666</v>
      </c>
      <c r="M19" s="59">
        <v>44493.0</v>
      </c>
      <c r="N19" s="40">
        <v>0.6666666666666666</v>
      </c>
      <c r="O19" s="43"/>
      <c r="P19" s="37"/>
      <c r="Q19" s="37"/>
      <c r="S19" s="27" t="s">
        <v>53</v>
      </c>
      <c r="T19" s="33"/>
      <c r="U19" s="33"/>
      <c r="V19" s="34"/>
      <c r="W19" s="33"/>
      <c r="X19" s="33"/>
      <c r="Y19" s="33"/>
      <c r="Z19" s="33"/>
      <c r="AA19" s="33"/>
      <c r="AB19" s="33"/>
      <c r="AC19" s="34"/>
    </row>
    <row r="20">
      <c r="A20" s="25" t="s">
        <v>116</v>
      </c>
      <c r="B20" s="7">
        <f t="shared" si="1"/>
        <v>457</v>
      </c>
      <c r="C20" s="26" t="s">
        <v>55</v>
      </c>
      <c r="D20" s="25" t="s">
        <v>47</v>
      </c>
      <c r="E20" s="27" t="s">
        <v>48</v>
      </c>
      <c r="F20" s="25" t="s">
        <v>117</v>
      </c>
      <c r="G20" s="28">
        <v>1939.0</v>
      </c>
      <c r="H20" s="35" t="s">
        <v>118</v>
      </c>
      <c r="I20" s="28" t="s">
        <v>119</v>
      </c>
      <c r="J20" s="25" t="s">
        <v>25</v>
      </c>
      <c r="K20" s="48">
        <v>44492.0</v>
      </c>
      <c r="L20" s="31">
        <v>0.7916666666666666</v>
      </c>
      <c r="M20" s="32"/>
      <c r="N20" s="32"/>
      <c r="O20" s="60"/>
      <c r="P20" s="32"/>
      <c r="Q20" s="32"/>
      <c r="R20" s="49"/>
      <c r="S20" s="27" t="s">
        <v>60</v>
      </c>
      <c r="T20" s="33"/>
      <c r="U20" s="33"/>
      <c r="V20" s="34"/>
      <c r="W20" s="33"/>
      <c r="X20" s="33"/>
      <c r="Y20" s="33"/>
      <c r="Z20" s="33"/>
      <c r="AA20" s="33"/>
      <c r="AB20" s="33"/>
      <c r="AC20" s="34"/>
    </row>
    <row r="21">
      <c r="A21" s="25" t="s">
        <v>120</v>
      </c>
      <c r="B21" s="7">
        <f t="shared" si="1"/>
        <v>455</v>
      </c>
      <c r="C21" s="26" t="s">
        <v>46</v>
      </c>
      <c r="D21" s="25" t="s">
        <v>40</v>
      </c>
      <c r="E21" s="27" t="s">
        <v>48</v>
      </c>
      <c r="F21" s="25" t="s">
        <v>121</v>
      </c>
      <c r="G21" s="28">
        <v>1980.0</v>
      </c>
      <c r="H21" s="51" t="s">
        <v>122</v>
      </c>
      <c r="I21" s="28" t="s">
        <v>123</v>
      </c>
      <c r="J21" s="25" t="s">
        <v>25</v>
      </c>
      <c r="K21" s="48">
        <v>44497.0</v>
      </c>
      <c r="L21" s="31">
        <v>0.7916666666666666</v>
      </c>
      <c r="M21" s="32"/>
      <c r="N21" s="32"/>
      <c r="O21" s="32"/>
      <c r="P21" s="32"/>
      <c r="Q21" s="32"/>
      <c r="S21" s="27" t="s">
        <v>37</v>
      </c>
      <c r="T21" s="33"/>
      <c r="U21" s="33"/>
      <c r="V21" s="34"/>
      <c r="W21" s="33"/>
      <c r="X21" s="33"/>
      <c r="Y21" s="33"/>
      <c r="Z21" s="33"/>
      <c r="AA21" s="33"/>
      <c r="AB21" s="33"/>
      <c r="AC21" s="34"/>
    </row>
    <row r="22">
      <c r="A22" s="25" t="s">
        <v>124</v>
      </c>
      <c r="B22" s="7">
        <f t="shared" si="1"/>
        <v>453</v>
      </c>
      <c r="C22" s="26" t="s">
        <v>33</v>
      </c>
      <c r="D22" s="50" t="s">
        <v>77</v>
      </c>
      <c r="E22" s="27" t="s">
        <v>27</v>
      </c>
      <c r="F22" s="25" t="s">
        <v>125</v>
      </c>
      <c r="G22" s="28">
        <v>1986.0</v>
      </c>
      <c r="H22" s="61" t="s">
        <v>126</v>
      </c>
      <c r="I22" s="28" t="s">
        <v>106</v>
      </c>
      <c r="J22" s="25" t="s">
        <v>25</v>
      </c>
      <c r="K22" s="48">
        <v>44497.0</v>
      </c>
      <c r="L22" s="36">
        <v>0.8958333333333334</v>
      </c>
      <c r="M22" s="32"/>
      <c r="N22" s="32"/>
      <c r="O22" s="32"/>
      <c r="P22" s="32"/>
      <c r="Q22" s="32"/>
      <c r="S22" s="27" t="s">
        <v>37</v>
      </c>
      <c r="T22" s="33"/>
      <c r="U22" s="33"/>
      <c r="V22" s="34"/>
      <c r="W22" s="33"/>
      <c r="X22" s="33"/>
      <c r="Y22" s="33"/>
      <c r="Z22" s="33"/>
      <c r="AA22" s="33"/>
      <c r="AB22" s="33"/>
      <c r="AC22" s="34"/>
    </row>
    <row r="23">
      <c r="A23" s="25" t="s">
        <v>127</v>
      </c>
      <c r="B23" s="7">
        <f t="shared" si="1"/>
        <v>441</v>
      </c>
      <c r="C23" s="26" t="s">
        <v>40</v>
      </c>
      <c r="D23" s="25" t="s">
        <v>108</v>
      </c>
      <c r="E23" s="27" t="s">
        <v>48</v>
      </c>
      <c r="F23" s="25" t="s">
        <v>128</v>
      </c>
      <c r="G23" s="28">
        <v>2021.0</v>
      </c>
      <c r="H23" s="51" t="s">
        <v>129</v>
      </c>
      <c r="I23" s="28" t="s">
        <v>130</v>
      </c>
      <c r="J23" s="25" t="s">
        <v>52</v>
      </c>
      <c r="K23" s="48">
        <v>44498.0</v>
      </c>
      <c r="L23" s="31">
        <v>0.7916666666666666</v>
      </c>
      <c r="M23" s="42">
        <v>44500.0</v>
      </c>
      <c r="N23" s="40">
        <v>0.6666666666666666</v>
      </c>
      <c r="O23" s="32"/>
      <c r="P23" s="32"/>
      <c r="Q23" s="32"/>
      <c r="S23" s="27" t="s">
        <v>53</v>
      </c>
      <c r="T23" s="33"/>
      <c r="U23" s="33"/>
      <c r="V23" s="34"/>
      <c r="W23" s="33"/>
      <c r="X23" s="33"/>
      <c r="Y23" s="33"/>
      <c r="Z23" s="33"/>
      <c r="AA23" s="33"/>
      <c r="AB23" s="33"/>
      <c r="AC23" s="34"/>
    </row>
    <row r="24">
      <c r="A24" s="25" t="s">
        <v>131</v>
      </c>
      <c r="B24" s="7"/>
      <c r="C24" s="26"/>
      <c r="D24" s="25"/>
      <c r="E24" s="27"/>
      <c r="F24" s="25" t="s">
        <v>132</v>
      </c>
      <c r="G24" s="28">
        <v>2019.0</v>
      </c>
      <c r="H24" s="62" t="s">
        <v>133</v>
      </c>
      <c r="I24" s="28" t="s">
        <v>134</v>
      </c>
      <c r="J24" s="25" t="s">
        <v>64</v>
      </c>
      <c r="K24" s="48">
        <v>44499.0</v>
      </c>
      <c r="L24" s="31">
        <v>0.5</v>
      </c>
      <c r="M24" s="43"/>
      <c r="N24" s="32"/>
      <c r="O24" s="32"/>
      <c r="P24" s="32"/>
      <c r="Q24" s="32"/>
      <c r="R24" s="27" t="s">
        <v>135</v>
      </c>
      <c r="S24" s="27" t="s">
        <v>66</v>
      </c>
      <c r="T24" s="33"/>
      <c r="U24" s="33"/>
      <c r="V24" s="34"/>
      <c r="W24" s="33"/>
      <c r="X24" s="33"/>
      <c r="Y24" s="33"/>
      <c r="Z24" s="33"/>
      <c r="AA24" s="33"/>
      <c r="AB24" s="33"/>
      <c r="AC24" s="34"/>
    </row>
    <row r="25">
      <c r="A25" s="25" t="s">
        <v>136</v>
      </c>
      <c r="B25" s="7">
        <f t="shared" ref="B25:B43" si="2">len(H25)</f>
        <v>457</v>
      </c>
      <c r="C25" s="26" t="s">
        <v>47</v>
      </c>
      <c r="D25" s="25" t="s">
        <v>39</v>
      </c>
      <c r="E25" s="27" t="s">
        <v>27</v>
      </c>
      <c r="F25" s="25" t="s">
        <v>137</v>
      </c>
      <c r="G25" s="28">
        <v>1945.0</v>
      </c>
      <c r="H25" s="62" t="s">
        <v>138</v>
      </c>
      <c r="I25" s="28" t="s">
        <v>51</v>
      </c>
      <c r="J25" s="25" t="s">
        <v>52</v>
      </c>
      <c r="K25" s="48">
        <v>44499.0</v>
      </c>
      <c r="L25" s="31">
        <v>0.7916666666666666</v>
      </c>
      <c r="M25" s="43"/>
      <c r="N25" s="32"/>
      <c r="O25" s="32"/>
      <c r="P25" s="32"/>
      <c r="Q25" s="32"/>
      <c r="S25" s="27" t="s">
        <v>66</v>
      </c>
      <c r="T25" s="33"/>
      <c r="U25" s="33"/>
      <c r="V25" s="34"/>
      <c r="W25" s="33"/>
      <c r="X25" s="33"/>
      <c r="Y25" s="33"/>
      <c r="Z25" s="33"/>
      <c r="AA25" s="33"/>
      <c r="AB25" s="33"/>
      <c r="AC25" s="34"/>
    </row>
    <row r="26">
      <c r="A26" s="25" t="s">
        <v>139</v>
      </c>
      <c r="B26" s="7">
        <f t="shared" si="2"/>
        <v>459</v>
      </c>
      <c r="C26" s="26" t="s">
        <v>33</v>
      </c>
      <c r="D26" s="25" t="s">
        <v>32</v>
      </c>
      <c r="E26" s="27" t="s">
        <v>27</v>
      </c>
      <c r="F26" s="25" t="s">
        <v>140</v>
      </c>
      <c r="G26" s="28">
        <v>1963.0</v>
      </c>
      <c r="H26" s="61" t="s">
        <v>141</v>
      </c>
      <c r="I26" s="28" t="s">
        <v>142</v>
      </c>
      <c r="J26" s="25" t="s">
        <v>25</v>
      </c>
      <c r="K26" s="63">
        <v>44499.0</v>
      </c>
      <c r="L26" s="37">
        <v>0.8958333333333334</v>
      </c>
      <c r="M26" s="64"/>
      <c r="N26" s="32"/>
      <c r="O26" s="32"/>
      <c r="P26" s="32"/>
      <c r="Q26" s="32"/>
      <c r="S26" s="27" t="s">
        <v>66</v>
      </c>
      <c r="T26" s="33"/>
      <c r="U26" s="33"/>
      <c r="V26" s="34"/>
      <c r="W26" s="33"/>
      <c r="X26" s="33"/>
      <c r="Y26" s="33"/>
      <c r="Z26" s="33"/>
      <c r="AA26" s="33"/>
      <c r="AB26" s="33"/>
      <c r="AC26" s="34"/>
    </row>
    <row r="27">
      <c r="A27" s="25" t="s">
        <v>143</v>
      </c>
      <c r="B27" s="7">
        <f t="shared" si="2"/>
        <v>443</v>
      </c>
      <c r="C27" s="26" t="s">
        <v>55</v>
      </c>
      <c r="D27" s="25" t="s">
        <v>94</v>
      </c>
      <c r="E27" s="27" t="s">
        <v>22</v>
      </c>
      <c r="F27" s="25" t="s">
        <v>144</v>
      </c>
      <c r="G27" s="28">
        <v>1999.0</v>
      </c>
      <c r="H27" s="35" t="s">
        <v>145</v>
      </c>
      <c r="I27" s="28" t="s">
        <v>146</v>
      </c>
      <c r="J27" s="25" t="s">
        <v>25</v>
      </c>
      <c r="K27" s="63">
        <v>44500.0</v>
      </c>
      <c r="L27" s="37">
        <v>0.5625</v>
      </c>
      <c r="M27" s="37"/>
      <c r="N27" s="32"/>
      <c r="O27" s="60"/>
      <c r="P27" s="37"/>
      <c r="Q27" s="37"/>
      <c r="S27" s="27" t="s">
        <v>60</v>
      </c>
      <c r="T27" s="33"/>
      <c r="U27" s="33"/>
      <c r="V27" s="34"/>
      <c r="W27" s="33"/>
      <c r="X27" s="33"/>
      <c r="Y27" s="33"/>
      <c r="Z27" s="33"/>
      <c r="AA27" s="33"/>
      <c r="AB27" s="33"/>
      <c r="AC27" s="34"/>
    </row>
    <row r="28" ht="18.0" customHeight="1">
      <c r="A28" s="25" t="s">
        <v>147</v>
      </c>
      <c r="B28" s="7">
        <f t="shared" si="2"/>
        <v>445</v>
      </c>
      <c r="C28" s="27" t="s">
        <v>32</v>
      </c>
      <c r="D28" s="25" t="s">
        <v>33</v>
      </c>
      <c r="E28" s="27" t="s">
        <v>22</v>
      </c>
      <c r="F28" s="25" t="s">
        <v>148</v>
      </c>
      <c r="G28" s="28">
        <v>1967.0</v>
      </c>
      <c r="H28" s="65" t="s">
        <v>149</v>
      </c>
      <c r="I28" s="28" t="s">
        <v>150</v>
      </c>
      <c r="J28" s="25" t="s">
        <v>52</v>
      </c>
      <c r="K28" s="63">
        <v>44504.0</v>
      </c>
      <c r="L28" s="31">
        <v>0.7916666666666666</v>
      </c>
      <c r="M28" s="37"/>
      <c r="N28" s="39"/>
      <c r="O28" s="43"/>
      <c r="P28" s="37"/>
      <c r="Q28" s="37"/>
      <c r="S28" s="27" t="s">
        <v>37</v>
      </c>
      <c r="T28" s="33"/>
      <c r="U28" s="33"/>
      <c r="W28" s="33"/>
      <c r="X28" s="33"/>
      <c r="Y28" s="33"/>
      <c r="Z28" s="33"/>
      <c r="AA28" s="33"/>
      <c r="AB28" s="33"/>
      <c r="AC28" s="34"/>
    </row>
    <row r="29">
      <c r="A29" s="25" t="s">
        <v>151</v>
      </c>
      <c r="B29" s="7">
        <f t="shared" si="2"/>
        <v>459</v>
      </c>
      <c r="C29" s="27" t="s">
        <v>39</v>
      </c>
      <c r="D29" s="25" t="s">
        <v>40</v>
      </c>
      <c r="E29" s="27" t="s">
        <v>27</v>
      </c>
      <c r="F29" s="25" t="s">
        <v>152</v>
      </c>
      <c r="G29" s="28">
        <v>1969.0</v>
      </c>
      <c r="H29" s="47" t="s">
        <v>153</v>
      </c>
      <c r="I29" s="28" t="s">
        <v>154</v>
      </c>
      <c r="J29" s="25" t="s">
        <v>52</v>
      </c>
      <c r="K29" s="63">
        <v>44504.0</v>
      </c>
      <c r="L29" s="37">
        <v>0.8958333333333334</v>
      </c>
      <c r="M29" s="43"/>
      <c r="N29" s="39"/>
      <c r="O29" s="43"/>
      <c r="P29" s="32"/>
      <c r="Q29" s="32"/>
      <c r="S29" s="27" t="s">
        <v>44</v>
      </c>
      <c r="T29" s="33"/>
      <c r="U29" s="33"/>
      <c r="V29" s="34"/>
      <c r="W29" s="33"/>
      <c r="X29" s="33"/>
      <c r="Y29" s="33"/>
      <c r="Z29" s="33"/>
      <c r="AA29" s="33"/>
      <c r="AB29" s="33"/>
      <c r="AC29" s="34"/>
    </row>
    <row r="30">
      <c r="A30" s="25" t="s">
        <v>155</v>
      </c>
      <c r="B30" s="7">
        <f t="shared" si="2"/>
        <v>451</v>
      </c>
      <c r="C30" s="26" t="s">
        <v>56</v>
      </c>
      <c r="D30" s="25" t="s">
        <v>47</v>
      </c>
      <c r="E30" s="27" t="s">
        <v>27</v>
      </c>
      <c r="F30" s="25" t="s">
        <v>156</v>
      </c>
      <c r="G30" s="28">
        <v>2020.0</v>
      </c>
      <c r="H30" s="66" t="s">
        <v>157</v>
      </c>
      <c r="I30" s="28" t="s">
        <v>146</v>
      </c>
      <c r="J30" s="25" t="s">
        <v>52</v>
      </c>
      <c r="K30" s="63">
        <v>44505.0</v>
      </c>
      <c r="L30" s="31">
        <v>0.7916666666666666</v>
      </c>
      <c r="M30" s="42">
        <v>44507.0</v>
      </c>
      <c r="N30" s="40">
        <v>0.6666666666666666</v>
      </c>
      <c r="O30" s="40"/>
      <c r="P30" s="32"/>
      <c r="Q30" s="32"/>
      <c r="S30" s="27" t="s">
        <v>53</v>
      </c>
      <c r="T30" s="33"/>
      <c r="U30" s="33"/>
      <c r="V30" s="34"/>
      <c r="W30" s="33"/>
      <c r="X30" s="33"/>
      <c r="Y30" s="33"/>
      <c r="Z30" s="33"/>
      <c r="AA30" s="33"/>
      <c r="AB30" s="33"/>
      <c r="AC30" s="34"/>
    </row>
    <row r="31">
      <c r="A31" s="25" t="s">
        <v>158</v>
      </c>
      <c r="B31" s="7">
        <f t="shared" si="2"/>
        <v>454</v>
      </c>
      <c r="C31" s="26" t="s">
        <v>55</v>
      </c>
      <c r="D31" s="25" t="s">
        <v>56</v>
      </c>
      <c r="E31" s="27" t="s">
        <v>27</v>
      </c>
      <c r="F31" s="25" t="s">
        <v>159</v>
      </c>
      <c r="G31" s="28">
        <v>1984.0</v>
      </c>
      <c r="H31" s="35" t="s">
        <v>160</v>
      </c>
      <c r="I31" s="28" t="s">
        <v>119</v>
      </c>
      <c r="J31" s="25" t="s">
        <v>25</v>
      </c>
      <c r="K31" s="48">
        <v>44506.0</v>
      </c>
      <c r="L31" s="31">
        <v>0.7916666666666666</v>
      </c>
      <c r="M31" s="32"/>
      <c r="N31" s="32"/>
      <c r="O31" s="32"/>
      <c r="P31" s="32"/>
      <c r="Q31" s="32"/>
      <c r="S31" s="27" t="s">
        <v>60</v>
      </c>
      <c r="T31" s="33"/>
      <c r="U31" s="33"/>
      <c r="V31" s="34"/>
      <c r="W31" s="33"/>
      <c r="X31" s="33"/>
      <c r="Y31" s="33"/>
      <c r="Z31" s="33"/>
      <c r="AA31" s="33"/>
      <c r="AB31" s="33"/>
      <c r="AC31" s="34"/>
    </row>
    <row r="32">
      <c r="A32" s="25" t="s">
        <v>161</v>
      </c>
      <c r="B32" s="7">
        <f t="shared" si="2"/>
        <v>455</v>
      </c>
      <c r="C32" s="26" t="s">
        <v>77</v>
      </c>
      <c r="D32" s="25" t="s">
        <v>72</v>
      </c>
      <c r="E32" s="27" t="s">
        <v>27</v>
      </c>
      <c r="F32" s="25" t="s">
        <v>162</v>
      </c>
      <c r="G32" s="28">
        <v>1971.0</v>
      </c>
      <c r="H32" s="62" t="s">
        <v>163</v>
      </c>
      <c r="I32" s="28" t="s">
        <v>164</v>
      </c>
      <c r="J32" s="25" t="s">
        <v>64</v>
      </c>
      <c r="K32" s="63">
        <v>44511.0</v>
      </c>
      <c r="L32" s="31">
        <v>0.7916666666666666</v>
      </c>
      <c r="M32" s="32"/>
      <c r="N32" s="32"/>
      <c r="O32" s="32"/>
      <c r="P32" s="32"/>
      <c r="Q32" s="32"/>
      <c r="S32" s="27" t="s">
        <v>37</v>
      </c>
      <c r="T32" s="33"/>
      <c r="U32" s="33"/>
      <c r="V32" s="34"/>
      <c r="W32" s="33"/>
      <c r="X32" s="33"/>
      <c r="Y32" s="33"/>
      <c r="Z32" s="33"/>
      <c r="AA32" s="33"/>
      <c r="AB32" s="33"/>
      <c r="AC32" s="34"/>
    </row>
    <row r="33">
      <c r="A33" s="54" t="s">
        <v>165</v>
      </c>
      <c r="B33" s="7">
        <f t="shared" si="2"/>
        <v>443</v>
      </c>
      <c r="C33" s="26" t="s">
        <v>39</v>
      </c>
      <c r="D33" s="25" t="s">
        <v>77</v>
      </c>
      <c r="E33" s="27" t="s">
        <v>27</v>
      </c>
      <c r="F33" s="54" t="s">
        <v>166</v>
      </c>
      <c r="G33" s="55">
        <v>1974.0</v>
      </c>
      <c r="H33" s="52" t="s">
        <v>167</v>
      </c>
      <c r="I33" s="55" t="s">
        <v>168</v>
      </c>
      <c r="J33" s="25" t="s">
        <v>64</v>
      </c>
      <c r="K33" s="63">
        <v>44511.0</v>
      </c>
      <c r="L33" s="37">
        <v>0.8958333333333334</v>
      </c>
      <c r="M33" s="67"/>
      <c r="N33" s="32"/>
      <c r="O33" s="32"/>
      <c r="P33" s="32"/>
      <c r="Q33" s="32"/>
      <c r="S33" s="27" t="s">
        <v>44</v>
      </c>
      <c r="T33" s="33"/>
      <c r="U33" s="33"/>
      <c r="V33" s="34"/>
      <c r="W33" s="33"/>
      <c r="X33" s="33"/>
      <c r="Y33" s="33"/>
      <c r="Z33" s="33"/>
      <c r="AA33" s="33"/>
      <c r="AB33" s="33"/>
      <c r="AC33" s="34"/>
    </row>
    <row r="34">
      <c r="A34" s="25" t="s">
        <v>169</v>
      </c>
      <c r="B34" s="7">
        <f t="shared" si="2"/>
        <v>442</v>
      </c>
      <c r="C34" s="26" t="s">
        <v>108</v>
      </c>
      <c r="D34" s="25" t="s">
        <v>46</v>
      </c>
      <c r="E34" s="27" t="s">
        <v>48</v>
      </c>
      <c r="F34" s="25" t="s">
        <v>170</v>
      </c>
      <c r="G34" s="28">
        <v>2021.0</v>
      </c>
      <c r="H34" s="35" t="s">
        <v>171</v>
      </c>
      <c r="I34" s="28" t="s">
        <v>172</v>
      </c>
      <c r="J34" s="25" t="s">
        <v>52</v>
      </c>
      <c r="K34" s="63">
        <v>44512.0</v>
      </c>
      <c r="L34" s="31">
        <v>0.7916666666666666</v>
      </c>
      <c r="M34" s="42">
        <v>44514.0</v>
      </c>
      <c r="N34" s="40">
        <v>0.6666666666666666</v>
      </c>
      <c r="O34" s="32"/>
      <c r="P34" s="32"/>
      <c r="Q34" s="32"/>
      <c r="S34" s="27" t="s">
        <v>53</v>
      </c>
      <c r="T34" s="33"/>
      <c r="U34" s="33"/>
      <c r="W34" s="33"/>
      <c r="X34" s="33"/>
      <c r="Y34" s="33"/>
      <c r="Z34" s="33"/>
      <c r="AA34" s="33"/>
      <c r="AB34" s="33"/>
      <c r="AC34" s="34"/>
    </row>
    <row r="35">
      <c r="A35" s="25" t="s">
        <v>173</v>
      </c>
      <c r="B35" s="7">
        <f t="shared" si="2"/>
        <v>452</v>
      </c>
      <c r="C35" s="26" t="s">
        <v>55</v>
      </c>
      <c r="D35" s="26" t="s">
        <v>47</v>
      </c>
      <c r="E35" s="27" t="s">
        <v>48</v>
      </c>
      <c r="F35" s="25" t="s">
        <v>174</v>
      </c>
      <c r="G35" s="28">
        <v>1951.0</v>
      </c>
      <c r="H35" s="35" t="s">
        <v>175</v>
      </c>
      <c r="I35" s="28" t="s">
        <v>176</v>
      </c>
      <c r="J35" s="25" t="s">
        <v>52</v>
      </c>
      <c r="K35" s="63">
        <v>44513.0</v>
      </c>
      <c r="L35" s="31">
        <v>0.7916666666666666</v>
      </c>
      <c r="M35" s="32"/>
      <c r="N35" s="32"/>
      <c r="O35" s="32"/>
      <c r="P35" s="32"/>
      <c r="Q35" s="32"/>
      <c r="S35" s="27" t="s">
        <v>60</v>
      </c>
      <c r="T35" s="33"/>
      <c r="U35" s="33"/>
      <c r="V35" s="34"/>
      <c r="W35" s="33"/>
      <c r="X35" s="33"/>
      <c r="Y35" s="33"/>
      <c r="Z35" s="33"/>
      <c r="AA35" s="33"/>
      <c r="AB35" s="33"/>
      <c r="AC35" s="34"/>
    </row>
    <row r="36">
      <c r="A36" s="25" t="s">
        <v>177</v>
      </c>
      <c r="B36" s="7">
        <f t="shared" si="2"/>
        <v>447</v>
      </c>
      <c r="C36" s="26" t="s">
        <v>40</v>
      </c>
      <c r="D36" s="25" t="s">
        <v>39</v>
      </c>
      <c r="E36" s="27" t="s">
        <v>27</v>
      </c>
      <c r="F36" s="25" t="s">
        <v>178</v>
      </c>
      <c r="G36" s="28">
        <v>1966.0</v>
      </c>
      <c r="H36" s="51" t="s">
        <v>179</v>
      </c>
      <c r="I36" s="28" t="s">
        <v>180</v>
      </c>
      <c r="J36" s="25" t="s">
        <v>52</v>
      </c>
      <c r="K36" s="63">
        <v>44518.0</v>
      </c>
      <c r="L36" s="31">
        <v>0.7916666666666666</v>
      </c>
      <c r="M36" s="37"/>
      <c r="N36" s="37"/>
      <c r="O36" s="60"/>
      <c r="P36" s="37"/>
      <c r="Q36" s="37"/>
      <c r="R36" s="49"/>
      <c r="S36" s="27" t="s">
        <v>37</v>
      </c>
      <c r="T36" s="33"/>
      <c r="U36" s="33"/>
      <c r="V36" s="34"/>
      <c r="W36" s="33"/>
      <c r="X36" s="33"/>
      <c r="Y36" s="33"/>
      <c r="Z36" s="33"/>
      <c r="AA36" s="33"/>
      <c r="AB36" s="33"/>
      <c r="AC36" s="34"/>
    </row>
    <row r="37">
      <c r="A37" s="25" t="s">
        <v>181</v>
      </c>
      <c r="B37" s="7">
        <f t="shared" si="2"/>
        <v>458</v>
      </c>
      <c r="C37" s="26" t="s">
        <v>39</v>
      </c>
      <c r="D37" s="25" t="s">
        <v>32</v>
      </c>
      <c r="E37" s="27" t="s">
        <v>27</v>
      </c>
      <c r="F37" s="25" t="s">
        <v>121</v>
      </c>
      <c r="G37" s="28">
        <v>1956.0</v>
      </c>
      <c r="H37" s="47" t="s">
        <v>182</v>
      </c>
      <c r="I37" s="28" t="s">
        <v>183</v>
      </c>
      <c r="J37" s="25" t="s">
        <v>64</v>
      </c>
      <c r="K37" s="63">
        <v>44518.0</v>
      </c>
      <c r="L37" s="37">
        <v>0.8958333333333334</v>
      </c>
      <c r="M37" s="37"/>
      <c r="N37" s="39"/>
      <c r="O37" s="43"/>
      <c r="P37" s="37"/>
      <c r="Q37" s="37"/>
      <c r="R37" s="27"/>
      <c r="S37" s="27" t="s">
        <v>44</v>
      </c>
      <c r="T37" s="33"/>
      <c r="U37" s="33"/>
      <c r="V37" s="34"/>
      <c r="W37" s="33"/>
      <c r="X37" s="33"/>
      <c r="Y37" s="32"/>
      <c r="Z37" s="32"/>
      <c r="AA37" s="33"/>
      <c r="AB37" s="33"/>
    </row>
    <row r="38">
      <c r="A38" s="25" t="s">
        <v>184</v>
      </c>
      <c r="B38" s="7">
        <f t="shared" si="2"/>
        <v>443</v>
      </c>
      <c r="C38" s="27" t="s">
        <v>72</v>
      </c>
      <c r="D38" s="25" t="s">
        <v>94</v>
      </c>
      <c r="E38" s="27" t="s">
        <v>22</v>
      </c>
      <c r="F38" s="25" t="s">
        <v>185</v>
      </c>
      <c r="G38" s="28">
        <v>2020.0</v>
      </c>
      <c r="H38" s="35" t="s">
        <v>186</v>
      </c>
      <c r="I38" s="28" t="s">
        <v>187</v>
      </c>
      <c r="J38" s="25" t="s">
        <v>52</v>
      </c>
      <c r="K38" s="63">
        <v>44519.0</v>
      </c>
      <c r="L38" s="31">
        <v>0.7916666666666666</v>
      </c>
      <c r="M38" s="42">
        <v>44521.0</v>
      </c>
      <c r="N38" s="40">
        <v>0.6666666666666666</v>
      </c>
      <c r="O38" s="43"/>
      <c r="P38" s="32"/>
      <c r="Q38" s="32"/>
      <c r="S38" s="27" t="s">
        <v>53</v>
      </c>
      <c r="T38" s="33"/>
      <c r="U38" s="33"/>
      <c r="V38" s="34"/>
      <c r="W38" s="32"/>
      <c r="X38" s="32"/>
      <c r="Y38" s="32"/>
      <c r="Z38" s="32"/>
      <c r="AA38" s="32"/>
      <c r="AB38" s="32"/>
    </row>
    <row r="39">
      <c r="A39" s="25" t="s">
        <v>188</v>
      </c>
      <c r="B39" s="7">
        <f t="shared" si="2"/>
        <v>460</v>
      </c>
      <c r="C39" s="26" t="s">
        <v>55</v>
      </c>
      <c r="D39" s="25" t="s">
        <v>33</v>
      </c>
      <c r="E39" s="27" t="s">
        <v>27</v>
      </c>
      <c r="F39" s="25" t="s">
        <v>189</v>
      </c>
      <c r="G39" s="28">
        <v>1998.0</v>
      </c>
      <c r="H39" s="62" t="s">
        <v>190</v>
      </c>
      <c r="I39" s="28" t="s">
        <v>164</v>
      </c>
      <c r="J39" s="25" t="s">
        <v>25</v>
      </c>
      <c r="K39" s="48">
        <v>44520.0</v>
      </c>
      <c r="L39" s="31">
        <v>0.7916666666666666</v>
      </c>
      <c r="M39" s="32"/>
      <c r="N39" s="32"/>
      <c r="O39" s="32"/>
      <c r="P39" s="32"/>
      <c r="Q39" s="32"/>
      <c r="S39" s="27" t="s">
        <v>60</v>
      </c>
      <c r="T39" s="33"/>
      <c r="U39" s="33"/>
      <c r="V39" s="34"/>
      <c r="W39" s="33"/>
      <c r="X39" s="33"/>
      <c r="Y39" s="33"/>
      <c r="Z39" s="33"/>
      <c r="AA39" s="33"/>
      <c r="AB39" s="33"/>
      <c r="AC39" s="34"/>
    </row>
    <row r="40">
      <c r="A40" s="25" t="s">
        <v>191</v>
      </c>
      <c r="B40" s="7">
        <f t="shared" si="2"/>
        <v>458</v>
      </c>
      <c r="C40" s="26" t="s">
        <v>32</v>
      </c>
      <c r="D40" s="25" t="s">
        <v>40</v>
      </c>
      <c r="E40" s="27" t="s">
        <v>48</v>
      </c>
      <c r="F40" s="25" t="s">
        <v>192</v>
      </c>
      <c r="G40" s="25">
        <v>1954.0</v>
      </c>
      <c r="H40" s="35" t="s">
        <v>193</v>
      </c>
      <c r="I40" s="25" t="s">
        <v>194</v>
      </c>
      <c r="J40" s="25" t="s">
        <v>52</v>
      </c>
      <c r="K40" s="68">
        <v>44532.0</v>
      </c>
      <c r="L40" s="31">
        <v>0.7916666666666666</v>
      </c>
      <c r="M40" s="32"/>
      <c r="N40" s="32"/>
      <c r="O40" s="32"/>
      <c r="P40" s="32"/>
      <c r="Q40" s="32"/>
      <c r="S40" s="27" t="s">
        <v>37</v>
      </c>
      <c r="T40" s="32"/>
      <c r="U40" s="32"/>
      <c r="W40" s="32"/>
      <c r="X40" s="32"/>
      <c r="Y40" s="32"/>
      <c r="Z40" s="32"/>
      <c r="AA40" s="32"/>
      <c r="AB40" s="32"/>
    </row>
    <row r="41">
      <c r="A41" s="25" t="s">
        <v>195</v>
      </c>
      <c r="B41" s="7">
        <f t="shared" si="2"/>
        <v>458</v>
      </c>
      <c r="C41" s="26" t="s">
        <v>39</v>
      </c>
      <c r="D41" s="25" t="s">
        <v>47</v>
      </c>
      <c r="E41" s="27" t="s">
        <v>27</v>
      </c>
      <c r="F41" s="25" t="s">
        <v>196</v>
      </c>
      <c r="G41" s="28">
        <v>2006.0</v>
      </c>
      <c r="H41" s="52" t="s">
        <v>197</v>
      </c>
      <c r="I41" s="28" t="s">
        <v>198</v>
      </c>
      <c r="J41" s="25" t="s">
        <v>25</v>
      </c>
      <c r="K41" s="68">
        <v>44532.0</v>
      </c>
      <c r="L41" s="37">
        <v>0.8958333333333334</v>
      </c>
      <c r="M41" s="37"/>
      <c r="N41" s="32"/>
      <c r="O41" s="32"/>
      <c r="P41" s="32"/>
      <c r="Q41" s="32"/>
      <c r="S41" s="27" t="s">
        <v>44</v>
      </c>
      <c r="T41" s="33"/>
      <c r="U41" s="33"/>
      <c r="V41" s="34"/>
      <c r="W41" s="33"/>
      <c r="X41" s="33"/>
      <c r="Y41" s="33"/>
      <c r="Z41" s="33"/>
      <c r="AA41" s="33"/>
      <c r="AB41" s="33"/>
      <c r="AC41" s="34"/>
    </row>
    <row r="42">
      <c r="A42" s="25" t="s">
        <v>199</v>
      </c>
      <c r="B42" s="7">
        <f t="shared" si="2"/>
        <v>458</v>
      </c>
      <c r="C42" s="26" t="s">
        <v>108</v>
      </c>
      <c r="D42" s="25" t="s">
        <v>56</v>
      </c>
      <c r="E42" s="27" t="s">
        <v>27</v>
      </c>
      <c r="F42" s="54" t="s">
        <v>200</v>
      </c>
      <c r="G42" s="55">
        <v>2021.0</v>
      </c>
      <c r="H42" s="35" t="s">
        <v>201</v>
      </c>
      <c r="I42" s="28" t="s">
        <v>75</v>
      </c>
      <c r="J42" s="25" t="s">
        <v>52</v>
      </c>
      <c r="K42" s="63">
        <v>44533.0</v>
      </c>
      <c r="L42" s="31">
        <v>0.7916666666666666</v>
      </c>
      <c r="M42" s="42">
        <v>44535.0</v>
      </c>
      <c r="N42" s="40">
        <v>0.6666666666666666</v>
      </c>
      <c r="O42" s="32"/>
      <c r="P42" s="32"/>
      <c r="Q42" s="32"/>
      <c r="S42" s="27" t="s">
        <v>53</v>
      </c>
      <c r="T42" s="33"/>
      <c r="U42" s="33"/>
      <c r="V42" s="34"/>
      <c r="W42" s="33"/>
      <c r="X42" s="33"/>
      <c r="Y42" s="33"/>
      <c r="Z42" s="33"/>
      <c r="AA42" s="33"/>
      <c r="AB42" s="33"/>
      <c r="AC42" s="34"/>
    </row>
    <row r="43">
      <c r="A43" s="25" t="s">
        <v>202</v>
      </c>
      <c r="B43" s="7">
        <f t="shared" si="2"/>
        <v>454</v>
      </c>
      <c r="C43" s="26" t="s">
        <v>55</v>
      </c>
      <c r="D43" s="25" t="s">
        <v>46</v>
      </c>
      <c r="E43" s="27" t="s">
        <v>48</v>
      </c>
      <c r="F43" s="25" t="s">
        <v>203</v>
      </c>
      <c r="G43" s="28">
        <v>1998.0</v>
      </c>
      <c r="H43" s="35" t="s">
        <v>204</v>
      </c>
      <c r="I43" s="28" t="s">
        <v>205</v>
      </c>
      <c r="J43" s="25" t="s">
        <v>25</v>
      </c>
      <c r="K43" s="63">
        <v>44534.0</v>
      </c>
      <c r="L43" s="31">
        <v>0.7916666666666666</v>
      </c>
      <c r="M43" s="32"/>
      <c r="N43" s="32"/>
      <c r="O43" s="32"/>
      <c r="P43" s="32"/>
      <c r="Q43" s="32"/>
      <c r="S43" s="27" t="s">
        <v>60</v>
      </c>
      <c r="T43" s="33"/>
      <c r="U43" s="33"/>
      <c r="V43" s="34"/>
      <c r="W43" s="33"/>
      <c r="X43" s="33"/>
      <c r="Y43" s="33"/>
      <c r="Z43" s="33"/>
      <c r="AA43" s="33"/>
      <c r="AB43" s="33"/>
      <c r="AC43" s="34"/>
    </row>
    <row r="44">
      <c r="A44" s="25"/>
      <c r="B44" s="7"/>
      <c r="C44" s="26"/>
      <c r="D44" s="25"/>
      <c r="F44" s="25"/>
      <c r="G44" s="28"/>
      <c r="H44" s="69"/>
      <c r="I44" s="28"/>
      <c r="J44" s="25"/>
      <c r="K44" s="45"/>
      <c r="L44" s="37"/>
      <c r="M44" s="37"/>
      <c r="N44" s="32"/>
      <c r="O44" s="60"/>
      <c r="P44" s="37"/>
      <c r="Q44" s="37"/>
      <c r="T44" s="33"/>
      <c r="U44" s="33"/>
      <c r="V44" s="34"/>
      <c r="W44" s="33"/>
      <c r="X44" s="33"/>
      <c r="Y44" s="33"/>
      <c r="Z44" s="33"/>
      <c r="AA44" s="33"/>
      <c r="AB44" s="33"/>
      <c r="AC44" s="34"/>
    </row>
    <row r="45">
      <c r="A45" s="25"/>
      <c r="B45" s="7"/>
      <c r="C45" s="26"/>
      <c r="D45" s="50"/>
      <c r="G45" s="28"/>
      <c r="H45" s="70"/>
      <c r="I45" s="28"/>
      <c r="J45" s="25"/>
      <c r="K45" s="45"/>
      <c r="L45" s="71"/>
      <c r="M45" s="71"/>
      <c r="N45" s="72"/>
      <c r="O45" s="43"/>
      <c r="P45" s="37"/>
      <c r="Q45" s="37"/>
      <c r="R45" s="49"/>
      <c r="T45" s="33"/>
      <c r="U45" s="33"/>
      <c r="V45" s="34"/>
      <c r="W45" s="33"/>
      <c r="X45" s="33"/>
      <c r="Y45" s="33"/>
      <c r="Z45" s="33"/>
      <c r="AA45" s="33"/>
      <c r="AB45" s="33"/>
      <c r="AC45" s="34"/>
    </row>
    <row r="46">
      <c r="A46" s="25"/>
      <c r="B46" s="7"/>
      <c r="D46" s="25"/>
      <c r="F46" s="73"/>
      <c r="G46" s="28"/>
      <c r="H46" s="74"/>
      <c r="I46" s="28"/>
      <c r="J46" s="25"/>
      <c r="K46" s="45"/>
      <c r="L46" s="37"/>
      <c r="M46" s="43"/>
      <c r="N46" s="39"/>
      <c r="O46" s="43"/>
      <c r="P46" s="32"/>
      <c r="Q46" s="32"/>
      <c r="R46" s="49"/>
      <c r="T46" s="33"/>
      <c r="U46" s="33"/>
      <c r="V46" s="34"/>
      <c r="W46" s="33"/>
      <c r="X46" s="33"/>
      <c r="Y46" s="33"/>
      <c r="Z46" s="33"/>
      <c r="AA46" s="33"/>
      <c r="AB46" s="33"/>
      <c r="AC46" s="34"/>
    </row>
    <row r="47">
      <c r="A47" s="25"/>
      <c r="B47" s="7"/>
      <c r="D47" s="25"/>
      <c r="F47" s="25"/>
      <c r="G47" s="25"/>
      <c r="H47" s="70"/>
      <c r="I47" s="25"/>
      <c r="J47" s="25"/>
      <c r="K47" s="45"/>
      <c r="L47" s="37"/>
      <c r="M47" s="32"/>
      <c r="N47" s="32"/>
      <c r="O47" s="32"/>
      <c r="P47" s="32"/>
      <c r="Q47" s="32"/>
      <c r="T47" s="32"/>
      <c r="U47" s="32"/>
      <c r="W47" s="32"/>
      <c r="X47" s="32"/>
      <c r="Y47" s="32"/>
      <c r="Z47" s="32"/>
      <c r="AA47" s="32"/>
      <c r="AB47" s="32"/>
    </row>
    <row r="48">
      <c r="A48" s="25"/>
      <c r="B48" s="7"/>
      <c r="C48" s="26"/>
      <c r="D48" s="25"/>
      <c r="F48" s="25"/>
      <c r="G48" s="28"/>
      <c r="H48" s="75"/>
      <c r="I48" s="28"/>
      <c r="J48" s="25"/>
      <c r="K48" s="45"/>
      <c r="L48" s="37"/>
      <c r="M48" s="32"/>
      <c r="N48" s="32"/>
      <c r="O48" s="32"/>
      <c r="P48" s="32"/>
      <c r="Q48" s="32"/>
      <c r="T48" s="33"/>
      <c r="U48" s="33"/>
      <c r="V48" s="34"/>
      <c r="W48" s="33"/>
      <c r="X48" s="33"/>
      <c r="Y48" s="33"/>
      <c r="Z48" s="33"/>
      <c r="AA48" s="33"/>
      <c r="AB48" s="33"/>
      <c r="AC48" s="34"/>
    </row>
    <row r="49">
      <c r="A49" s="25"/>
      <c r="B49" s="7"/>
      <c r="C49" s="26"/>
      <c r="D49" s="25"/>
      <c r="F49" s="25"/>
      <c r="G49" s="28"/>
      <c r="H49" s="69"/>
      <c r="I49" s="28"/>
      <c r="J49" s="25"/>
      <c r="K49" s="45"/>
      <c r="L49" s="37"/>
      <c r="M49" s="37"/>
      <c r="N49" s="32"/>
      <c r="O49" s="32"/>
      <c r="P49" s="32"/>
      <c r="Q49" s="32"/>
      <c r="T49" s="33"/>
      <c r="U49" s="33"/>
      <c r="V49" s="34"/>
      <c r="W49" s="33"/>
      <c r="X49" s="33"/>
      <c r="Y49" s="33"/>
      <c r="Z49" s="33"/>
      <c r="AA49" s="33"/>
      <c r="AB49" s="33"/>
      <c r="AC49" s="34"/>
    </row>
    <row r="50">
      <c r="A50" s="76"/>
      <c r="B50" s="7"/>
      <c r="C50" s="26"/>
      <c r="D50" s="50"/>
      <c r="F50" s="77"/>
      <c r="G50" s="28"/>
      <c r="H50" s="78"/>
      <c r="I50" s="28"/>
      <c r="J50" s="25"/>
      <c r="K50" s="45"/>
      <c r="L50" s="37"/>
      <c r="M50" s="32"/>
      <c r="N50" s="32"/>
      <c r="O50" s="32"/>
      <c r="P50" s="32"/>
      <c r="Q50" s="32"/>
      <c r="T50" s="33"/>
      <c r="U50" s="33"/>
      <c r="V50" s="34"/>
      <c r="W50" s="33"/>
      <c r="X50" s="33"/>
      <c r="Y50" s="33"/>
      <c r="Z50" s="33"/>
      <c r="AA50" s="33"/>
      <c r="AB50" s="33"/>
      <c r="AC50" s="34"/>
    </row>
    <row r="51">
      <c r="A51" s="25"/>
      <c r="B51" s="7"/>
      <c r="C51" s="26"/>
      <c r="D51" s="25"/>
      <c r="F51" s="25"/>
      <c r="G51" s="28"/>
      <c r="H51" s="78"/>
      <c r="I51" s="28"/>
      <c r="J51" s="25"/>
      <c r="K51" s="79"/>
      <c r="L51" s="37"/>
      <c r="M51" s="43"/>
      <c r="N51" s="32"/>
      <c r="O51" s="32"/>
      <c r="P51" s="32"/>
      <c r="Q51" s="32"/>
      <c r="T51" s="33"/>
      <c r="U51" s="33"/>
      <c r="V51" s="34"/>
      <c r="W51" s="33"/>
      <c r="X51" s="33"/>
      <c r="Y51" s="33"/>
      <c r="Z51" s="33"/>
      <c r="AA51" s="33"/>
      <c r="AB51" s="33"/>
      <c r="AC51" s="34"/>
    </row>
    <row r="52">
      <c r="A52" s="25"/>
      <c r="B52" s="7"/>
      <c r="C52" s="26"/>
      <c r="D52" s="25"/>
      <c r="F52" s="25"/>
      <c r="G52" s="28"/>
      <c r="H52" s="69"/>
      <c r="I52" s="28"/>
      <c r="J52" s="25"/>
      <c r="K52" s="45"/>
      <c r="L52" s="37"/>
      <c r="M52" s="37"/>
      <c r="N52" s="32"/>
      <c r="O52" s="60"/>
      <c r="P52" s="37"/>
      <c r="Q52" s="37"/>
      <c r="R52" s="49"/>
      <c r="T52" s="33"/>
      <c r="U52" s="33"/>
      <c r="V52" s="34"/>
      <c r="W52" s="33"/>
      <c r="X52" s="33"/>
      <c r="Y52" s="33"/>
      <c r="Z52" s="33"/>
      <c r="AA52" s="33"/>
      <c r="AB52" s="33"/>
      <c r="AC52" s="34"/>
    </row>
    <row r="53">
      <c r="A53" s="25"/>
      <c r="B53" s="7"/>
      <c r="D53" s="25"/>
      <c r="E53" s="80"/>
      <c r="F53" s="25"/>
      <c r="G53" s="28"/>
      <c r="H53" s="75"/>
      <c r="I53" s="28"/>
      <c r="J53" s="25"/>
      <c r="K53" s="45"/>
      <c r="L53" s="37"/>
      <c r="M53" s="37"/>
      <c r="N53" s="32"/>
      <c r="O53" s="60"/>
      <c r="P53" s="37"/>
      <c r="Q53" s="37"/>
      <c r="R53" s="49"/>
      <c r="T53" s="33"/>
      <c r="U53" s="33"/>
      <c r="V53" s="34"/>
      <c r="W53" s="33"/>
      <c r="X53" s="33"/>
      <c r="Y53" s="33"/>
      <c r="Z53" s="33"/>
      <c r="AA53" s="33"/>
      <c r="AB53" s="33"/>
      <c r="AC53" s="34"/>
    </row>
    <row r="54">
      <c r="A54" s="25"/>
      <c r="B54" s="7"/>
      <c r="D54" s="25"/>
      <c r="F54" s="25"/>
      <c r="G54" s="28"/>
      <c r="H54" s="69"/>
      <c r="I54" s="28"/>
      <c r="J54" s="25"/>
      <c r="K54" s="45"/>
      <c r="L54" s="37"/>
      <c r="M54" s="43"/>
      <c r="N54" s="39"/>
      <c r="O54" s="43"/>
      <c r="P54" s="32"/>
      <c r="Q54" s="32"/>
      <c r="T54" s="33"/>
      <c r="U54" s="33"/>
      <c r="V54" s="34"/>
      <c r="W54" s="33"/>
      <c r="X54" s="33"/>
      <c r="Y54" s="33"/>
      <c r="Z54" s="33"/>
      <c r="AA54" s="33"/>
      <c r="AB54" s="33"/>
      <c r="AC54" s="34"/>
    </row>
    <row r="55">
      <c r="A55" s="25"/>
      <c r="B55" s="7"/>
      <c r="C55" s="26"/>
      <c r="D55" s="25"/>
      <c r="F55" s="25"/>
      <c r="G55" s="28"/>
      <c r="H55" s="70"/>
      <c r="I55" s="28"/>
      <c r="J55" s="25"/>
      <c r="K55" s="45"/>
      <c r="L55" s="37"/>
      <c r="M55" s="43"/>
      <c r="N55" s="39"/>
      <c r="O55" s="43"/>
      <c r="P55" s="32"/>
      <c r="Q55" s="32"/>
      <c r="T55" s="33"/>
      <c r="U55" s="33"/>
      <c r="V55" s="34"/>
      <c r="W55" s="33"/>
      <c r="X55" s="33"/>
      <c r="Y55" s="33"/>
      <c r="Z55" s="33"/>
      <c r="AA55" s="33"/>
      <c r="AB55" s="33"/>
      <c r="AC55" s="34"/>
    </row>
    <row r="56">
      <c r="A56" s="25"/>
      <c r="B56" s="7"/>
      <c r="C56" s="26"/>
      <c r="D56" s="25"/>
      <c r="F56" s="25"/>
      <c r="G56" s="28"/>
      <c r="H56" s="81"/>
      <c r="I56" s="28"/>
      <c r="J56" s="25"/>
      <c r="K56" s="45"/>
      <c r="L56" s="37"/>
      <c r="M56" s="32"/>
      <c r="N56" s="32"/>
      <c r="O56" s="32"/>
      <c r="P56" s="32"/>
      <c r="Q56" s="32"/>
      <c r="T56" s="33"/>
      <c r="U56" s="33"/>
      <c r="V56" s="34"/>
      <c r="W56" s="33"/>
      <c r="X56" s="33"/>
      <c r="Y56" s="33"/>
      <c r="Z56" s="33"/>
      <c r="AA56" s="33"/>
      <c r="AB56" s="33"/>
      <c r="AC56" s="34"/>
    </row>
    <row r="57">
      <c r="A57" s="25"/>
      <c r="B57" s="7"/>
      <c r="C57" s="26"/>
      <c r="D57" s="25"/>
      <c r="F57" s="25"/>
      <c r="G57" s="28"/>
      <c r="H57" s="75"/>
      <c r="I57" s="28"/>
      <c r="J57" s="25"/>
      <c r="K57" s="45"/>
      <c r="L57" s="37"/>
      <c r="M57" s="37"/>
      <c r="N57" s="32"/>
      <c r="O57" s="32"/>
      <c r="P57" s="32"/>
      <c r="Q57" s="32"/>
      <c r="T57" s="33"/>
      <c r="U57" s="33"/>
      <c r="V57" s="34"/>
      <c r="W57" s="33"/>
      <c r="X57" s="33"/>
      <c r="Y57" s="33"/>
      <c r="Z57" s="33"/>
      <c r="AA57" s="33"/>
      <c r="AB57" s="33"/>
      <c r="AC57" s="34"/>
    </row>
    <row r="58">
      <c r="A58" s="25"/>
      <c r="B58" s="7"/>
      <c r="C58" s="26"/>
      <c r="D58" s="25"/>
      <c r="F58" s="25"/>
      <c r="G58" s="28"/>
      <c r="H58" s="78"/>
      <c r="I58" s="28"/>
      <c r="J58" s="25"/>
      <c r="K58" s="45"/>
      <c r="L58" s="37"/>
      <c r="M58" s="32"/>
      <c r="N58" s="32"/>
      <c r="O58" s="32"/>
      <c r="P58" s="32"/>
      <c r="Q58" s="32"/>
      <c r="T58" s="33"/>
      <c r="U58" s="33"/>
      <c r="V58" s="34"/>
      <c r="W58" s="33"/>
      <c r="X58" s="33"/>
      <c r="Y58" s="33"/>
      <c r="Z58" s="33"/>
      <c r="AA58" s="33"/>
      <c r="AB58" s="33"/>
      <c r="AC58" s="34"/>
    </row>
    <row r="59">
      <c r="A59" s="25"/>
      <c r="B59" s="7"/>
      <c r="C59" s="26"/>
      <c r="D59" s="25"/>
      <c r="F59" s="25"/>
      <c r="G59" s="28"/>
      <c r="H59" s="78"/>
      <c r="I59" s="28"/>
      <c r="J59" s="25"/>
      <c r="K59" s="45"/>
      <c r="L59" s="37"/>
      <c r="M59" s="43"/>
      <c r="N59" s="32"/>
      <c r="O59" s="32"/>
      <c r="P59" s="32"/>
      <c r="Q59" s="32"/>
      <c r="R59" s="49"/>
      <c r="T59" s="33"/>
      <c r="U59" s="33"/>
      <c r="V59" s="34"/>
      <c r="W59" s="33"/>
      <c r="X59" s="33"/>
      <c r="Y59" s="33"/>
      <c r="Z59" s="33"/>
      <c r="AA59" s="33"/>
      <c r="AB59" s="33"/>
      <c r="AC59" s="34"/>
    </row>
    <row r="60">
      <c r="A60" s="25"/>
      <c r="B60" s="7"/>
      <c r="C60" s="26"/>
      <c r="D60" s="25"/>
      <c r="F60" s="25"/>
      <c r="G60" s="28"/>
      <c r="H60" s="69"/>
      <c r="I60" s="28"/>
      <c r="J60" s="25"/>
      <c r="K60" s="45"/>
      <c r="L60" s="37"/>
      <c r="M60" s="37"/>
      <c r="N60" s="37"/>
      <c r="O60" s="60"/>
      <c r="P60" s="37"/>
      <c r="Q60" s="37"/>
      <c r="R60" s="49"/>
      <c r="T60" s="33"/>
      <c r="U60" s="33"/>
      <c r="V60" s="34"/>
      <c r="W60" s="33"/>
      <c r="X60" s="33"/>
      <c r="Y60" s="33"/>
      <c r="Z60" s="33"/>
      <c r="AA60" s="33"/>
      <c r="AB60" s="33"/>
      <c r="AC60" s="34"/>
    </row>
    <row r="61">
      <c r="A61" s="25"/>
      <c r="B61" s="7"/>
      <c r="C61" s="26"/>
      <c r="D61" s="25"/>
      <c r="F61" s="25"/>
      <c r="G61" s="28"/>
      <c r="H61" s="69"/>
      <c r="I61" s="28"/>
      <c r="J61" s="25"/>
      <c r="K61" s="45"/>
      <c r="L61" s="37"/>
      <c r="M61" s="37"/>
      <c r="N61" s="32"/>
      <c r="O61" s="60"/>
      <c r="P61" s="37"/>
      <c r="Q61" s="37"/>
      <c r="T61" s="33"/>
      <c r="U61" s="33"/>
      <c r="V61" s="34"/>
      <c r="W61" s="33"/>
      <c r="X61" s="33"/>
      <c r="Y61" s="33"/>
      <c r="Z61" s="33"/>
      <c r="AA61" s="33"/>
      <c r="AB61" s="33"/>
      <c r="AC61" s="34"/>
    </row>
    <row r="62">
      <c r="A62" s="25"/>
      <c r="B62" s="7"/>
      <c r="C62" s="26"/>
      <c r="D62" s="50"/>
      <c r="F62" s="25"/>
      <c r="G62" s="28"/>
      <c r="H62" s="82"/>
      <c r="I62" s="28"/>
      <c r="J62" s="25"/>
      <c r="K62" s="45"/>
      <c r="L62" s="37"/>
      <c r="M62" s="43"/>
      <c r="N62" s="39"/>
      <c r="O62" s="43"/>
      <c r="P62" s="32"/>
      <c r="Q62" s="32"/>
      <c r="R62" s="49"/>
      <c r="T62" s="33"/>
      <c r="U62" s="33"/>
      <c r="V62" s="34"/>
      <c r="W62" s="33"/>
      <c r="X62" s="33"/>
      <c r="Y62" s="33"/>
      <c r="Z62" s="33"/>
      <c r="AA62" s="33"/>
      <c r="AB62" s="33"/>
      <c r="AC62" s="34"/>
    </row>
    <row r="63">
      <c r="A63" s="25"/>
      <c r="B63" s="7"/>
      <c r="D63" s="25"/>
      <c r="F63" s="25"/>
      <c r="G63" s="28"/>
      <c r="H63" s="83"/>
      <c r="I63" s="28"/>
      <c r="J63" s="25"/>
      <c r="K63" s="45"/>
      <c r="L63" s="71"/>
      <c r="M63" s="43"/>
      <c r="N63" s="39"/>
      <c r="O63" s="43"/>
      <c r="P63" s="32"/>
      <c r="Q63" s="32"/>
      <c r="T63" s="33"/>
      <c r="U63" s="33"/>
      <c r="V63" s="34"/>
      <c r="W63" s="33"/>
      <c r="X63" s="33"/>
      <c r="Y63" s="33"/>
      <c r="Z63" s="33"/>
      <c r="AA63" s="33"/>
      <c r="AB63" s="33"/>
      <c r="AC63" s="34"/>
    </row>
    <row r="64">
      <c r="A64" s="25"/>
      <c r="B64" s="7"/>
      <c r="D64" s="25"/>
      <c r="F64" s="25"/>
      <c r="G64" s="28"/>
      <c r="H64" s="75"/>
      <c r="I64" s="28"/>
      <c r="J64" s="77"/>
      <c r="K64" s="45"/>
      <c r="L64" s="37"/>
      <c r="M64" s="32"/>
      <c r="N64" s="32"/>
      <c r="O64" s="32"/>
      <c r="P64" s="32"/>
      <c r="Q64" s="32"/>
      <c r="T64" s="33"/>
      <c r="U64" s="33"/>
      <c r="V64" s="34"/>
      <c r="W64" s="33"/>
      <c r="X64" s="33"/>
      <c r="Y64" s="33"/>
      <c r="Z64" s="33"/>
      <c r="AA64" s="33"/>
      <c r="AB64" s="33"/>
      <c r="AC64" s="34"/>
    </row>
    <row r="65">
      <c r="A65" s="25"/>
      <c r="B65" s="7"/>
      <c r="C65" s="26"/>
      <c r="D65" s="25"/>
      <c r="F65" s="25"/>
      <c r="G65" s="28"/>
      <c r="H65" s="69"/>
      <c r="I65" s="28"/>
      <c r="J65" s="25"/>
      <c r="K65" s="45"/>
      <c r="L65" s="37"/>
      <c r="M65" s="37"/>
      <c r="N65" s="32"/>
      <c r="O65" s="32"/>
      <c r="P65" s="32"/>
      <c r="Q65" s="32"/>
      <c r="T65" s="33"/>
      <c r="U65" s="33"/>
      <c r="V65" s="34"/>
      <c r="W65" s="33"/>
      <c r="X65" s="33"/>
      <c r="Y65" s="33"/>
      <c r="Z65" s="33"/>
      <c r="AA65" s="33"/>
      <c r="AB65" s="33"/>
      <c r="AC65" s="34"/>
    </row>
    <row r="66">
      <c r="A66" s="25"/>
      <c r="B66" s="7"/>
      <c r="C66" s="26"/>
      <c r="D66" s="25"/>
      <c r="F66" s="25"/>
      <c r="G66" s="28"/>
      <c r="H66" s="82"/>
      <c r="I66" s="28"/>
      <c r="J66" s="25"/>
      <c r="K66" s="45"/>
      <c r="L66" s="37"/>
      <c r="M66" s="37"/>
      <c r="N66" s="32"/>
      <c r="O66" s="32"/>
      <c r="P66" s="32"/>
      <c r="Q66" s="32"/>
      <c r="T66" s="33"/>
      <c r="U66" s="33"/>
      <c r="V66" s="34"/>
      <c r="W66" s="33"/>
      <c r="X66" s="33"/>
      <c r="Y66" s="33"/>
      <c r="Z66" s="33"/>
      <c r="AA66" s="33"/>
      <c r="AB66" s="33"/>
      <c r="AC66" s="34"/>
    </row>
    <row r="67">
      <c r="A67" s="25"/>
      <c r="B67" s="7"/>
      <c r="C67" s="26"/>
      <c r="D67" s="25"/>
      <c r="F67" s="25"/>
      <c r="G67" s="28"/>
      <c r="H67" s="75"/>
      <c r="I67" s="28"/>
      <c r="J67" s="25"/>
      <c r="K67" s="45"/>
      <c r="L67" s="37"/>
      <c r="M67" s="43"/>
      <c r="N67" s="32"/>
      <c r="O67" s="32"/>
      <c r="P67" s="32"/>
      <c r="Q67" s="32"/>
      <c r="T67" s="84"/>
      <c r="U67" s="84"/>
      <c r="V67" s="34"/>
      <c r="W67" s="33"/>
      <c r="X67" s="33"/>
      <c r="Y67" s="33"/>
      <c r="Z67" s="33"/>
      <c r="AA67" s="33"/>
      <c r="AB67" s="33"/>
      <c r="AC67" s="34"/>
    </row>
    <row r="68">
      <c r="A68" s="25"/>
      <c r="B68" s="7"/>
      <c r="C68" s="26"/>
      <c r="D68" s="25"/>
      <c r="F68" s="25"/>
      <c r="G68" s="28"/>
      <c r="H68" s="70"/>
      <c r="I68" s="28"/>
      <c r="J68" s="25"/>
      <c r="K68" s="45"/>
      <c r="L68" s="37"/>
      <c r="M68" s="32"/>
      <c r="N68" s="32"/>
      <c r="O68" s="32"/>
      <c r="P68" s="32"/>
      <c r="Q68" s="32"/>
      <c r="T68" s="33"/>
      <c r="U68" s="33"/>
      <c r="V68" s="34"/>
      <c r="W68" s="33"/>
      <c r="X68" s="33"/>
      <c r="Y68" s="33"/>
      <c r="Z68" s="33"/>
      <c r="AA68" s="33"/>
      <c r="AB68" s="33"/>
      <c r="AC68" s="34"/>
    </row>
    <row r="69">
      <c r="A69" s="25"/>
      <c r="B69" s="7"/>
      <c r="C69" s="26"/>
      <c r="D69" s="25"/>
      <c r="F69" s="25"/>
      <c r="G69" s="25"/>
      <c r="H69" s="69"/>
      <c r="I69" s="25"/>
      <c r="J69" s="25"/>
      <c r="K69" s="45"/>
      <c r="L69" s="37"/>
      <c r="M69" s="37"/>
      <c r="N69" s="32"/>
      <c r="O69" s="60"/>
      <c r="P69" s="37"/>
      <c r="Q69" s="37"/>
      <c r="R69" s="49"/>
      <c r="T69" s="33"/>
      <c r="U69" s="33"/>
      <c r="V69" s="34"/>
      <c r="W69" s="33"/>
      <c r="X69" s="33"/>
      <c r="Y69" s="33"/>
      <c r="Z69" s="33"/>
      <c r="AA69" s="33"/>
      <c r="AB69" s="33"/>
      <c r="AC69" s="34"/>
    </row>
    <row r="70">
      <c r="A70" s="25"/>
      <c r="B70" s="7"/>
      <c r="C70" s="26"/>
      <c r="D70" s="25"/>
      <c r="F70" s="25"/>
      <c r="G70" s="28"/>
      <c r="H70" s="69"/>
      <c r="I70" s="28"/>
      <c r="J70" s="25"/>
      <c r="K70" s="45"/>
      <c r="L70" s="85"/>
      <c r="M70" s="85"/>
      <c r="N70" s="32"/>
      <c r="O70" s="60"/>
      <c r="P70" s="37"/>
      <c r="Q70" s="37"/>
      <c r="T70" s="33"/>
      <c r="U70" s="33"/>
      <c r="V70" s="34"/>
      <c r="W70" s="33"/>
      <c r="X70" s="33"/>
      <c r="Y70" s="33"/>
      <c r="Z70" s="33"/>
      <c r="AA70" s="33"/>
      <c r="AB70" s="33"/>
      <c r="AC70" s="34"/>
    </row>
    <row r="71">
      <c r="A71" s="25"/>
      <c r="B71" s="7"/>
      <c r="D71" s="25"/>
      <c r="F71" s="25"/>
      <c r="G71" s="28"/>
      <c r="H71" s="75"/>
      <c r="I71" s="28"/>
      <c r="J71" s="25"/>
      <c r="K71" s="45"/>
      <c r="L71" s="37"/>
      <c r="M71" s="43"/>
      <c r="N71" s="39"/>
      <c r="O71" s="43"/>
      <c r="P71" s="32"/>
      <c r="Q71" s="32"/>
      <c r="T71" s="33"/>
      <c r="U71" s="33"/>
      <c r="V71" s="34"/>
      <c r="W71" s="33"/>
      <c r="X71" s="33"/>
      <c r="Y71" s="33"/>
      <c r="Z71" s="33"/>
      <c r="AA71" s="33"/>
      <c r="AB71" s="33"/>
      <c r="AC71" s="34"/>
    </row>
    <row r="72">
      <c r="A72" s="25"/>
      <c r="B72" s="7"/>
      <c r="D72" s="25"/>
      <c r="F72" s="77"/>
      <c r="G72" s="28"/>
      <c r="H72" s="70"/>
      <c r="I72" s="28"/>
      <c r="J72" s="25"/>
      <c r="K72" s="45"/>
      <c r="L72" s="37"/>
      <c r="M72" s="32"/>
      <c r="N72" s="32"/>
      <c r="O72" s="32"/>
      <c r="P72" s="32"/>
      <c r="Q72" s="32"/>
      <c r="T72" s="33"/>
      <c r="U72" s="33"/>
      <c r="V72" s="34"/>
      <c r="W72" s="33"/>
      <c r="X72" s="33"/>
      <c r="Y72" s="33"/>
      <c r="Z72" s="33"/>
      <c r="AA72" s="33"/>
      <c r="AB72" s="33"/>
      <c r="AC72" s="34"/>
    </row>
    <row r="73">
      <c r="A73" s="25"/>
      <c r="B73" s="7"/>
      <c r="D73" s="25"/>
      <c r="F73" s="86"/>
      <c r="G73" s="87"/>
      <c r="H73" s="69"/>
      <c r="I73" s="28"/>
      <c r="J73" s="77"/>
      <c r="K73" s="45"/>
      <c r="L73" s="37"/>
      <c r="M73" s="32"/>
      <c r="N73" s="32"/>
      <c r="O73" s="32"/>
      <c r="P73" s="32"/>
      <c r="Q73" s="32"/>
      <c r="T73" s="33"/>
      <c r="U73" s="33"/>
      <c r="V73" s="34"/>
      <c r="W73" s="33"/>
      <c r="X73" s="33"/>
      <c r="Y73" s="33"/>
      <c r="Z73" s="33"/>
      <c r="AA73" s="33"/>
      <c r="AB73" s="33"/>
    </row>
    <row r="74">
      <c r="A74" s="25"/>
      <c r="B74" s="7"/>
      <c r="C74" s="26"/>
      <c r="D74" s="25"/>
      <c r="F74" s="25"/>
      <c r="G74" s="25"/>
      <c r="H74" s="82"/>
      <c r="I74" s="25"/>
      <c r="J74" s="25"/>
      <c r="K74" s="45"/>
      <c r="L74" s="37"/>
      <c r="M74" s="37"/>
      <c r="N74" s="32"/>
      <c r="O74" s="32"/>
      <c r="P74" s="32"/>
      <c r="Q74" s="32"/>
      <c r="T74" s="33"/>
      <c r="U74" s="33"/>
      <c r="V74" s="34"/>
      <c r="W74" s="33"/>
      <c r="X74" s="33"/>
      <c r="Y74" s="33"/>
      <c r="Z74" s="33"/>
      <c r="AA74" s="33"/>
      <c r="AB74" s="33"/>
      <c r="AC74" s="34"/>
    </row>
    <row r="75">
      <c r="A75" s="25"/>
      <c r="B75" s="7"/>
      <c r="C75" s="26"/>
      <c r="D75" s="50"/>
      <c r="F75" s="77"/>
      <c r="G75" s="25"/>
      <c r="H75" s="70"/>
      <c r="I75" s="25"/>
      <c r="J75" s="25"/>
      <c r="K75" s="79"/>
      <c r="L75" s="37"/>
      <c r="M75" s="32"/>
      <c r="N75" s="32"/>
      <c r="O75" s="32"/>
      <c r="P75" s="32"/>
      <c r="Q75" s="32"/>
      <c r="T75" s="33"/>
      <c r="U75" s="33"/>
      <c r="V75" s="34"/>
      <c r="W75" s="33"/>
      <c r="X75" s="33"/>
      <c r="Y75" s="33"/>
      <c r="Z75" s="33"/>
      <c r="AA75" s="33"/>
      <c r="AB75" s="33"/>
      <c r="AC75" s="34"/>
    </row>
    <row r="76">
      <c r="A76" s="88"/>
      <c r="B76" s="7"/>
      <c r="C76" s="26"/>
      <c r="D76" s="54"/>
      <c r="E76" s="80"/>
      <c r="F76" s="54"/>
      <c r="G76" s="55"/>
      <c r="H76" s="89"/>
      <c r="I76" s="55"/>
      <c r="J76" s="54"/>
      <c r="K76" s="45"/>
      <c r="L76" s="37"/>
      <c r="M76" s="32"/>
      <c r="N76" s="32"/>
      <c r="O76" s="32"/>
      <c r="P76" s="32"/>
      <c r="Q76" s="32"/>
      <c r="T76" s="33"/>
      <c r="U76" s="33"/>
      <c r="V76" s="34"/>
      <c r="W76" s="33"/>
      <c r="X76" s="33"/>
      <c r="Y76" s="33"/>
      <c r="Z76" s="33"/>
      <c r="AA76" s="33"/>
      <c r="AB76" s="33"/>
      <c r="AC76" s="34"/>
    </row>
    <row r="77">
      <c r="A77" s="25"/>
      <c r="B77" s="7"/>
      <c r="C77" s="26"/>
      <c r="D77" s="25"/>
      <c r="F77" s="25"/>
      <c r="G77" s="25"/>
      <c r="H77" s="82"/>
      <c r="I77" s="25"/>
      <c r="J77" s="25"/>
      <c r="K77" s="45"/>
      <c r="L77" s="37"/>
      <c r="M77" s="37"/>
      <c r="N77" s="32"/>
      <c r="O77" s="60"/>
      <c r="P77" s="37"/>
      <c r="Q77" s="37"/>
      <c r="T77" s="33"/>
      <c r="U77" s="33"/>
      <c r="V77" s="34"/>
      <c r="W77" s="33"/>
      <c r="X77" s="33"/>
      <c r="Y77" s="33"/>
      <c r="Z77" s="33"/>
      <c r="AA77" s="33"/>
      <c r="AB77" s="33"/>
      <c r="AC77" s="34"/>
    </row>
    <row r="78">
      <c r="A78" s="25"/>
      <c r="B78" s="7"/>
      <c r="C78" s="26"/>
      <c r="D78" s="25"/>
      <c r="F78" s="25"/>
      <c r="G78" s="25"/>
      <c r="H78" s="70"/>
      <c r="I78" s="25"/>
      <c r="J78" s="25"/>
      <c r="K78" s="45"/>
      <c r="L78" s="37"/>
      <c r="M78" s="37"/>
      <c r="N78" s="32"/>
      <c r="O78" s="60"/>
      <c r="P78" s="37"/>
      <c r="Q78" s="37"/>
      <c r="T78" s="33"/>
      <c r="U78" s="33"/>
      <c r="V78" s="34"/>
      <c r="W78" s="33"/>
      <c r="X78" s="33"/>
      <c r="Y78" s="33"/>
      <c r="Z78" s="33"/>
      <c r="AA78" s="33"/>
      <c r="AB78" s="33"/>
      <c r="AC78" s="34"/>
    </row>
    <row r="79">
      <c r="A79" s="25"/>
      <c r="B79" s="7"/>
      <c r="C79" s="26"/>
      <c r="D79" s="25"/>
      <c r="F79" s="25"/>
      <c r="G79" s="25"/>
      <c r="H79" s="75"/>
      <c r="I79" s="25"/>
      <c r="J79" s="25"/>
      <c r="K79" s="45"/>
      <c r="L79" s="37"/>
      <c r="M79" s="32"/>
      <c r="N79" s="32"/>
      <c r="P79" s="32"/>
      <c r="Q79" s="32"/>
      <c r="T79" s="33"/>
      <c r="U79" s="33"/>
      <c r="V79" s="34"/>
      <c r="W79" s="33"/>
      <c r="X79" s="33"/>
      <c r="Y79" s="33"/>
      <c r="Z79" s="33"/>
      <c r="AA79" s="33"/>
      <c r="AB79" s="33"/>
      <c r="AC79" s="34"/>
    </row>
    <row r="80">
      <c r="A80" s="25"/>
      <c r="B80" s="7"/>
      <c r="C80" s="26"/>
      <c r="D80" s="25"/>
      <c r="F80" s="25"/>
      <c r="G80" s="25"/>
      <c r="H80" s="75"/>
      <c r="I80" s="25"/>
      <c r="J80" s="25"/>
      <c r="K80" s="45"/>
      <c r="L80" s="37"/>
      <c r="M80" s="32"/>
      <c r="N80" s="32"/>
      <c r="P80" s="32"/>
      <c r="Q80" s="32"/>
      <c r="T80" s="33"/>
      <c r="U80" s="33"/>
      <c r="V80" s="34"/>
      <c r="W80" s="33"/>
      <c r="X80" s="33"/>
      <c r="Y80" s="33"/>
      <c r="Z80" s="33"/>
      <c r="AA80" s="33"/>
      <c r="AB80" s="33"/>
      <c r="AC80" s="34"/>
    </row>
    <row r="81">
      <c r="A81" s="25"/>
      <c r="B81" s="7"/>
      <c r="C81" s="26"/>
      <c r="D81" s="25"/>
      <c r="F81" s="25"/>
      <c r="G81" s="28"/>
      <c r="H81" s="78"/>
      <c r="I81" s="28"/>
      <c r="J81" s="25"/>
      <c r="K81" s="45"/>
      <c r="L81" s="37"/>
      <c r="M81" s="43"/>
      <c r="N81" s="39"/>
      <c r="O81" s="43"/>
      <c r="P81" s="32"/>
      <c r="Q81" s="32"/>
      <c r="T81" s="33"/>
      <c r="U81" s="33"/>
      <c r="V81" s="34"/>
      <c r="W81" s="33"/>
      <c r="X81" s="33"/>
      <c r="Y81" s="33"/>
      <c r="Z81" s="33"/>
      <c r="AA81" s="33"/>
      <c r="AB81" s="33"/>
      <c r="AC81" s="34"/>
    </row>
    <row r="82">
      <c r="A82" s="54"/>
      <c r="B82" s="7"/>
      <c r="D82" s="25"/>
      <c r="E82" s="80"/>
      <c r="F82" s="54"/>
      <c r="G82" s="55"/>
      <c r="H82" s="90"/>
      <c r="I82" s="55"/>
      <c r="J82" s="91"/>
      <c r="K82" s="45"/>
      <c r="L82" s="37"/>
      <c r="M82" s="43"/>
      <c r="N82" s="39"/>
      <c r="O82" s="43"/>
      <c r="P82" s="32"/>
      <c r="Q82" s="32"/>
      <c r="T82" s="33"/>
      <c r="U82" s="33"/>
      <c r="V82" s="34"/>
      <c r="W82" s="33"/>
      <c r="X82" s="33"/>
      <c r="Y82" s="33"/>
      <c r="Z82" s="33"/>
      <c r="AA82" s="33"/>
      <c r="AB82" s="33"/>
      <c r="AC82" s="34"/>
    </row>
    <row r="83">
      <c r="A83" s="25"/>
      <c r="B83" s="7"/>
      <c r="D83" s="25"/>
      <c r="F83" s="25"/>
      <c r="G83" s="28"/>
      <c r="H83" s="69"/>
      <c r="I83" s="28"/>
      <c r="J83" s="25"/>
      <c r="K83" s="45"/>
      <c r="L83" s="37"/>
      <c r="M83" s="37"/>
      <c r="N83" s="32"/>
      <c r="O83" s="32"/>
      <c r="P83" s="32"/>
      <c r="Q83" s="32"/>
      <c r="T83" s="33"/>
      <c r="U83" s="33"/>
      <c r="V83" s="34"/>
      <c r="W83" s="33"/>
      <c r="X83" s="33"/>
      <c r="Y83" s="33"/>
      <c r="Z83" s="33"/>
      <c r="AA83" s="33"/>
      <c r="AB83" s="33"/>
      <c r="AC83" s="34"/>
    </row>
    <row r="84">
      <c r="A84" s="25"/>
      <c r="B84" s="34"/>
      <c r="C84" s="26"/>
      <c r="D84" s="25"/>
      <c r="E84" s="27"/>
      <c r="F84" s="25"/>
      <c r="G84" s="28"/>
      <c r="H84" s="27"/>
      <c r="I84" s="28"/>
      <c r="J84" s="25"/>
      <c r="K84" s="45"/>
      <c r="L84" s="37"/>
      <c r="M84" s="32"/>
      <c r="N84" s="32"/>
      <c r="O84" s="32"/>
      <c r="P84" s="32"/>
      <c r="Q84" s="32"/>
      <c r="T84" s="33"/>
      <c r="U84" s="33"/>
      <c r="V84" s="34"/>
      <c r="W84" s="33"/>
      <c r="X84" s="33"/>
      <c r="Y84" s="33"/>
      <c r="Z84" s="33"/>
      <c r="AA84" s="33"/>
      <c r="AB84" s="33"/>
      <c r="AC84" s="34"/>
    </row>
    <row r="85">
      <c r="A85" s="25"/>
      <c r="B85" s="34"/>
      <c r="C85" s="26"/>
      <c r="D85" s="25"/>
      <c r="E85" s="27"/>
      <c r="F85" s="25"/>
      <c r="G85" s="28"/>
      <c r="H85" s="92"/>
      <c r="I85" s="28"/>
      <c r="J85" s="25"/>
      <c r="K85" s="45"/>
      <c r="L85" s="37"/>
      <c r="M85" s="32"/>
      <c r="N85" s="32"/>
      <c r="O85" s="32"/>
      <c r="P85" s="32"/>
      <c r="Q85" s="32"/>
      <c r="T85" s="33"/>
      <c r="U85" s="33"/>
      <c r="V85" s="34"/>
      <c r="W85" s="33"/>
      <c r="X85" s="33"/>
      <c r="Y85" s="33"/>
      <c r="Z85" s="33"/>
      <c r="AA85" s="33"/>
      <c r="AB85" s="33"/>
      <c r="AC85" s="34"/>
    </row>
    <row r="86">
      <c r="A86" s="25"/>
      <c r="B86" s="34"/>
      <c r="C86" s="26"/>
      <c r="D86" s="25"/>
      <c r="E86" s="27"/>
      <c r="F86" s="25"/>
      <c r="G86" s="28"/>
      <c r="H86" s="27"/>
      <c r="I86" s="28"/>
      <c r="J86" s="25"/>
      <c r="K86" s="45"/>
      <c r="L86" s="37"/>
      <c r="M86" s="37"/>
      <c r="N86" s="37"/>
      <c r="O86" s="60"/>
      <c r="P86" s="37"/>
      <c r="Q86" s="37"/>
      <c r="R86" s="49"/>
      <c r="T86" s="33"/>
      <c r="U86" s="33"/>
      <c r="V86" s="34"/>
      <c r="W86" s="33"/>
      <c r="X86" s="33"/>
      <c r="Y86" s="33"/>
      <c r="Z86" s="33"/>
      <c r="AA86" s="33"/>
      <c r="AB86" s="33"/>
      <c r="AC86" s="34"/>
    </row>
    <row r="87">
      <c r="A87" s="25"/>
      <c r="B87" s="34"/>
      <c r="C87" s="27"/>
      <c r="D87" s="25"/>
      <c r="E87" s="27"/>
      <c r="F87" s="25"/>
      <c r="G87" s="28"/>
      <c r="H87" s="27"/>
      <c r="I87" s="28"/>
      <c r="J87" s="25"/>
      <c r="K87" s="45"/>
      <c r="L87" s="37"/>
      <c r="M87" s="37"/>
      <c r="N87" s="32"/>
      <c r="O87" s="60"/>
      <c r="P87" s="37"/>
      <c r="Q87" s="37"/>
      <c r="R87" s="49"/>
      <c r="T87" s="33"/>
      <c r="U87" s="33"/>
      <c r="V87" s="34"/>
      <c r="W87" s="33"/>
      <c r="X87" s="33"/>
      <c r="Y87" s="33"/>
      <c r="Z87" s="33"/>
      <c r="AA87" s="33"/>
      <c r="AB87" s="33"/>
      <c r="AC87" s="34"/>
    </row>
    <row r="88">
      <c r="A88" s="25"/>
      <c r="B88" s="34"/>
      <c r="C88" s="27"/>
      <c r="D88" s="25"/>
      <c r="E88" s="27"/>
      <c r="F88" s="25"/>
      <c r="G88" s="28"/>
      <c r="H88" s="47"/>
      <c r="I88" s="28"/>
      <c r="J88" s="25"/>
      <c r="K88" s="45"/>
      <c r="L88" s="37"/>
      <c r="M88" s="32"/>
      <c r="N88" s="32"/>
      <c r="P88" s="32"/>
      <c r="Q88" s="32"/>
      <c r="T88" s="33"/>
      <c r="U88" s="33"/>
      <c r="V88" s="34"/>
      <c r="W88" s="33"/>
      <c r="X88" s="33"/>
      <c r="Y88" s="33"/>
      <c r="Z88" s="33"/>
      <c r="AA88" s="33"/>
      <c r="AB88" s="33"/>
      <c r="AC88" s="34"/>
    </row>
    <row r="89">
      <c r="A89" s="93"/>
      <c r="B89" s="34"/>
      <c r="C89" s="27"/>
      <c r="D89" s="50"/>
      <c r="E89" s="94"/>
      <c r="F89" s="93"/>
      <c r="G89" s="95"/>
      <c r="H89" s="94"/>
      <c r="I89" s="94"/>
      <c r="J89" s="93"/>
      <c r="K89" s="96"/>
      <c r="L89" s="37"/>
      <c r="M89" s="32"/>
      <c r="N89" s="32"/>
      <c r="P89" s="32"/>
      <c r="Q89" s="32"/>
      <c r="T89" s="33"/>
      <c r="U89" s="33"/>
      <c r="V89" s="34"/>
      <c r="W89" s="33"/>
      <c r="X89" s="33"/>
      <c r="Y89" s="33"/>
      <c r="Z89" s="33"/>
      <c r="AA89" s="33"/>
      <c r="AB89" s="33"/>
      <c r="AC89" s="34"/>
    </row>
    <row r="90">
      <c r="A90" s="93"/>
      <c r="B90" s="34"/>
      <c r="C90" s="27"/>
      <c r="D90" s="25"/>
      <c r="E90" s="94"/>
      <c r="F90" s="93"/>
      <c r="G90" s="95"/>
      <c r="H90" s="94"/>
      <c r="I90" s="94"/>
      <c r="J90" s="93"/>
      <c r="K90" s="96"/>
      <c r="L90" s="37"/>
      <c r="M90" s="32"/>
      <c r="N90" s="32"/>
      <c r="P90" s="32"/>
      <c r="Q90" s="32"/>
      <c r="T90" s="33"/>
      <c r="U90" s="33"/>
      <c r="V90" s="34"/>
      <c r="W90" s="33"/>
      <c r="X90" s="33"/>
      <c r="Y90" s="33"/>
      <c r="Z90" s="33"/>
      <c r="AA90" s="33"/>
      <c r="AB90" s="33"/>
      <c r="AC90" s="34"/>
    </row>
    <row r="91">
      <c r="A91" s="50"/>
      <c r="B91" s="97"/>
      <c r="C91" s="27"/>
      <c r="D91" s="25"/>
      <c r="E91" s="94"/>
      <c r="F91" s="50"/>
      <c r="G91" s="98"/>
      <c r="H91" s="38"/>
      <c r="I91" s="27"/>
      <c r="J91" s="50"/>
      <c r="K91" s="99"/>
      <c r="L91" s="37"/>
      <c r="M91" s="32"/>
      <c r="N91" s="32"/>
      <c r="P91" s="32"/>
      <c r="Q91" s="32"/>
      <c r="T91" s="33"/>
      <c r="U91" s="33"/>
      <c r="V91" s="34"/>
      <c r="W91" s="33"/>
      <c r="X91" s="33"/>
      <c r="Y91" s="33"/>
      <c r="Z91" s="33"/>
      <c r="AA91" s="33"/>
      <c r="AB91" s="33"/>
      <c r="AC91" s="34"/>
    </row>
    <row r="92">
      <c r="A92" s="50"/>
      <c r="B92" s="34"/>
      <c r="C92" s="27"/>
      <c r="D92" s="25"/>
      <c r="E92" s="94"/>
      <c r="F92" s="50"/>
      <c r="G92" s="98"/>
      <c r="H92" s="100"/>
      <c r="I92" s="27"/>
      <c r="J92" s="50"/>
      <c r="K92" s="99"/>
      <c r="L92" s="37"/>
      <c r="M92" s="32"/>
      <c r="N92" s="32"/>
      <c r="P92" s="32"/>
      <c r="Q92" s="32"/>
      <c r="T92" s="33"/>
      <c r="U92" s="33"/>
      <c r="V92" s="34"/>
      <c r="W92" s="33"/>
      <c r="X92" s="33"/>
      <c r="Y92" s="33"/>
      <c r="Z92" s="33"/>
      <c r="AA92" s="33"/>
      <c r="AB92" s="33"/>
      <c r="AC92" s="34"/>
    </row>
    <row r="93">
      <c r="A93" s="50"/>
      <c r="B93" s="34"/>
      <c r="C93" s="27"/>
      <c r="D93" s="25"/>
      <c r="E93" s="94"/>
      <c r="F93" s="50"/>
      <c r="G93" s="98"/>
      <c r="H93" s="27"/>
      <c r="I93" s="27"/>
      <c r="J93" s="50"/>
      <c r="K93" s="99"/>
      <c r="L93" s="37"/>
      <c r="M93" s="32"/>
      <c r="N93" s="32"/>
      <c r="P93" s="32"/>
      <c r="Q93" s="32"/>
      <c r="T93" s="33"/>
      <c r="U93" s="33"/>
      <c r="V93" s="34"/>
      <c r="W93" s="33"/>
      <c r="X93" s="33"/>
      <c r="Y93" s="33"/>
      <c r="Z93" s="33"/>
      <c r="AA93" s="33"/>
      <c r="AB93" s="33"/>
      <c r="AC93" s="34"/>
    </row>
    <row r="94">
      <c r="A94" s="50"/>
      <c r="B94" s="34"/>
      <c r="C94" s="27"/>
      <c r="D94" s="94"/>
      <c r="E94" s="94"/>
      <c r="F94" s="93"/>
      <c r="G94" s="95"/>
      <c r="H94" s="27"/>
      <c r="I94" s="27"/>
      <c r="J94" s="50"/>
      <c r="K94" s="99"/>
      <c r="L94" s="37"/>
      <c r="M94" s="32"/>
      <c r="N94" s="32"/>
      <c r="P94" s="32"/>
      <c r="Q94" s="32"/>
      <c r="T94" s="33"/>
      <c r="U94" s="33"/>
      <c r="V94" s="34"/>
      <c r="W94" s="33"/>
      <c r="X94" s="33"/>
      <c r="Y94" s="33"/>
      <c r="Z94" s="33"/>
      <c r="AA94" s="33"/>
      <c r="AB94" s="33"/>
      <c r="AC94" s="34"/>
    </row>
    <row r="95">
      <c r="A95" s="50"/>
      <c r="B95" s="34"/>
      <c r="C95" s="27"/>
      <c r="D95" s="94"/>
      <c r="E95" s="94"/>
      <c r="F95" s="50"/>
      <c r="G95" s="98"/>
      <c r="H95" s="27"/>
      <c r="I95" s="27"/>
      <c r="J95" s="50"/>
      <c r="K95" s="99"/>
      <c r="L95" s="37"/>
      <c r="M95" s="32"/>
      <c r="N95" s="32"/>
      <c r="P95" s="32"/>
      <c r="Q95" s="32"/>
      <c r="T95" s="33"/>
      <c r="U95" s="33"/>
      <c r="V95" s="34"/>
      <c r="W95" s="33"/>
      <c r="X95" s="33"/>
      <c r="Y95" s="33"/>
      <c r="Z95" s="33"/>
      <c r="AA95" s="33"/>
      <c r="AB95" s="33"/>
      <c r="AC95" s="34"/>
    </row>
  </sheetData>
  <conditionalFormatting sqref="E2:E54 F45">
    <cfRule type="notContainsText" dxfId="0" priority="1" operator="notContains" text="y">
      <formula>ISERROR(SEARCH(("y"),(E2)))</formula>
    </cfRule>
  </conditionalFormatting>
  <conditionalFormatting sqref="E55:E62 E64:E69 E71:E95">
    <cfRule type="notContainsText" dxfId="0" priority="2" operator="notContains" text="y">
      <formula>ISERROR(SEARCH(("y"),(E55)))</formula>
    </cfRule>
  </conditionalFormatting>
  <conditionalFormatting sqref="E10 E31:E33">
    <cfRule type="notContainsText" dxfId="0" priority="3" operator="notContains" text="y">
      <formula>ISERROR(SEARCH(("y"),(E10)))</formula>
    </cfRule>
  </conditionalFormatting>
  <conditionalFormatting sqref="E63 E70">
    <cfRule type="notContainsText" dxfId="0" priority="4" operator="notContains" text="y">
      <formula>ISERROR(SEARCH(("y"),(E63)))</formula>
    </cfRule>
  </conditionalFormatting>
  <conditionalFormatting sqref="I1:I4">
    <cfRule type="containsBlanks" dxfId="1" priority="5">
      <formula>LEN(TRIM(I1))=0</formula>
    </cfRule>
  </conditionalFormatting>
  <conditionalFormatting sqref="I7:I8">
    <cfRule type="containsBlanks" dxfId="1" priority="6">
      <formula>LEN(TRIM(I7))=0</formula>
    </cfRule>
  </conditionalFormatting>
  <conditionalFormatting sqref="I9">
    <cfRule type="containsBlanks" dxfId="1" priority="7">
      <formula>LEN(TRIM(I9))=0</formula>
    </cfRule>
  </conditionalFormatting>
  <conditionalFormatting sqref="I12 I14">
    <cfRule type="containsBlanks" dxfId="1" priority="8">
      <formula>LEN(TRIM(I12))=0</formula>
    </cfRule>
  </conditionalFormatting>
  <conditionalFormatting sqref="I15:I17">
    <cfRule type="containsBlanks" dxfId="1" priority="9">
      <formula>LEN(TRIM(I15))=0</formula>
    </cfRule>
  </conditionalFormatting>
  <conditionalFormatting sqref="I19:I22">
    <cfRule type="containsBlanks" dxfId="1" priority="10">
      <formula>LEN(TRIM(I19))=0</formula>
    </cfRule>
  </conditionalFormatting>
  <conditionalFormatting sqref="I24:I29">
    <cfRule type="containsBlanks" dxfId="1" priority="11">
      <formula>LEN(TRIM(I24))=0</formula>
    </cfRule>
  </conditionalFormatting>
  <conditionalFormatting sqref="I23 I31 I33">
    <cfRule type="containsBlanks" dxfId="1" priority="12">
      <formula>LEN(TRIM(I23))=0</formula>
    </cfRule>
  </conditionalFormatting>
  <conditionalFormatting sqref="I16 I22 I35:I43 I67">
    <cfRule type="containsBlanks" dxfId="1" priority="13">
      <formula>LEN(TRIM(I16))=0</formula>
    </cfRule>
  </conditionalFormatting>
  <conditionalFormatting sqref="I50:I62 I64:I69 I71:I72 I74:I95">
    <cfRule type="containsBlanks" dxfId="1" priority="14">
      <formula>LEN(TRIM(I50))=0</formula>
    </cfRule>
  </conditionalFormatting>
  <conditionalFormatting sqref="B2:B88 B91:B95">
    <cfRule type="cellIs" dxfId="2" priority="15" operator="lessThan">
      <formula>440</formula>
    </cfRule>
  </conditionalFormatting>
  <conditionalFormatting sqref="B2:B88 B91:B95">
    <cfRule type="cellIs" dxfId="3" priority="16" operator="greaterThan">
      <formula>460</formula>
    </cfRule>
  </conditionalFormatting>
  <conditionalFormatting sqref="E2:E54 F45">
    <cfRule type="containsText" dxfId="4" priority="17" operator="containsText" text="y">
      <formula>NOT(ISERROR(SEARCH(("y"),(E2))))</formula>
    </cfRule>
  </conditionalFormatting>
  <conditionalFormatting sqref="E55:E62 E64:E69 E71:E95">
    <cfRule type="containsText" dxfId="4" priority="18" operator="containsText" text="y">
      <formula>NOT(ISERROR(SEARCH(("y"),(E55))))</formula>
    </cfRule>
  </conditionalFormatting>
  <conditionalFormatting sqref="E10 E31:E33">
    <cfRule type="containsText" dxfId="4" priority="19" operator="containsText" text="y">
      <formula>NOT(ISERROR(SEARCH(("y"),(E10))))</formula>
    </cfRule>
  </conditionalFormatting>
  <conditionalFormatting sqref="E63 E70">
    <cfRule type="containsText" dxfId="4" priority="20" operator="containsText" text="y">
      <formula>NOT(ISERROR(SEARCH(("y"),(E63))))</formula>
    </cfRule>
  </conditionalFormatting>
  <conditionalFormatting sqref="B2:B88 B91:B95">
    <cfRule type="cellIs" dxfId="4" priority="21" operator="between">
      <formula>440</formula>
      <formula>460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25.75"/>
    <col customWidth="1" min="2" max="2" width="9.25"/>
    <col customWidth="1" min="3" max="3" width="15.0"/>
    <col customWidth="1" min="4" max="4" width="10.88"/>
    <col customWidth="1" min="5" max="5" width="7.0"/>
    <col customWidth="1" min="6" max="6" width="94.0"/>
    <col customWidth="1" min="7" max="7" width="13.0"/>
    <col customWidth="1" min="8" max="8" width="42.13"/>
    <col customWidth="1" min="9" max="9" width="8.25"/>
    <col customWidth="1" min="10" max="10" width="8.88"/>
    <col customWidth="1" min="11" max="11" width="12.25"/>
    <col customWidth="1" min="12" max="12" width="11.63"/>
    <col customWidth="1" min="13" max="14" width="12.75"/>
    <col customWidth="1" min="15" max="15" width="9.0"/>
    <col customWidth="1" min="16" max="16" width="7.5"/>
    <col customWidth="1" min="17" max="19" width="39.13"/>
  </cols>
  <sheetData>
    <row r="1" ht="33.75" customHeight="1">
      <c r="A1" s="101" t="s">
        <v>206</v>
      </c>
      <c r="B1" s="101" t="s">
        <v>207</v>
      </c>
      <c r="C1" s="101" t="s">
        <v>208</v>
      </c>
      <c r="D1" s="102" t="s">
        <v>3</v>
      </c>
      <c r="E1" s="102" t="s">
        <v>4</v>
      </c>
      <c r="F1" s="101" t="s">
        <v>209</v>
      </c>
      <c r="G1" s="101" t="s">
        <v>18</v>
      </c>
      <c r="H1" s="101" t="s">
        <v>210</v>
      </c>
      <c r="I1" s="102"/>
      <c r="J1" s="102"/>
      <c r="K1" s="101"/>
      <c r="L1" s="103"/>
      <c r="M1" s="101"/>
      <c r="N1" s="101"/>
      <c r="O1" s="101"/>
      <c r="P1" s="101"/>
      <c r="Q1" s="101"/>
      <c r="R1" s="101"/>
      <c r="S1" s="101"/>
    </row>
    <row r="2" ht="65.25" customHeight="1">
      <c r="A2" s="104" t="s">
        <v>211</v>
      </c>
      <c r="B2" s="105">
        <f>IFERROR(__xludf.DUMMYFUNCTION("IF(F2="""","""",COUNTA(SPLIT(F2,"" "")))"),107.0)</f>
        <v>107</v>
      </c>
      <c r="C2" s="106" t="s">
        <v>32</v>
      </c>
      <c r="D2" s="107" t="s">
        <v>56</v>
      </c>
      <c r="E2" s="106" t="s">
        <v>48</v>
      </c>
      <c r="F2" s="108" t="s">
        <v>212</v>
      </c>
      <c r="G2" s="109" t="s">
        <v>20</v>
      </c>
      <c r="H2" s="110" t="s">
        <v>213</v>
      </c>
      <c r="I2" s="109"/>
      <c r="J2" s="104"/>
      <c r="K2" s="111"/>
      <c r="L2" s="112"/>
      <c r="M2" s="113"/>
      <c r="N2" s="113"/>
      <c r="O2" s="113"/>
      <c r="P2" s="113"/>
      <c r="Q2" s="114"/>
      <c r="R2" s="115"/>
      <c r="S2" s="115"/>
    </row>
    <row r="3">
      <c r="A3" s="116" t="s">
        <v>214</v>
      </c>
      <c r="B3" s="105">
        <f>IFERROR(__xludf.DUMMYFUNCTION("IF(F3="""","""",COUNTA(SPLIT(F3,"" "")))"),41.0)</f>
        <v>41</v>
      </c>
      <c r="C3" s="117" t="s">
        <v>215</v>
      </c>
      <c r="D3" s="118" t="s">
        <v>32</v>
      </c>
      <c r="E3" s="119" t="s">
        <v>48</v>
      </c>
      <c r="F3" s="120" t="s">
        <v>216</v>
      </c>
      <c r="G3" s="121" t="s">
        <v>37</v>
      </c>
      <c r="H3" s="122"/>
      <c r="I3" s="121"/>
      <c r="J3" s="123"/>
      <c r="K3" s="124"/>
      <c r="L3" s="125"/>
      <c r="M3" s="126"/>
      <c r="N3" s="127"/>
      <c r="O3" s="128"/>
      <c r="P3" s="129"/>
      <c r="Q3" s="130"/>
      <c r="R3" s="130"/>
      <c r="S3" s="131"/>
    </row>
    <row r="4">
      <c r="A4" s="116" t="s">
        <v>217</v>
      </c>
      <c r="B4" s="105">
        <f>IFERROR(__xludf.DUMMYFUNCTION("IF(F4="""","""",COUNTA(SPLIT(F4,"" "")))"),211.0)</f>
        <v>211</v>
      </c>
      <c r="C4" s="119" t="s">
        <v>218</v>
      </c>
      <c r="D4" s="123" t="s">
        <v>32</v>
      </c>
      <c r="E4" s="119" t="s">
        <v>48</v>
      </c>
      <c r="F4" s="132" t="s">
        <v>219</v>
      </c>
      <c r="G4" s="121" t="s">
        <v>44</v>
      </c>
      <c r="H4" s="119"/>
      <c r="I4" s="121"/>
      <c r="J4" s="123"/>
      <c r="K4" s="124"/>
      <c r="L4" s="125"/>
      <c r="M4" s="126"/>
      <c r="N4" s="127"/>
      <c r="O4" s="133"/>
      <c r="P4" s="134"/>
      <c r="Q4" s="130"/>
      <c r="R4" s="130"/>
      <c r="S4" s="131"/>
    </row>
    <row r="5">
      <c r="A5" s="116" t="s">
        <v>220</v>
      </c>
      <c r="B5" s="105" t="str">
        <f>IFERROR(__xludf.DUMMYFUNCTION("IF(F5="""","""",COUNTA(SPLIT(F5,"" "")))"),"")</f>
        <v/>
      </c>
      <c r="C5" s="119"/>
      <c r="D5" s="123"/>
      <c r="E5" s="119"/>
      <c r="F5" s="135"/>
      <c r="G5" s="121" t="s">
        <v>53</v>
      </c>
      <c r="H5" s="120"/>
      <c r="I5" s="121"/>
      <c r="J5" s="123"/>
      <c r="K5" s="124"/>
      <c r="L5" s="125"/>
      <c r="M5" s="126"/>
      <c r="N5" s="127"/>
      <c r="O5" s="128"/>
      <c r="P5" s="129"/>
      <c r="Q5" s="136"/>
      <c r="R5" s="137"/>
      <c r="S5" s="137"/>
    </row>
    <row r="6">
      <c r="A6" s="116" t="s">
        <v>221</v>
      </c>
      <c r="B6" s="105">
        <f>IFERROR(__xludf.DUMMYFUNCTION("IF(F6="""","""",COUNTA(SPLIT(F6,"" "")))"),171.0)</f>
        <v>171</v>
      </c>
      <c r="C6" s="119" t="s">
        <v>222</v>
      </c>
      <c r="D6" s="123" t="s">
        <v>32</v>
      </c>
      <c r="E6" s="119" t="s">
        <v>48</v>
      </c>
      <c r="F6" s="132" t="s">
        <v>223</v>
      </c>
      <c r="G6" s="121" t="s">
        <v>60</v>
      </c>
      <c r="H6" s="120"/>
      <c r="I6" s="121"/>
      <c r="J6" s="123"/>
      <c r="K6" s="124"/>
      <c r="L6" s="125"/>
      <c r="M6" s="126"/>
      <c r="N6" s="127"/>
      <c r="O6" s="138"/>
      <c r="P6" s="129"/>
      <c r="Q6" s="130"/>
      <c r="R6" s="130"/>
      <c r="S6" s="131"/>
    </row>
    <row r="7">
      <c r="A7" s="139" t="s">
        <v>224</v>
      </c>
      <c r="B7" s="105" t="str">
        <f>IFERROR(__xludf.DUMMYFUNCTION("IF(F7="""","""",COUNTA(SPLIT(F7,"" "")))"),"")</f>
        <v/>
      </c>
      <c r="C7" s="119"/>
      <c r="D7" s="118"/>
      <c r="E7" s="119"/>
      <c r="F7" s="132"/>
      <c r="G7" s="121" t="s">
        <v>66</v>
      </c>
      <c r="H7" s="140"/>
      <c r="I7" s="121"/>
      <c r="J7" s="123"/>
      <c r="K7" s="124"/>
      <c r="L7" s="125"/>
      <c r="M7" s="126"/>
      <c r="N7" s="127"/>
      <c r="O7" s="138"/>
      <c r="P7" s="129"/>
      <c r="Q7" s="130"/>
      <c r="R7" s="130"/>
      <c r="S7" s="131"/>
    </row>
    <row r="8">
      <c r="A8" s="139"/>
      <c r="B8" s="105" t="str">
        <f>IFERROR(__xludf.DUMMYFUNCTION("IF(F8="""","""",COUNTA(SPLIT(F8,"" "")))"),"")</f>
        <v/>
      </c>
      <c r="C8" s="141"/>
      <c r="D8" s="141"/>
      <c r="E8" s="142"/>
      <c r="F8" s="143"/>
      <c r="G8" s="144"/>
      <c r="H8" s="119"/>
      <c r="I8" s="144"/>
      <c r="J8" s="145"/>
      <c r="K8" s="124"/>
      <c r="L8" s="146"/>
      <c r="M8" s="126"/>
      <c r="N8" s="127"/>
      <c r="O8" s="147"/>
      <c r="P8" s="129"/>
      <c r="Q8" s="130"/>
      <c r="R8" s="131"/>
      <c r="S8" s="131"/>
    </row>
    <row r="9">
      <c r="A9" s="116"/>
      <c r="B9" s="105" t="str">
        <f>IFERROR(__xludf.DUMMYFUNCTION("IF(F9="""","""",COUNTA(SPLIT(F9,"" "")))"),"")</f>
        <v/>
      </c>
      <c r="C9" s="119"/>
      <c r="D9" s="123"/>
      <c r="E9" s="119"/>
      <c r="F9" s="132"/>
      <c r="G9" s="121"/>
      <c r="H9" s="120"/>
      <c r="I9" s="121"/>
      <c r="J9" s="148"/>
      <c r="K9" s="124"/>
      <c r="L9" s="146"/>
      <c r="M9" s="126"/>
      <c r="N9" s="127"/>
      <c r="O9" s="147"/>
      <c r="P9" s="129"/>
      <c r="Q9" s="149"/>
      <c r="R9" s="131"/>
      <c r="S9" s="131"/>
    </row>
    <row r="10">
      <c r="A10" s="116"/>
      <c r="B10" s="105" t="str">
        <f>IFERROR(__xludf.DUMMYFUNCTION("IF(F10="""","""",COUNTA(SPLIT(F10,"" "")))"),"")</f>
        <v/>
      </c>
      <c r="C10" s="119"/>
      <c r="D10" s="123"/>
      <c r="E10" s="119"/>
      <c r="F10" s="132"/>
      <c r="G10" s="121"/>
      <c r="H10" s="120"/>
      <c r="I10" s="121"/>
      <c r="J10" s="148"/>
      <c r="K10" s="124"/>
      <c r="L10" s="146"/>
      <c r="M10" s="126"/>
      <c r="N10" s="127"/>
      <c r="O10" s="147"/>
      <c r="P10" s="129"/>
      <c r="Q10" s="149"/>
      <c r="R10" s="131"/>
      <c r="S10" s="131"/>
    </row>
    <row r="11">
      <c r="A11" s="116"/>
      <c r="B11" s="105" t="str">
        <f>IFERROR(__xludf.DUMMYFUNCTION("IF(F11="""","""",COUNTA(SPLIT(F11,"" "")))"),"")</f>
        <v/>
      </c>
      <c r="C11" s="119"/>
      <c r="D11" s="123"/>
      <c r="E11" s="119"/>
      <c r="F11" s="132"/>
      <c r="G11" s="121"/>
      <c r="H11" s="120"/>
      <c r="I11" s="121"/>
      <c r="J11" s="148"/>
      <c r="K11" s="124"/>
      <c r="L11" s="146"/>
      <c r="M11" s="126"/>
      <c r="N11" s="127"/>
      <c r="O11" s="147"/>
      <c r="P11" s="129"/>
      <c r="Q11" s="149"/>
      <c r="R11" s="149"/>
      <c r="S11" s="149"/>
    </row>
    <row r="12">
      <c r="A12" s="116"/>
      <c r="B12" s="105" t="str">
        <f>IFERROR(__xludf.DUMMYFUNCTION("IF(F12="""","""",COUNTA(SPLIT(F12,"" "")))"),"")</f>
        <v/>
      </c>
      <c r="C12" s="119"/>
      <c r="D12" s="123"/>
      <c r="E12" s="119"/>
      <c r="F12" s="150"/>
      <c r="G12" s="121"/>
      <c r="H12" s="120"/>
      <c r="I12" s="121"/>
      <c r="J12" s="148"/>
      <c r="K12" s="124"/>
      <c r="L12" s="125"/>
      <c r="M12" s="126"/>
      <c r="N12" s="127"/>
      <c r="O12" s="147"/>
      <c r="P12" s="129"/>
      <c r="Q12" s="149"/>
      <c r="R12" s="149"/>
      <c r="S12" s="149"/>
    </row>
    <row r="13">
      <c r="A13" s="116"/>
      <c r="B13" s="105" t="str">
        <f>IFERROR(__xludf.DUMMYFUNCTION("IF(F13="""","""",COUNTA(SPLIT(F13,"" "")))"),"")</f>
        <v/>
      </c>
      <c r="C13" s="119"/>
      <c r="D13" s="123"/>
      <c r="E13" s="119"/>
      <c r="F13" s="132"/>
      <c r="G13" s="121"/>
      <c r="H13" s="140"/>
      <c r="I13" s="121"/>
      <c r="J13" s="148"/>
      <c r="K13" s="124"/>
      <c r="L13" s="125"/>
      <c r="M13" s="151"/>
      <c r="N13" s="127"/>
      <c r="O13" s="128"/>
      <c r="P13" s="125"/>
      <c r="Q13" s="130"/>
      <c r="R13" s="130"/>
      <c r="S13" s="131"/>
    </row>
    <row r="14">
      <c r="A14" s="116"/>
      <c r="B14" s="105" t="str">
        <f>IFERROR(__xludf.DUMMYFUNCTION("IF(F14="""","""",COUNTA(SPLIT(F14,"" "")))"),"")</f>
        <v/>
      </c>
      <c r="C14" s="119"/>
      <c r="D14" s="123"/>
      <c r="E14" s="119"/>
      <c r="F14" s="120"/>
      <c r="G14" s="121"/>
      <c r="H14" s="152"/>
      <c r="I14" s="121"/>
      <c r="J14" s="148"/>
      <c r="K14" s="124"/>
      <c r="L14" s="125"/>
      <c r="M14" s="126"/>
      <c r="N14" s="127"/>
      <c r="O14" s="138"/>
      <c r="P14" s="153"/>
      <c r="Q14" s="137"/>
      <c r="R14" s="137"/>
      <c r="S14" s="137"/>
    </row>
    <row r="15">
      <c r="A15" s="116"/>
      <c r="B15" s="105" t="str">
        <f>IFERROR(__xludf.DUMMYFUNCTION("IF(F15="""","""",COUNTA(SPLIT(F15,"" "")))"),"")</f>
        <v/>
      </c>
      <c r="C15" s="119"/>
      <c r="D15" s="123"/>
      <c r="E15" s="119"/>
      <c r="F15" s="135"/>
      <c r="G15" s="121"/>
      <c r="H15" s="120"/>
      <c r="I15" s="121"/>
      <c r="J15" s="148"/>
      <c r="K15" s="124"/>
      <c r="L15" s="125"/>
      <c r="M15" s="126"/>
      <c r="N15" s="127"/>
      <c r="O15" s="138"/>
      <c r="P15" s="129"/>
      <c r="Q15" s="130"/>
      <c r="R15" s="130"/>
      <c r="S15" s="131"/>
    </row>
    <row r="16">
      <c r="A16" s="139"/>
      <c r="B16" s="105" t="str">
        <f>IFERROR(__xludf.DUMMYFUNCTION("IF(F16="""","""",COUNTA(SPLIT(F16,"" "")))"),"")</f>
        <v/>
      </c>
      <c r="C16" s="119"/>
      <c r="D16" s="123"/>
      <c r="E16" s="119"/>
      <c r="F16" s="135"/>
      <c r="G16" s="121"/>
      <c r="H16" s="120"/>
      <c r="I16" s="121"/>
      <c r="J16" s="148"/>
      <c r="K16" s="124"/>
      <c r="L16" s="125"/>
      <c r="M16" s="126"/>
      <c r="N16" s="127"/>
      <c r="O16" s="138"/>
      <c r="P16" s="129"/>
      <c r="Q16" s="131"/>
      <c r="R16" s="131"/>
      <c r="S16" s="131"/>
    </row>
    <row r="17" ht="18.0" customHeight="1">
      <c r="A17" s="116"/>
      <c r="B17" s="105" t="str">
        <f>IFERROR(__xludf.DUMMYFUNCTION("IF(F17="""","""",COUNTA(SPLIT(F17,"" "")))"),"")</f>
        <v/>
      </c>
      <c r="C17" s="119"/>
      <c r="D17" s="123"/>
      <c r="E17" s="119"/>
      <c r="F17" s="135"/>
      <c r="G17" s="121"/>
      <c r="H17" s="119"/>
      <c r="I17" s="121"/>
      <c r="J17" s="123"/>
      <c r="K17" s="124"/>
      <c r="L17" s="125"/>
      <c r="M17" s="126"/>
      <c r="N17" s="127"/>
      <c r="O17" s="133"/>
      <c r="P17" s="125"/>
      <c r="Q17" s="130"/>
      <c r="R17" s="130"/>
      <c r="S17" s="131"/>
    </row>
    <row r="18">
      <c r="A18" s="116"/>
      <c r="B18" s="105" t="str">
        <f>IFERROR(__xludf.DUMMYFUNCTION("IF(F18="""","""",COUNTA(SPLIT(F18,"" "")))"),"")</f>
        <v/>
      </c>
      <c r="C18" s="119"/>
      <c r="D18" s="123"/>
      <c r="E18" s="119"/>
      <c r="F18" s="135"/>
      <c r="G18" s="121"/>
      <c r="H18" s="120"/>
      <c r="I18" s="121"/>
      <c r="J18" s="123"/>
      <c r="K18" s="124"/>
      <c r="L18" s="125"/>
      <c r="M18" s="126"/>
      <c r="N18" s="127"/>
      <c r="O18" s="133"/>
      <c r="P18" s="125"/>
      <c r="Q18" s="130"/>
      <c r="R18" s="130"/>
      <c r="S18" s="131"/>
    </row>
    <row r="19">
      <c r="A19" s="139"/>
      <c r="B19" s="105" t="str">
        <f>IFERROR(__xludf.DUMMYFUNCTION("IF(F19="""","""",COUNTA(SPLIT(F19,"" "")))"),"")</f>
        <v/>
      </c>
      <c r="C19" s="119"/>
      <c r="D19" s="123"/>
      <c r="E19" s="119"/>
      <c r="F19" s="132"/>
      <c r="G19" s="121"/>
      <c r="H19" s="120"/>
      <c r="I19" s="121"/>
      <c r="J19" s="123"/>
      <c r="K19" s="124"/>
      <c r="L19" s="146"/>
      <c r="M19" s="154"/>
      <c r="N19" s="127"/>
      <c r="O19" s="138"/>
      <c r="P19" s="129"/>
      <c r="Q19" s="130"/>
      <c r="R19" s="130"/>
      <c r="S19" s="131"/>
    </row>
    <row r="20">
      <c r="A20" s="139"/>
      <c r="B20" s="105" t="str">
        <f>IFERROR(__xludf.DUMMYFUNCTION("IF(F20="""","""",COUNTA(SPLIT(F20,"" "")))"),"")</f>
        <v/>
      </c>
      <c r="C20" s="119"/>
      <c r="D20" s="123"/>
      <c r="E20" s="119"/>
      <c r="F20" s="135"/>
      <c r="G20" s="121"/>
      <c r="H20" s="152"/>
      <c r="I20" s="121"/>
      <c r="J20" s="123"/>
      <c r="K20" s="124"/>
      <c r="L20" s="125"/>
      <c r="M20" s="154"/>
      <c r="N20" s="127"/>
      <c r="O20" s="138"/>
      <c r="P20" s="129"/>
      <c r="Q20" s="130"/>
      <c r="R20" s="130"/>
      <c r="S20" s="131"/>
    </row>
    <row r="21">
      <c r="A21" s="116"/>
      <c r="B21" s="105" t="str">
        <f>IFERROR(__xludf.DUMMYFUNCTION("IF(F21="""","""",COUNTA(SPLIT(F21,"" "")))"),"")</f>
        <v/>
      </c>
      <c r="C21" s="119"/>
      <c r="D21" s="123"/>
      <c r="E21" s="119"/>
      <c r="F21" s="132"/>
      <c r="G21" s="121"/>
      <c r="H21" s="140"/>
      <c r="I21" s="121"/>
      <c r="J21" s="123"/>
      <c r="K21" s="124"/>
      <c r="L21" s="125"/>
      <c r="M21" s="126"/>
      <c r="N21" s="127"/>
      <c r="O21" s="128"/>
      <c r="P21" s="129"/>
      <c r="Q21" s="131"/>
      <c r="R21" s="131"/>
      <c r="S21" s="131"/>
    </row>
    <row r="22">
      <c r="A22" s="116"/>
      <c r="B22" s="105" t="str">
        <f>IFERROR(__xludf.DUMMYFUNCTION("IF(F22="""","""",COUNTA(SPLIT(F22,"" "")))"),"")</f>
        <v/>
      </c>
      <c r="C22" s="119"/>
      <c r="D22" s="119"/>
      <c r="E22" s="119"/>
      <c r="F22" s="132"/>
      <c r="G22" s="121"/>
      <c r="H22" s="120"/>
      <c r="I22" s="121"/>
      <c r="J22" s="123"/>
      <c r="K22" s="124"/>
      <c r="L22" s="125"/>
      <c r="M22" s="126"/>
      <c r="N22" s="127"/>
      <c r="O22" s="138"/>
      <c r="P22" s="129"/>
      <c r="Q22" s="130"/>
      <c r="R22" s="130"/>
      <c r="S22" s="131"/>
    </row>
    <row r="23">
      <c r="A23" s="116"/>
      <c r="B23" s="105" t="str">
        <f>IFERROR(__xludf.DUMMYFUNCTION("IF(F23="""","""",COUNTA(SPLIT(F23,"" "")))"),"")</f>
        <v/>
      </c>
      <c r="C23" s="119"/>
      <c r="D23" s="119"/>
      <c r="E23" s="119"/>
      <c r="F23" s="132"/>
      <c r="G23" s="121"/>
      <c r="H23" s="120"/>
      <c r="I23" s="121"/>
      <c r="J23" s="123"/>
      <c r="K23" s="124"/>
      <c r="L23" s="125"/>
      <c r="M23" s="126"/>
      <c r="N23" s="127"/>
      <c r="O23" s="138"/>
      <c r="P23" s="129"/>
      <c r="Q23" s="130"/>
      <c r="R23" s="130"/>
      <c r="S23" s="131"/>
    </row>
    <row r="24">
      <c r="A24" s="116"/>
      <c r="B24" s="105" t="str">
        <f>IFERROR(__xludf.DUMMYFUNCTION("IF(F24="""","""",COUNTA(SPLIT(F24,"" "")))"),"")</f>
        <v/>
      </c>
      <c r="C24" s="119"/>
      <c r="D24" s="119"/>
      <c r="E24" s="119"/>
      <c r="F24" s="135"/>
      <c r="G24" s="121"/>
      <c r="H24" s="120"/>
      <c r="I24" s="121"/>
      <c r="J24" s="123"/>
      <c r="K24" s="124"/>
      <c r="L24" s="125"/>
      <c r="M24" s="126"/>
      <c r="N24" s="127"/>
      <c r="O24" s="138"/>
      <c r="P24" s="129"/>
      <c r="Q24" s="130"/>
      <c r="R24" s="130"/>
      <c r="S24" s="131"/>
    </row>
    <row r="25">
      <c r="A25" s="116"/>
      <c r="B25" s="105" t="str">
        <f>IFERROR(__xludf.DUMMYFUNCTION("IF(F25="""","""",COUNTA(SPLIT(F25,"" "")))"),"")</f>
        <v/>
      </c>
      <c r="C25" s="119"/>
      <c r="D25" s="119"/>
      <c r="E25" s="119"/>
      <c r="F25" s="135"/>
      <c r="G25" s="121"/>
      <c r="H25" s="120"/>
      <c r="I25" s="121"/>
      <c r="J25" s="123"/>
      <c r="K25" s="124"/>
      <c r="L25" s="125"/>
      <c r="M25" s="126"/>
      <c r="N25" s="127"/>
      <c r="O25" s="138"/>
      <c r="P25" s="129"/>
      <c r="Q25" s="130"/>
      <c r="R25" s="130"/>
      <c r="S25" s="131"/>
    </row>
    <row r="26">
      <c r="A26" s="116"/>
      <c r="B26" s="105" t="str">
        <f>IFERROR(__xludf.DUMMYFUNCTION("IF(F26="""","""",COUNTA(SPLIT(F26,"" "")))"),"")</f>
        <v/>
      </c>
      <c r="C26" s="119"/>
      <c r="D26" s="119"/>
      <c r="E26" s="119"/>
      <c r="F26" s="135"/>
      <c r="G26" s="121"/>
      <c r="H26" s="120"/>
      <c r="I26" s="121"/>
      <c r="J26" s="123"/>
      <c r="K26" s="124"/>
      <c r="L26" s="125"/>
      <c r="M26" s="126"/>
      <c r="N26" s="127"/>
      <c r="O26" s="138"/>
      <c r="P26" s="129"/>
      <c r="Q26" s="130"/>
      <c r="R26" s="130"/>
      <c r="S26" s="131"/>
    </row>
    <row r="27">
      <c r="A27" s="116"/>
      <c r="B27" s="105" t="str">
        <f>IFERROR(__xludf.DUMMYFUNCTION("IF(F27="""","""",COUNTA(SPLIT(F27,"" "")))"),"")</f>
        <v/>
      </c>
      <c r="C27" s="119"/>
      <c r="D27" s="119"/>
      <c r="E27" s="119"/>
      <c r="F27" s="132"/>
      <c r="G27" s="121"/>
      <c r="H27" s="120"/>
      <c r="I27" s="121"/>
      <c r="J27" s="123"/>
      <c r="K27" s="124"/>
      <c r="L27" s="146"/>
      <c r="M27" s="126"/>
      <c r="N27" s="127"/>
      <c r="O27" s="138"/>
      <c r="P27" s="129"/>
      <c r="Q27" s="130"/>
      <c r="R27" s="130"/>
      <c r="S27" s="131"/>
    </row>
    <row r="28">
      <c r="A28" s="116"/>
      <c r="B28" s="105" t="str">
        <f>IFERROR(__xludf.DUMMYFUNCTION("IF(F28="""","""",COUNTA(SPLIT(F28,"" "")))"),"")</f>
        <v/>
      </c>
      <c r="C28" s="119"/>
      <c r="D28" s="119"/>
      <c r="E28" s="119"/>
      <c r="F28" s="132"/>
      <c r="G28" s="121"/>
      <c r="H28" s="120"/>
      <c r="I28" s="121"/>
      <c r="J28" s="123"/>
      <c r="K28" s="124"/>
      <c r="L28" s="125"/>
      <c r="M28" s="126"/>
      <c r="N28" s="127"/>
      <c r="O28" s="138"/>
      <c r="P28" s="129"/>
      <c r="Q28" s="130"/>
      <c r="R28" s="130"/>
      <c r="S28" s="131"/>
    </row>
    <row r="29">
      <c r="A29" s="116"/>
      <c r="B29" s="105" t="str">
        <f>IFERROR(__xludf.DUMMYFUNCTION("IF(F29="""","""",COUNTA(SPLIT(F29,"" "")))"),"")</f>
        <v/>
      </c>
      <c r="C29" s="119"/>
      <c r="D29" s="119"/>
      <c r="E29" s="119"/>
      <c r="F29" s="132"/>
      <c r="G29" s="121"/>
      <c r="H29" s="140"/>
      <c r="I29" s="121"/>
      <c r="J29" s="123"/>
      <c r="K29" s="124"/>
      <c r="L29" s="125"/>
      <c r="M29" s="126"/>
      <c r="N29" s="127"/>
      <c r="O29" s="138"/>
      <c r="P29" s="129"/>
      <c r="Q29" s="130"/>
      <c r="R29" s="130"/>
      <c r="S29" s="131"/>
    </row>
    <row r="30">
      <c r="A30" s="116"/>
      <c r="B30" s="105" t="str">
        <f>IFERROR(__xludf.DUMMYFUNCTION("IF(F30="""","""",COUNTA(SPLIT(F30,"" "")))"),"")</f>
        <v/>
      </c>
      <c r="C30" s="119"/>
      <c r="D30" s="119"/>
      <c r="E30" s="119"/>
      <c r="F30" s="132"/>
      <c r="G30" s="121"/>
      <c r="H30" s="120"/>
      <c r="I30" s="121"/>
      <c r="J30" s="123"/>
      <c r="K30" s="124"/>
      <c r="L30" s="125"/>
      <c r="M30" s="126"/>
      <c r="N30" s="127"/>
      <c r="O30" s="138"/>
      <c r="P30" s="129"/>
      <c r="Q30" s="130"/>
      <c r="R30" s="130"/>
      <c r="S30" s="131"/>
    </row>
    <row r="31">
      <c r="A31" s="116"/>
      <c r="B31" s="105" t="str">
        <f>IFERROR(__xludf.DUMMYFUNCTION("IF(F31="""","""",COUNTA(SPLIT(F31,"" "")))"),"")</f>
        <v/>
      </c>
      <c r="C31" s="119"/>
      <c r="D31" s="119"/>
      <c r="E31" s="119"/>
      <c r="F31" s="135"/>
      <c r="G31" s="121"/>
      <c r="H31" s="120"/>
      <c r="I31" s="121"/>
      <c r="J31" s="123"/>
      <c r="K31" s="124"/>
      <c r="L31" s="125"/>
      <c r="M31" s="126"/>
      <c r="N31" s="127"/>
      <c r="O31" s="138"/>
      <c r="P31" s="129"/>
      <c r="Q31" s="130"/>
      <c r="R31" s="155"/>
      <c r="S31" s="131"/>
    </row>
    <row r="32">
      <c r="A32" s="116"/>
      <c r="B32" s="105" t="str">
        <f>IFERROR(__xludf.DUMMYFUNCTION("IF(F32="""","""",COUNTA(SPLIT(F32,"" "")))"),"")</f>
        <v/>
      </c>
      <c r="C32" s="119"/>
      <c r="D32" s="119"/>
      <c r="E32" s="119"/>
      <c r="F32" s="132"/>
      <c r="G32" s="121"/>
      <c r="H32" s="120"/>
      <c r="I32" s="121"/>
      <c r="J32" s="123"/>
      <c r="K32" s="124"/>
      <c r="L32" s="125"/>
      <c r="M32" s="126"/>
      <c r="N32" s="127"/>
      <c r="O32" s="138"/>
      <c r="P32" s="129"/>
      <c r="Q32" s="130"/>
      <c r="R32" s="155"/>
      <c r="S32" s="131"/>
    </row>
    <row r="33">
      <c r="A33" s="116"/>
      <c r="B33" s="105" t="str">
        <f>IFERROR(__xludf.DUMMYFUNCTION("IF(F33="""","""",COUNTA(SPLIT(F33,"" "")))"),"")</f>
        <v/>
      </c>
      <c r="C33" s="119"/>
      <c r="D33" s="119"/>
      <c r="E33" s="119"/>
      <c r="F33" s="132"/>
      <c r="G33" s="121"/>
      <c r="H33" s="140"/>
      <c r="I33" s="121"/>
      <c r="J33" s="123"/>
      <c r="K33" s="124"/>
      <c r="L33" s="125"/>
      <c r="M33" s="126"/>
      <c r="N33" s="127"/>
      <c r="O33" s="138"/>
      <c r="P33" s="129"/>
      <c r="Q33" s="130"/>
      <c r="R33" s="130"/>
      <c r="S33" s="156"/>
    </row>
    <row r="34">
      <c r="A34" s="116"/>
      <c r="B34" s="105" t="str">
        <f>IFERROR(__xludf.DUMMYFUNCTION("IF(F34="""","""",COUNTA(SPLIT(F34,"" "")))"),"")</f>
        <v/>
      </c>
      <c r="C34" s="119"/>
      <c r="D34" s="119"/>
      <c r="E34" s="119"/>
      <c r="F34" s="132"/>
      <c r="G34" s="121"/>
      <c r="H34" s="140"/>
      <c r="I34" s="121"/>
      <c r="J34" s="123"/>
      <c r="K34" s="124"/>
      <c r="L34" s="125"/>
      <c r="M34" s="126"/>
      <c r="N34" s="127"/>
      <c r="O34" s="138"/>
      <c r="P34" s="129"/>
      <c r="Q34" s="130"/>
      <c r="R34" s="131"/>
      <c r="S34" s="131"/>
    </row>
    <row r="35">
      <c r="A35" s="139"/>
      <c r="B35" s="105" t="str">
        <f>IFERROR(__xludf.DUMMYFUNCTION("IF(F35="""","""",COUNTA(SPLIT(F35,"" "")))"),"")</f>
        <v/>
      </c>
      <c r="C35" s="119"/>
      <c r="D35" s="119"/>
      <c r="E35" s="119"/>
      <c r="F35" s="132"/>
      <c r="G35" s="121"/>
      <c r="H35" s="120"/>
      <c r="I35" s="121"/>
      <c r="J35" s="123"/>
      <c r="K35" s="124"/>
      <c r="L35" s="146"/>
      <c r="M35" s="126"/>
      <c r="N35" s="127"/>
      <c r="O35" s="138"/>
      <c r="P35" s="129"/>
      <c r="Q35" s="130"/>
      <c r="R35" s="130"/>
      <c r="S35" s="131"/>
    </row>
    <row r="36">
      <c r="A36" s="157"/>
      <c r="B36" s="105" t="str">
        <f>IFERROR(__xludf.DUMMYFUNCTION("IF(F36="""","""",COUNTA(SPLIT(F36,"" "")))"),"")</f>
        <v/>
      </c>
      <c r="C36" s="158"/>
      <c r="D36" s="141"/>
      <c r="E36" s="159"/>
      <c r="F36" s="160"/>
      <c r="G36" s="161"/>
      <c r="H36" s="162"/>
      <c r="I36" s="144"/>
      <c r="J36" s="142"/>
      <c r="K36" s="124"/>
      <c r="L36" s="163"/>
      <c r="M36" s="126"/>
      <c r="N36" s="127"/>
      <c r="O36" s="138"/>
      <c r="P36" s="129"/>
      <c r="Q36" s="130"/>
      <c r="R36" s="130"/>
      <c r="S36" s="131"/>
    </row>
    <row r="37">
      <c r="A37" s="157"/>
      <c r="B37" s="105" t="str">
        <f>IFERROR(__xludf.DUMMYFUNCTION("IF(F37="""","""",COUNTA(SPLIT(F37,"" "")))"),"")</f>
        <v/>
      </c>
      <c r="C37" s="158"/>
      <c r="D37" s="141"/>
      <c r="E37" s="159"/>
      <c r="F37" s="164"/>
      <c r="G37" s="161"/>
      <c r="H37" s="143"/>
      <c r="I37" s="161"/>
      <c r="J37" s="142"/>
      <c r="K37" s="124"/>
      <c r="L37" s="163"/>
      <c r="M37" s="126"/>
      <c r="N37" s="127"/>
      <c r="O37" s="138"/>
      <c r="P37" s="129"/>
      <c r="Q37" s="130"/>
      <c r="R37" s="131"/>
      <c r="S37" s="131"/>
    </row>
    <row r="38">
      <c r="A38" s="139"/>
      <c r="B38" s="105" t="str">
        <f>IFERROR(__xludf.DUMMYFUNCTION("IF(F38="""","""",COUNTA(SPLIT(F38,"" "")))"),"")</f>
        <v/>
      </c>
      <c r="C38" s="119"/>
      <c r="D38" s="119"/>
      <c r="E38" s="119"/>
      <c r="F38" s="132"/>
      <c r="G38" s="121"/>
      <c r="H38" s="120"/>
      <c r="I38" s="121"/>
      <c r="J38" s="123"/>
      <c r="K38" s="124"/>
      <c r="L38" s="146"/>
      <c r="M38" s="126"/>
      <c r="N38" s="127"/>
      <c r="O38" s="138"/>
      <c r="P38" s="129"/>
      <c r="Q38" s="130"/>
      <c r="R38" s="130"/>
      <c r="S38" s="131"/>
    </row>
    <row r="39">
      <c r="A39" s="139"/>
      <c r="B39" s="105" t="str">
        <f>IFERROR(__xludf.DUMMYFUNCTION("IF(F39="""","""",COUNTA(SPLIT(F39,"" "")))"),"")</f>
        <v/>
      </c>
      <c r="C39" s="119"/>
      <c r="D39" s="119"/>
      <c r="E39" s="119"/>
      <c r="F39" s="135"/>
      <c r="G39" s="121"/>
      <c r="H39" s="120"/>
      <c r="I39" s="121"/>
      <c r="J39" s="123"/>
      <c r="K39" s="124"/>
      <c r="L39" s="146"/>
      <c r="M39" s="126"/>
      <c r="N39" s="127"/>
      <c r="O39" s="138"/>
      <c r="P39" s="129"/>
      <c r="Q39" s="130"/>
      <c r="R39" s="130"/>
      <c r="S39" s="131"/>
    </row>
    <row r="40">
      <c r="A40" s="139"/>
      <c r="B40" s="105" t="str">
        <f>IFERROR(__xludf.DUMMYFUNCTION("IF(F40="""","""",COUNTA(SPLIT(F40,"" "")))"),"")</f>
        <v/>
      </c>
      <c r="C40" s="119"/>
      <c r="D40" s="119"/>
      <c r="E40" s="119"/>
      <c r="F40" s="132"/>
      <c r="G40" s="121"/>
      <c r="H40" s="120"/>
      <c r="I40" s="121"/>
      <c r="J40" s="123"/>
      <c r="K40" s="124"/>
      <c r="L40" s="146"/>
      <c r="M40" s="126"/>
      <c r="N40" s="127"/>
      <c r="O40" s="138"/>
      <c r="P40" s="129"/>
      <c r="Q40" s="130"/>
      <c r="R40" s="131"/>
      <c r="S40" s="131"/>
    </row>
    <row r="41">
      <c r="A41" s="139"/>
      <c r="B41" s="105" t="str">
        <f>IFERROR(__xludf.DUMMYFUNCTION("IF(F41="""","""",COUNTA(SPLIT(F41,"" "")))"),"")</f>
        <v/>
      </c>
      <c r="C41" s="119"/>
      <c r="D41" s="119"/>
      <c r="E41" s="119"/>
      <c r="F41" s="132"/>
      <c r="G41" s="121"/>
      <c r="H41" s="120"/>
      <c r="I41" s="121"/>
      <c r="J41" s="123"/>
      <c r="K41" s="124"/>
      <c r="L41" s="146"/>
      <c r="M41" s="126"/>
      <c r="N41" s="127"/>
      <c r="O41" s="138"/>
      <c r="P41" s="129"/>
      <c r="Q41" s="130"/>
      <c r="R41" s="130"/>
      <c r="S41" s="131"/>
    </row>
    <row r="42">
      <c r="A42" s="116"/>
      <c r="B42" s="105" t="str">
        <f>IFERROR(__xludf.DUMMYFUNCTION("IF(F42="""","""",COUNTA(SPLIT(F42,"" "")))"),"")</f>
        <v/>
      </c>
      <c r="C42" s="119"/>
      <c r="D42" s="119"/>
      <c r="E42" s="119"/>
      <c r="F42" s="135"/>
      <c r="G42" s="121"/>
      <c r="H42" s="120"/>
      <c r="I42" s="121"/>
      <c r="J42" s="123"/>
      <c r="K42" s="124"/>
      <c r="L42" s="146"/>
      <c r="M42" s="126"/>
      <c r="N42" s="127"/>
      <c r="O42" s="138"/>
      <c r="P42" s="129"/>
      <c r="Q42" s="130"/>
      <c r="R42" s="130"/>
      <c r="S42" s="131"/>
    </row>
    <row r="43">
      <c r="A43" s="139"/>
      <c r="B43" s="105" t="str">
        <f>IFERROR(__xludf.DUMMYFUNCTION("IF(F43="""","""",COUNTA(SPLIT(F43,"" "")))"),"")</f>
        <v/>
      </c>
      <c r="C43" s="119"/>
      <c r="D43" s="119"/>
      <c r="E43" s="119"/>
      <c r="F43" s="132"/>
      <c r="G43" s="121"/>
      <c r="H43" s="140"/>
      <c r="I43" s="121"/>
      <c r="J43" s="123"/>
      <c r="K43" s="124"/>
      <c r="L43" s="146"/>
      <c r="M43" s="126"/>
      <c r="N43" s="127"/>
      <c r="O43" s="138"/>
      <c r="P43" s="129"/>
      <c r="Q43" s="130"/>
      <c r="R43" s="130"/>
      <c r="S43" s="131"/>
    </row>
    <row r="44">
      <c r="A44" s="139"/>
      <c r="B44" s="105" t="str">
        <f>IFERROR(__xludf.DUMMYFUNCTION("IF(F44="""","""",COUNTA(SPLIT(F44,"" "")))"),"")</f>
        <v/>
      </c>
      <c r="C44" s="119"/>
      <c r="D44" s="119"/>
      <c r="E44" s="119"/>
      <c r="F44" s="132"/>
      <c r="G44" s="121"/>
      <c r="H44" s="120"/>
      <c r="I44" s="121"/>
      <c r="J44" s="123"/>
      <c r="K44" s="124"/>
      <c r="L44" s="146"/>
      <c r="M44" s="126"/>
      <c r="N44" s="127"/>
      <c r="O44" s="138"/>
      <c r="P44" s="129"/>
      <c r="Q44" s="130"/>
      <c r="R44" s="130"/>
      <c r="S44" s="131"/>
    </row>
    <row r="45">
      <c r="A45" s="139"/>
      <c r="B45" s="105" t="str">
        <f>IFERROR(__xludf.DUMMYFUNCTION("IF(F45="""","""",COUNTA(SPLIT(F45,"" "")))"),"")</f>
        <v/>
      </c>
      <c r="C45" s="119"/>
      <c r="D45" s="119"/>
      <c r="E45" s="119"/>
      <c r="F45" s="135"/>
      <c r="G45" s="121"/>
      <c r="H45" s="120"/>
      <c r="I45" s="121"/>
      <c r="J45" s="123"/>
      <c r="K45" s="124"/>
      <c r="L45" s="146"/>
      <c r="M45" s="126"/>
      <c r="N45" s="127"/>
      <c r="O45" s="138"/>
      <c r="P45" s="129"/>
      <c r="Q45" s="130"/>
      <c r="R45" s="130"/>
      <c r="S45" s="131"/>
    </row>
    <row r="46">
      <c r="A46" s="139"/>
      <c r="B46" s="105" t="str">
        <f>IFERROR(__xludf.DUMMYFUNCTION("IF(F46="""","""",COUNTA(SPLIT(F46,"" "")))"),"")</f>
        <v/>
      </c>
      <c r="C46" s="119"/>
      <c r="D46" s="119"/>
      <c r="E46" s="119"/>
      <c r="F46" s="135"/>
      <c r="G46" s="121"/>
      <c r="H46" s="120"/>
      <c r="I46" s="121"/>
      <c r="J46" s="123"/>
      <c r="K46" s="124"/>
      <c r="L46" s="146"/>
      <c r="M46" s="126"/>
      <c r="N46" s="127"/>
      <c r="O46" s="138"/>
      <c r="P46" s="129"/>
      <c r="Q46" s="130"/>
      <c r="R46" s="130"/>
      <c r="S46" s="131"/>
    </row>
    <row r="47">
      <c r="A47" s="139"/>
      <c r="B47" s="105" t="str">
        <f>IFERROR(__xludf.DUMMYFUNCTION("IF(F47="""","""",COUNTA(SPLIT(F47,"" "")))"),"")</f>
        <v/>
      </c>
      <c r="C47" s="119"/>
      <c r="D47" s="119"/>
      <c r="E47" s="119"/>
      <c r="F47" s="132"/>
      <c r="G47" s="121"/>
      <c r="H47" s="140"/>
      <c r="I47" s="121"/>
      <c r="J47" s="123"/>
      <c r="K47" s="124"/>
      <c r="L47" s="146"/>
      <c r="M47" s="126"/>
      <c r="N47" s="127"/>
      <c r="O47" s="138"/>
      <c r="P47" s="129"/>
      <c r="Q47" s="130"/>
      <c r="R47" s="130"/>
      <c r="S47" s="131"/>
    </row>
    <row r="48">
      <c r="A48" s="116"/>
      <c r="B48" s="105" t="str">
        <f>IFERROR(__xludf.DUMMYFUNCTION("IF(F48="""","""",COUNTA(SPLIT(F48,"" "")))"),"")</f>
        <v/>
      </c>
      <c r="C48" s="119"/>
      <c r="D48" s="119"/>
      <c r="E48" s="119"/>
      <c r="F48" s="135"/>
      <c r="G48" s="121"/>
      <c r="H48" s="120"/>
      <c r="I48" s="121"/>
      <c r="J48" s="123"/>
      <c r="K48" s="124"/>
      <c r="L48" s="146"/>
      <c r="M48" s="126"/>
      <c r="N48" s="127"/>
      <c r="O48" s="138"/>
      <c r="P48" s="129"/>
      <c r="Q48" s="130"/>
      <c r="R48" s="130"/>
      <c r="S48" s="131"/>
    </row>
    <row r="49">
      <c r="A49" s="139"/>
      <c r="B49" s="105" t="str">
        <f>IFERROR(__xludf.DUMMYFUNCTION("IF(F49="""","""",COUNTA(SPLIT(F49,"" "")))"),"")</f>
        <v/>
      </c>
      <c r="C49" s="119"/>
      <c r="D49" s="119"/>
      <c r="E49" s="119"/>
      <c r="F49" s="132"/>
      <c r="G49" s="121"/>
      <c r="H49" s="120"/>
      <c r="I49" s="121"/>
      <c r="J49" s="123"/>
      <c r="K49" s="124"/>
      <c r="L49" s="146"/>
      <c r="M49" s="126"/>
      <c r="N49" s="127"/>
      <c r="O49" s="138"/>
      <c r="P49" s="129"/>
      <c r="Q49" s="130"/>
      <c r="R49" s="130"/>
      <c r="S49" s="131"/>
    </row>
    <row r="50">
      <c r="A50" s="139"/>
      <c r="B50" s="105" t="str">
        <f>IFERROR(__xludf.DUMMYFUNCTION("IF(F50="""","""",COUNTA(SPLIT(F50,"" "")))"),"")</f>
        <v/>
      </c>
      <c r="C50" s="119"/>
      <c r="D50" s="119"/>
      <c r="E50" s="119"/>
      <c r="F50" s="132"/>
      <c r="G50" s="121"/>
      <c r="H50" s="120"/>
      <c r="I50" s="121"/>
      <c r="J50" s="123"/>
      <c r="K50" s="165"/>
      <c r="L50" s="146"/>
      <c r="M50" s="126"/>
      <c r="N50" s="127"/>
      <c r="O50" s="138"/>
      <c r="P50" s="129"/>
      <c r="Q50" s="130"/>
      <c r="R50" s="131"/>
      <c r="S50" s="131"/>
    </row>
    <row r="51">
      <c r="A51" s="139"/>
      <c r="B51" s="105" t="str">
        <f>IFERROR(__xludf.DUMMYFUNCTION("IF(F51="""","""",COUNTA(SPLIT(F51,"" "")))"),"")</f>
        <v/>
      </c>
      <c r="C51" s="119"/>
      <c r="D51" s="119"/>
      <c r="E51" s="119"/>
      <c r="F51" s="132"/>
      <c r="G51" s="121"/>
      <c r="H51" s="120"/>
      <c r="I51" s="121"/>
      <c r="J51" s="166"/>
      <c r="K51" s="124"/>
      <c r="L51" s="146"/>
      <c r="M51" s="126"/>
      <c r="N51" s="127"/>
      <c r="O51" s="138"/>
      <c r="P51" s="129"/>
      <c r="Q51" s="130"/>
      <c r="R51" s="130"/>
      <c r="S51" s="131"/>
    </row>
    <row r="52">
      <c r="A52" s="135"/>
      <c r="B52" s="105" t="str">
        <f>IFERROR(__xludf.DUMMYFUNCTION("IF(F52="""","""",COUNTA(SPLIT(F52,"" "")))"),"")</f>
        <v/>
      </c>
      <c r="C52" s="119"/>
      <c r="D52" s="119"/>
      <c r="E52" s="119"/>
      <c r="F52" s="132"/>
      <c r="G52" s="121"/>
      <c r="H52" s="140"/>
      <c r="I52" s="121"/>
      <c r="J52" s="123"/>
      <c r="K52" s="124"/>
      <c r="L52" s="146"/>
      <c r="M52" s="126"/>
      <c r="N52" s="127"/>
      <c r="O52" s="138"/>
      <c r="P52" s="129"/>
      <c r="Q52" s="130"/>
      <c r="R52" s="130"/>
      <c r="S52" s="131"/>
    </row>
    <row r="53">
      <c r="A53" s="139"/>
      <c r="B53" s="105" t="str">
        <f>IFERROR(__xludf.DUMMYFUNCTION("IF(F53="""","""",COUNTA(SPLIT(F53,"" "")))"),"")</f>
        <v/>
      </c>
      <c r="C53" s="119"/>
      <c r="D53" s="119"/>
      <c r="E53" s="119"/>
      <c r="F53" s="132"/>
      <c r="G53" s="121"/>
      <c r="H53" s="120"/>
      <c r="I53" s="121"/>
      <c r="J53" s="123"/>
      <c r="K53" s="124"/>
      <c r="L53" s="146"/>
      <c r="M53" s="126"/>
      <c r="N53" s="127"/>
      <c r="O53" s="138"/>
      <c r="P53" s="129"/>
      <c r="Q53" s="130"/>
      <c r="R53" s="130"/>
      <c r="S53" s="131"/>
    </row>
    <row r="54">
      <c r="A54" s="139"/>
      <c r="B54" s="105" t="str">
        <f>IFERROR(__xludf.DUMMYFUNCTION("IF(F54="""","""",COUNTA(SPLIT(F54,"" "")))"),"")</f>
        <v/>
      </c>
      <c r="C54" s="119"/>
      <c r="D54" s="119"/>
      <c r="E54" s="119"/>
      <c r="F54" s="132"/>
      <c r="G54" s="121"/>
      <c r="H54" s="120"/>
      <c r="I54" s="121"/>
      <c r="J54" s="123"/>
      <c r="K54" s="124"/>
      <c r="L54" s="146"/>
      <c r="M54" s="126"/>
      <c r="N54" s="127"/>
      <c r="O54" s="138"/>
      <c r="P54" s="129"/>
      <c r="Q54" s="130"/>
      <c r="R54" s="130"/>
      <c r="S54" s="131"/>
    </row>
    <row r="55">
      <c r="A55" s="139"/>
      <c r="B55" s="105" t="str">
        <f>IFERROR(__xludf.DUMMYFUNCTION("IF(F55="""","""",COUNTA(SPLIT(F55,"" "")))"),"")</f>
        <v/>
      </c>
      <c r="C55" s="119"/>
      <c r="D55" s="119"/>
      <c r="E55" s="119"/>
      <c r="F55" s="132"/>
      <c r="G55" s="121"/>
      <c r="H55" s="120"/>
      <c r="I55" s="121"/>
      <c r="J55" s="123"/>
      <c r="K55" s="124"/>
      <c r="L55" s="146"/>
      <c r="M55" s="126"/>
      <c r="N55" s="127"/>
      <c r="O55" s="138"/>
      <c r="P55" s="129"/>
      <c r="Q55" s="130"/>
      <c r="R55" s="130"/>
      <c r="S55" s="131"/>
    </row>
    <row r="56">
      <c r="A56" s="116"/>
      <c r="B56" s="105" t="str">
        <f>IFERROR(__xludf.DUMMYFUNCTION("IF(F56="""","""",COUNTA(SPLIT(F56,"" "")))"),"")</f>
        <v/>
      </c>
      <c r="C56" s="119"/>
      <c r="D56" s="119"/>
      <c r="E56" s="119"/>
      <c r="F56" s="132"/>
      <c r="G56" s="121"/>
      <c r="H56" s="120"/>
      <c r="I56" s="121"/>
      <c r="J56" s="123"/>
      <c r="K56" s="124"/>
      <c r="L56" s="146"/>
      <c r="M56" s="126"/>
      <c r="N56" s="127"/>
      <c r="O56" s="138"/>
      <c r="P56" s="129"/>
      <c r="Q56" s="130"/>
      <c r="R56" s="130"/>
      <c r="S56" s="131"/>
    </row>
    <row r="57">
      <c r="A57" s="139"/>
      <c r="B57" s="105" t="str">
        <f>IFERROR(__xludf.DUMMYFUNCTION("IF(F57="""","""",COUNTA(SPLIT(F57,"" "")))"),"")</f>
        <v/>
      </c>
      <c r="C57" s="119"/>
      <c r="D57" s="119"/>
      <c r="E57" s="119"/>
      <c r="F57" s="135"/>
      <c r="G57" s="121"/>
      <c r="H57" s="120"/>
      <c r="I57" s="121"/>
      <c r="J57" s="123"/>
      <c r="K57" s="124"/>
      <c r="L57" s="146"/>
      <c r="M57" s="126"/>
      <c r="N57" s="127"/>
      <c r="O57" s="138"/>
      <c r="P57" s="129"/>
      <c r="Q57" s="130"/>
      <c r="R57" s="130"/>
      <c r="S57" s="131"/>
    </row>
    <row r="58">
      <c r="A58" s="139"/>
      <c r="B58" s="105" t="str">
        <f>IFERROR(__xludf.DUMMYFUNCTION("IF(F58="""","""",COUNTA(SPLIT(F58,"" "")))"),"")</f>
        <v/>
      </c>
      <c r="C58" s="119"/>
      <c r="D58" s="119"/>
      <c r="E58" s="119"/>
      <c r="F58" s="132"/>
      <c r="G58" s="121"/>
      <c r="H58" s="120"/>
      <c r="I58" s="121"/>
      <c r="J58" s="123"/>
      <c r="K58" s="124"/>
      <c r="L58" s="146"/>
      <c r="M58" s="126"/>
      <c r="N58" s="127"/>
      <c r="O58" s="138"/>
      <c r="P58" s="129"/>
      <c r="Q58" s="130"/>
      <c r="R58" s="130"/>
      <c r="S58" s="131"/>
    </row>
    <row r="59">
      <c r="A59" s="139"/>
      <c r="B59" s="105" t="str">
        <f>IFERROR(__xludf.DUMMYFUNCTION("IF(F59="""","""",COUNTA(SPLIT(F59,"" "")))"),"")</f>
        <v/>
      </c>
      <c r="C59" s="119"/>
      <c r="D59" s="119"/>
      <c r="E59" s="119"/>
      <c r="F59" s="135"/>
      <c r="G59" s="121"/>
      <c r="H59" s="120"/>
      <c r="I59" s="121"/>
      <c r="J59" s="123"/>
      <c r="K59" s="124"/>
      <c r="L59" s="146"/>
      <c r="M59" s="126"/>
      <c r="N59" s="127"/>
      <c r="O59" s="138"/>
      <c r="P59" s="129"/>
      <c r="Q59" s="130"/>
      <c r="R59" s="130"/>
      <c r="S59" s="131"/>
    </row>
    <row r="60">
      <c r="A60" s="139"/>
      <c r="B60" s="105" t="str">
        <f>IFERROR(__xludf.DUMMYFUNCTION("IF(F60="""","""",COUNTA(SPLIT(F60,"" "")))"),"")</f>
        <v/>
      </c>
      <c r="C60" s="119"/>
      <c r="D60" s="119"/>
      <c r="E60" s="119"/>
      <c r="F60" s="132"/>
      <c r="G60" s="121"/>
      <c r="H60" s="140"/>
      <c r="I60" s="121"/>
      <c r="J60" s="123"/>
      <c r="K60" s="124"/>
      <c r="L60" s="146"/>
      <c r="M60" s="126"/>
      <c r="N60" s="127"/>
      <c r="O60" s="138"/>
      <c r="P60" s="129"/>
      <c r="Q60" s="130"/>
      <c r="R60" s="130"/>
      <c r="S60" s="131"/>
    </row>
    <row r="61">
      <c r="A61" s="139"/>
      <c r="B61" s="105" t="str">
        <f>IFERROR(__xludf.DUMMYFUNCTION("IF(F61="""","""",COUNTA(SPLIT(F61,"" "")))"),"")</f>
        <v/>
      </c>
      <c r="C61" s="119"/>
      <c r="D61" s="119"/>
      <c r="E61" s="119"/>
      <c r="F61" s="132"/>
      <c r="G61" s="121"/>
      <c r="H61" s="120"/>
      <c r="I61" s="121"/>
      <c r="J61" s="123"/>
      <c r="K61" s="124"/>
      <c r="L61" s="146"/>
      <c r="M61" s="126"/>
      <c r="N61" s="127"/>
      <c r="O61" s="138"/>
      <c r="P61" s="129"/>
      <c r="Q61" s="130"/>
      <c r="R61" s="130"/>
      <c r="S61" s="131"/>
    </row>
    <row r="62">
      <c r="A62" s="139"/>
      <c r="B62" s="105" t="str">
        <f>IFERROR(__xludf.DUMMYFUNCTION("IF(F62="""","""",COUNTA(SPLIT(F62,"" "")))"),"")</f>
        <v/>
      </c>
      <c r="C62" s="119"/>
      <c r="D62" s="119"/>
      <c r="E62" s="119"/>
      <c r="F62" s="132"/>
      <c r="G62" s="121"/>
      <c r="H62" s="120"/>
      <c r="I62" s="121"/>
      <c r="J62" s="123"/>
      <c r="K62" s="124"/>
      <c r="L62" s="146"/>
      <c r="M62" s="126"/>
      <c r="N62" s="127"/>
      <c r="O62" s="138"/>
      <c r="P62" s="129"/>
      <c r="Q62" s="130"/>
      <c r="R62" s="130"/>
      <c r="S62" s="131"/>
    </row>
    <row r="63">
      <c r="A63" s="139"/>
      <c r="B63" s="105" t="str">
        <f>IFERROR(__xludf.DUMMYFUNCTION("IF(F63="""","""",COUNTA(SPLIT(F63,"" "")))"),"")</f>
        <v/>
      </c>
      <c r="C63" s="119"/>
      <c r="D63" s="119"/>
      <c r="E63" s="119"/>
      <c r="F63" s="135"/>
      <c r="G63" s="121"/>
      <c r="H63" s="120"/>
      <c r="I63" s="121"/>
      <c r="J63" s="123"/>
      <c r="K63" s="124"/>
      <c r="L63" s="146"/>
      <c r="M63" s="126"/>
      <c r="N63" s="127"/>
      <c r="O63" s="138"/>
      <c r="P63" s="129"/>
      <c r="Q63" s="130"/>
      <c r="R63" s="130"/>
      <c r="S63" s="131"/>
    </row>
    <row r="64">
      <c r="A64" s="116"/>
      <c r="B64" s="105" t="str">
        <f>IFERROR(__xludf.DUMMYFUNCTION("IF(F64="""","""",COUNTA(SPLIT(F64,"" "")))"),"")</f>
        <v/>
      </c>
      <c r="C64" s="119"/>
      <c r="D64" s="119"/>
      <c r="E64" s="119"/>
      <c r="F64" s="135"/>
      <c r="G64" s="121"/>
      <c r="H64" s="120"/>
      <c r="I64" s="121"/>
      <c r="J64" s="123"/>
      <c r="K64" s="124"/>
      <c r="L64" s="146"/>
      <c r="M64" s="126"/>
      <c r="N64" s="127"/>
      <c r="O64" s="138"/>
      <c r="P64" s="129"/>
      <c r="Q64" s="130"/>
      <c r="R64" s="130"/>
      <c r="S64" s="131"/>
    </row>
    <row r="65">
      <c r="A65" s="157"/>
      <c r="B65" s="105" t="str">
        <f>IFERROR(__xludf.DUMMYFUNCTION("IF(F65="""","""",COUNTA(SPLIT(F65,"" "")))"),"")</f>
        <v/>
      </c>
      <c r="C65" s="158"/>
      <c r="D65" s="141"/>
      <c r="E65" s="159"/>
      <c r="F65" s="160"/>
      <c r="G65" s="161"/>
      <c r="H65" s="167"/>
      <c r="I65" s="161"/>
      <c r="J65" s="158"/>
      <c r="K65" s="124"/>
      <c r="L65" s="146"/>
      <c r="M65" s="126"/>
      <c r="N65" s="127"/>
      <c r="O65" s="138"/>
      <c r="P65" s="129"/>
      <c r="Q65" s="130"/>
      <c r="R65" s="168"/>
      <c r="S65" s="168"/>
    </row>
    <row r="66">
      <c r="A66" s="139"/>
      <c r="B66" s="105" t="str">
        <f>IFERROR(__xludf.DUMMYFUNCTION("IF(F66="""","""",COUNTA(SPLIT(F66,"" "")))"),"")</f>
        <v/>
      </c>
      <c r="C66" s="119"/>
      <c r="D66" s="119"/>
      <c r="E66" s="119"/>
      <c r="F66" s="132"/>
      <c r="G66" s="121"/>
      <c r="H66" s="120"/>
      <c r="I66" s="121"/>
      <c r="J66" s="123"/>
      <c r="K66" s="124"/>
      <c r="L66" s="146"/>
      <c r="M66" s="126"/>
      <c r="N66" s="127"/>
      <c r="O66" s="138"/>
      <c r="P66" s="129"/>
      <c r="Q66" s="130"/>
      <c r="R66" s="130"/>
      <c r="S66" s="131"/>
    </row>
    <row r="67">
      <c r="A67" s="116"/>
      <c r="B67" s="105" t="str">
        <f>IFERROR(__xludf.DUMMYFUNCTION("IF(F67="""","""",COUNTA(SPLIT(F67,"" "")))"),"")</f>
        <v/>
      </c>
      <c r="C67" s="119"/>
      <c r="D67" s="119"/>
      <c r="E67" s="119"/>
      <c r="F67" s="135"/>
      <c r="G67" s="121"/>
      <c r="H67" s="120"/>
      <c r="I67" s="121"/>
      <c r="J67" s="123"/>
      <c r="K67" s="124"/>
      <c r="L67" s="146"/>
      <c r="M67" s="126"/>
      <c r="N67" s="127"/>
      <c r="O67" s="138"/>
      <c r="P67" s="129"/>
      <c r="Q67" s="130"/>
      <c r="R67" s="130"/>
      <c r="S67" s="131"/>
    </row>
    <row r="68">
      <c r="A68" s="116"/>
      <c r="B68" s="105" t="str">
        <f>IFERROR(__xludf.DUMMYFUNCTION("IF(F68="""","""",COUNTA(SPLIT(F68,"" "")))"),"")</f>
        <v/>
      </c>
      <c r="C68" s="119"/>
      <c r="D68" s="119"/>
      <c r="E68" s="119"/>
      <c r="F68" s="132"/>
      <c r="G68" s="121"/>
      <c r="H68" s="140"/>
      <c r="I68" s="121"/>
      <c r="J68" s="123"/>
      <c r="K68" s="124"/>
      <c r="L68" s="146"/>
      <c r="M68" s="126"/>
      <c r="N68" s="127"/>
      <c r="O68" s="138"/>
      <c r="P68" s="129"/>
      <c r="Q68" s="130"/>
      <c r="R68" s="130"/>
      <c r="S68" s="131"/>
    </row>
    <row r="69">
      <c r="A69" s="116"/>
      <c r="B69" s="105" t="str">
        <f>IFERROR(__xludf.DUMMYFUNCTION("IF(F69="""","""",COUNTA(SPLIT(F69,"" "")))"),"")</f>
        <v/>
      </c>
      <c r="C69" s="119"/>
      <c r="D69" s="119"/>
      <c r="E69" s="119"/>
      <c r="F69" s="132"/>
      <c r="G69" s="121"/>
      <c r="H69" s="120"/>
      <c r="I69" s="121"/>
      <c r="J69" s="166"/>
      <c r="K69" s="124"/>
      <c r="L69" s="146"/>
      <c r="M69" s="126"/>
      <c r="N69" s="127"/>
      <c r="O69" s="138"/>
      <c r="P69" s="129"/>
      <c r="Q69" s="131"/>
      <c r="R69" s="130"/>
      <c r="S69" s="131"/>
    </row>
    <row r="70">
      <c r="A70" s="116"/>
      <c r="B70" s="105" t="str">
        <f>IFERROR(__xludf.DUMMYFUNCTION("IF(F70="""","""",COUNTA(SPLIT(F70,"" "")))"),"")</f>
        <v/>
      </c>
      <c r="C70" s="119"/>
      <c r="D70" s="119"/>
      <c r="E70" s="119"/>
      <c r="F70" s="132"/>
      <c r="G70" s="121"/>
      <c r="H70" s="120"/>
      <c r="I70" s="121"/>
      <c r="J70" s="123"/>
      <c r="K70" s="124"/>
      <c r="L70" s="146"/>
      <c r="M70" s="126"/>
      <c r="N70" s="127"/>
      <c r="O70" s="138"/>
      <c r="P70" s="129"/>
      <c r="Q70" s="130"/>
      <c r="R70" s="131"/>
      <c r="S70" s="131"/>
    </row>
    <row r="71">
      <c r="A71" s="139"/>
      <c r="B71" s="105" t="str">
        <f>IFERROR(__xludf.DUMMYFUNCTION("IF(F71="""","""",COUNTA(SPLIT(F71,"" "")))"),"")</f>
        <v/>
      </c>
      <c r="C71" s="119"/>
      <c r="D71" s="119"/>
      <c r="E71" s="119"/>
      <c r="F71" s="135"/>
      <c r="G71" s="121"/>
      <c r="H71" s="120"/>
      <c r="I71" s="121"/>
      <c r="J71" s="123"/>
      <c r="K71" s="124"/>
      <c r="L71" s="146"/>
      <c r="M71" s="126"/>
      <c r="N71" s="127"/>
      <c r="O71" s="138"/>
      <c r="P71" s="129"/>
      <c r="Q71" s="130"/>
      <c r="R71" s="130"/>
      <c r="S71" s="131"/>
    </row>
    <row r="72">
      <c r="A72" s="116"/>
      <c r="B72" s="105" t="str">
        <f>IFERROR(__xludf.DUMMYFUNCTION("IF(F72="""","""",COUNTA(SPLIT(F72,"" "")))"),"")</f>
        <v/>
      </c>
      <c r="C72" s="119"/>
      <c r="D72" s="119"/>
      <c r="E72" s="119"/>
      <c r="F72" s="132"/>
      <c r="G72" s="121"/>
      <c r="H72" s="120"/>
      <c r="I72" s="121"/>
      <c r="J72" s="123"/>
      <c r="K72" s="124"/>
      <c r="L72" s="146"/>
      <c r="M72" s="126"/>
      <c r="N72" s="127"/>
      <c r="O72" s="138"/>
      <c r="P72" s="129"/>
      <c r="Q72" s="130"/>
      <c r="R72" s="130"/>
      <c r="S72" s="131"/>
    </row>
    <row r="73">
      <c r="A73" s="116"/>
      <c r="B73" s="105" t="str">
        <f>IFERROR(__xludf.DUMMYFUNCTION("IF(F73="""","""",COUNTA(SPLIT(F73,"" "")))"),"")</f>
        <v/>
      </c>
      <c r="C73" s="119"/>
      <c r="D73" s="119"/>
      <c r="E73" s="119"/>
      <c r="F73" s="135"/>
      <c r="G73" s="121"/>
      <c r="H73" s="120"/>
      <c r="I73" s="121"/>
      <c r="J73" s="123"/>
      <c r="K73" s="124"/>
      <c r="L73" s="146"/>
      <c r="M73" s="126"/>
      <c r="N73" s="127"/>
      <c r="O73" s="138"/>
      <c r="P73" s="129"/>
      <c r="Q73" s="130"/>
      <c r="R73" s="131"/>
      <c r="S73" s="131"/>
    </row>
    <row r="74">
      <c r="A74" s="139"/>
      <c r="B74" s="105" t="str">
        <f>IFERROR(__xludf.DUMMYFUNCTION("IF(F74="""","""",COUNTA(SPLIT(F74,"" "")))"),"")</f>
        <v/>
      </c>
      <c r="C74" s="119"/>
      <c r="D74" s="119"/>
      <c r="E74" s="119"/>
      <c r="F74" s="132"/>
      <c r="G74" s="121"/>
      <c r="H74" s="120"/>
      <c r="I74" s="121"/>
      <c r="J74" s="123"/>
      <c r="K74" s="124"/>
      <c r="L74" s="146"/>
      <c r="M74" s="126"/>
      <c r="N74" s="127"/>
      <c r="O74" s="138"/>
      <c r="P74" s="129"/>
      <c r="Q74" s="130"/>
      <c r="R74" s="130"/>
      <c r="S74" s="131"/>
    </row>
    <row r="75">
      <c r="A75" s="116"/>
      <c r="B75" s="105" t="str">
        <f>IFERROR(__xludf.DUMMYFUNCTION("IF(F75="""","""",COUNTA(SPLIT(F75,"" "")))"),"")</f>
        <v/>
      </c>
      <c r="C75" s="119"/>
      <c r="D75" s="119"/>
      <c r="E75" s="119"/>
      <c r="F75" s="135"/>
      <c r="G75" s="121"/>
      <c r="H75" s="120"/>
      <c r="I75" s="121"/>
      <c r="J75" s="123"/>
      <c r="K75" s="124"/>
      <c r="L75" s="146"/>
      <c r="M75" s="126"/>
      <c r="N75" s="127"/>
      <c r="O75" s="138"/>
      <c r="P75" s="129"/>
      <c r="Q75" s="130"/>
      <c r="R75" s="130"/>
      <c r="S75" s="131"/>
    </row>
    <row r="76">
      <c r="A76" s="139"/>
      <c r="B76" s="105" t="str">
        <f>IFERROR(__xludf.DUMMYFUNCTION("IF(F76="""","""",COUNTA(SPLIT(F76,"" "")))"),"")</f>
        <v/>
      </c>
      <c r="C76" s="119"/>
      <c r="D76" s="119"/>
      <c r="E76" s="119"/>
      <c r="F76" s="132"/>
      <c r="G76" s="121"/>
      <c r="H76" s="140"/>
      <c r="I76" s="121"/>
      <c r="J76" s="123"/>
      <c r="K76" s="124"/>
      <c r="L76" s="146"/>
      <c r="M76" s="126"/>
      <c r="N76" s="127"/>
      <c r="O76" s="138"/>
      <c r="P76" s="129"/>
      <c r="Q76" s="130"/>
      <c r="R76" s="130"/>
      <c r="S76" s="131"/>
    </row>
    <row r="77">
      <c r="A77" s="139"/>
      <c r="B77" s="105" t="str">
        <f>IFERROR(__xludf.DUMMYFUNCTION("IF(F77="""","""",COUNTA(SPLIT(F77,"" "")))"),"")</f>
        <v/>
      </c>
      <c r="C77" s="119"/>
      <c r="D77" s="119"/>
      <c r="E77" s="119"/>
      <c r="F77" s="135"/>
      <c r="G77" s="169"/>
      <c r="H77" s="120"/>
      <c r="I77" s="121"/>
      <c r="J77" s="123"/>
      <c r="K77" s="124"/>
      <c r="L77" s="146"/>
      <c r="M77" s="126"/>
      <c r="N77" s="127"/>
      <c r="O77" s="138"/>
      <c r="P77" s="129"/>
      <c r="Q77" s="130"/>
      <c r="R77" s="130"/>
      <c r="S77" s="131"/>
    </row>
    <row r="78">
      <c r="A78" s="116"/>
      <c r="B78" s="105" t="str">
        <f>IFERROR(__xludf.DUMMYFUNCTION("IF(F78="""","""",COUNTA(SPLIT(F78,"" "")))"),"")</f>
        <v/>
      </c>
      <c r="C78" s="119"/>
      <c r="D78" s="119"/>
      <c r="E78" s="119"/>
      <c r="F78" s="135"/>
      <c r="G78" s="121"/>
      <c r="H78" s="120"/>
      <c r="I78" s="121"/>
      <c r="J78" s="123"/>
      <c r="K78" s="124"/>
      <c r="L78" s="146"/>
      <c r="M78" s="126"/>
      <c r="N78" s="127"/>
      <c r="O78" s="138"/>
      <c r="P78" s="129"/>
      <c r="Q78" s="130"/>
      <c r="R78" s="130"/>
      <c r="S78" s="131"/>
    </row>
    <row r="79">
      <c r="A79" s="139"/>
      <c r="B79" s="105" t="str">
        <f>IFERROR(__xludf.DUMMYFUNCTION("IF(F79="""","""",COUNTA(SPLIT(F79,"" "")))"),"")</f>
        <v/>
      </c>
      <c r="C79" s="119"/>
      <c r="D79" s="119"/>
      <c r="E79" s="119"/>
      <c r="F79" s="135"/>
      <c r="G79" s="121"/>
      <c r="H79" s="170"/>
      <c r="I79" s="121"/>
      <c r="J79" s="123"/>
      <c r="K79" s="124"/>
      <c r="L79" s="146"/>
      <c r="M79" s="126"/>
      <c r="N79" s="127"/>
      <c r="O79" s="138"/>
      <c r="P79" s="129"/>
      <c r="Q79" s="130"/>
      <c r="R79" s="130"/>
      <c r="S79" s="131"/>
    </row>
    <row r="80">
      <c r="A80" s="139"/>
      <c r="B80" s="105" t="str">
        <f>IFERROR(__xludf.DUMMYFUNCTION("IF(F80="""","""",COUNTA(SPLIT(F80,"" "")))"),"")</f>
        <v/>
      </c>
      <c r="C80" s="119"/>
      <c r="D80" s="119"/>
      <c r="E80" s="119"/>
      <c r="F80" s="135"/>
      <c r="G80" s="121"/>
      <c r="H80" s="120"/>
      <c r="I80" s="121"/>
      <c r="J80" s="123"/>
      <c r="K80" s="124"/>
      <c r="L80" s="146"/>
      <c r="M80" s="126"/>
      <c r="N80" s="127"/>
      <c r="O80" s="138"/>
      <c r="P80" s="129"/>
      <c r="Q80" s="130"/>
      <c r="R80" s="130"/>
      <c r="S80" s="131"/>
    </row>
    <row r="81">
      <c r="A81" s="139"/>
      <c r="B81" s="105" t="str">
        <f>IFERROR(__xludf.DUMMYFUNCTION("IF(F81="""","""",COUNTA(SPLIT(F81,"" "")))"),"")</f>
        <v/>
      </c>
      <c r="C81" s="119"/>
      <c r="D81" s="119"/>
      <c r="E81" s="119"/>
      <c r="F81" s="132"/>
      <c r="G81" s="121"/>
      <c r="H81" s="120"/>
      <c r="I81" s="121"/>
      <c r="J81" s="123"/>
      <c r="K81" s="124"/>
      <c r="L81" s="146"/>
      <c r="M81" s="126"/>
      <c r="N81" s="127"/>
      <c r="O81" s="138"/>
      <c r="P81" s="129"/>
      <c r="Q81" s="130"/>
      <c r="R81" s="131"/>
      <c r="S81" s="131"/>
    </row>
    <row r="82">
      <c r="A82" s="139"/>
      <c r="B82" s="105" t="str">
        <f>IFERROR(__xludf.DUMMYFUNCTION("IF(F82="""","""",COUNTA(SPLIT(F82,"" "")))"),"")</f>
        <v/>
      </c>
      <c r="C82" s="119"/>
      <c r="D82" s="119"/>
      <c r="E82" s="119"/>
      <c r="F82" s="132"/>
      <c r="G82" s="121"/>
      <c r="H82" s="120"/>
      <c r="I82" s="121"/>
      <c r="J82" s="123"/>
      <c r="K82" s="124"/>
      <c r="L82" s="146"/>
      <c r="M82" s="126"/>
      <c r="N82" s="127"/>
      <c r="O82" s="138"/>
      <c r="P82" s="129"/>
      <c r="Q82" s="130"/>
      <c r="R82" s="130"/>
      <c r="S82" s="131"/>
    </row>
  </sheetData>
  <conditionalFormatting sqref="E2:E82">
    <cfRule type="notContainsText" dxfId="0" priority="1" operator="notContains" text="y">
      <formula>ISERROR(SEARCH(("y"),(E2)))</formula>
    </cfRule>
  </conditionalFormatting>
  <conditionalFormatting sqref="E19:E20">
    <cfRule type="notContainsText" dxfId="0" priority="2" operator="notContains" text="y">
      <formula>ISERROR(SEARCH(("y"),(E19)))</formula>
    </cfRule>
  </conditionalFormatting>
  <conditionalFormatting sqref="B2:B82">
    <cfRule type="cellIs" dxfId="2" priority="3" operator="lessThan">
      <formula>230</formula>
    </cfRule>
  </conditionalFormatting>
  <conditionalFormatting sqref="B2:B82">
    <cfRule type="cellIs" dxfId="3" priority="4" operator="greaterThan">
      <formula>270</formula>
    </cfRule>
  </conditionalFormatting>
  <conditionalFormatting sqref="E2:E82">
    <cfRule type="containsText" dxfId="4" priority="5" operator="containsText" text="y">
      <formula>NOT(ISERROR(SEARCH(("y"),(E2))))</formula>
    </cfRule>
  </conditionalFormatting>
  <conditionalFormatting sqref="E19:E20">
    <cfRule type="containsText" dxfId="4" priority="6" operator="containsText" text="y">
      <formula>NOT(ISERROR(SEARCH(("y"),(E19))))</formula>
    </cfRule>
  </conditionalFormatting>
  <conditionalFormatting sqref="B2:B82">
    <cfRule type="cellIs" dxfId="4" priority="7" operator="between">
      <formula>230</formula>
      <formula>270</formula>
    </cfRule>
  </conditionalFormatting>
  <drawing r:id="rId2"/>
  <legacyDrawing r:id="rId3"/>
</worksheet>
</file>