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lar\Desktop\"/>
    </mc:Choice>
  </mc:AlternateContent>
  <xr:revisionPtr revIDLastSave="0" documentId="13_ncr:1_{B4B1BA48-3C5A-4667-8C15-509C418E9D55}" xr6:coauthVersionLast="46" xr6:coauthVersionMax="46" xr10:uidLastSave="{00000000-0000-0000-0000-000000000000}"/>
  <bookViews>
    <workbookView xWindow="-120" yWindow="-120" windowWidth="20730" windowHeight="11310" activeTab="5" xr2:uid="{00000000-000D-0000-FFFF-FFFF00000000}"/>
  </bookViews>
  <sheets>
    <sheet name="Sheet1" sheetId="1" r:id="rId1"/>
    <sheet name="table" sheetId="4" r:id="rId2"/>
    <sheet name="1.1.1." sheetId="2" r:id="rId3"/>
    <sheet name="1.1.3." sheetId="3" r:id="rId4"/>
    <sheet name="1.2.1." sheetId="5" r:id="rId5"/>
    <sheet name="1.2.2." sheetId="6" r:id="rId6"/>
    <sheet name="1.2.3." sheetId="10" r:id="rId7"/>
    <sheet name="1.2.4." sheetId="11" r:id="rId8"/>
    <sheet name="Sheet7" sheetId="7" r:id="rId9"/>
    <sheet name="Sheet2" sheetId="8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3" l="1"/>
  <c r="O5" i="4" l="1"/>
  <c r="O7" i="4" l="1"/>
  <c r="P7" i="4" s="1"/>
  <c r="F6" i="11" s="1"/>
  <c r="K7" i="4"/>
  <c r="G7" i="4"/>
  <c r="H7" i="4" s="1"/>
  <c r="F6" i="6" s="1"/>
  <c r="G6" i="4"/>
  <c r="H6" i="4" s="1"/>
  <c r="F9" i="5" s="1"/>
  <c r="G5" i="4"/>
  <c r="H5" i="4"/>
  <c r="F6" i="5" s="1"/>
  <c r="G4" i="4"/>
  <c r="H4" i="4" s="1"/>
  <c r="F12" i="3" s="1"/>
  <c r="G3" i="4"/>
  <c r="H3" i="4" s="1"/>
  <c r="F6" i="2" s="1"/>
  <c r="O6" i="4"/>
  <c r="P6" i="4" s="1"/>
  <c r="F6" i="10" s="1"/>
  <c r="P5" i="4"/>
  <c r="O4" i="4"/>
  <c r="P4" i="4" s="1"/>
  <c r="F15" i="3" s="1"/>
  <c r="O3" i="4"/>
  <c r="P3" i="4" s="1"/>
  <c r="F6" i="3" s="1"/>
  <c r="F12" i="6" l="1"/>
  <c r="F18" i="6"/>
  <c r="K6" i="4"/>
  <c r="K5" i="4"/>
  <c r="C7" i="4"/>
  <c r="K4" i="4"/>
  <c r="K3" i="4"/>
  <c r="C6" i="4"/>
  <c r="C5" i="4"/>
  <c r="C4" i="4"/>
  <c r="C3" i="4"/>
  <c r="N16" i="3"/>
  <c r="M16" i="3"/>
  <c r="L16" i="3"/>
  <c r="K16" i="3"/>
  <c r="J25" i="1"/>
  <c r="J16" i="1"/>
  <c r="J11" i="1"/>
  <c r="I7" i="1"/>
  <c r="I6" i="1"/>
  <c r="I5" i="1"/>
  <c r="I38" i="1"/>
  <c r="I37" i="1"/>
  <c r="H36" i="1"/>
  <c r="I35" i="1"/>
  <c r="I34" i="1"/>
  <c r="H33" i="1"/>
  <c r="G32" i="1"/>
  <c r="I9" i="1"/>
  <c r="I10" i="1"/>
  <c r="I31" i="1"/>
  <c r="I30" i="1"/>
  <c r="K29" i="1"/>
  <c r="K28" i="1"/>
  <c r="K27" i="1"/>
  <c r="K26" i="1"/>
  <c r="K24" i="1"/>
  <c r="K23" i="1"/>
  <c r="K22" i="1"/>
  <c r="K21" i="1"/>
  <c r="K20" i="1"/>
  <c r="K19" i="1"/>
  <c r="K18" i="1"/>
  <c r="K17" i="1"/>
  <c r="K15" i="1"/>
  <c r="K14" i="1"/>
  <c r="K13" i="1"/>
  <c r="K12" i="1"/>
  <c r="H8" i="1"/>
  <c r="H4" i="1"/>
  <c r="G3" i="1"/>
</calcChain>
</file>

<file path=xl/sharedStrings.xml><?xml version="1.0" encoding="utf-8"?>
<sst xmlns="http://schemas.openxmlformats.org/spreadsheetml/2006/main" count="444" uniqueCount="192">
  <si>
    <t>siswa</t>
  </si>
  <si>
    <t>excel</t>
  </si>
  <si>
    <t>input data</t>
  </si>
  <si>
    <t>peserta didik</t>
  </si>
  <si>
    <t>data siswa</t>
  </si>
  <si>
    <t>identitas siswa</t>
  </si>
  <si>
    <t>perkembangan siswa</t>
  </si>
  <si>
    <t>input</t>
  </si>
  <si>
    <t>mata pelajaran</t>
  </si>
  <si>
    <t>worksheet</t>
  </si>
  <si>
    <t>nilai (exercise, uts, uas)</t>
  </si>
  <si>
    <t>catatan</t>
  </si>
  <si>
    <t>output data</t>
  </si>
  <si>
    <t>rekap</t>
  </si>
  <si>
    <t>rekap all mapel</t>
  </si>
  <si>
    <t>lager</t>
  </si>
  <si>
    <t>rapor</t>
  </si>
  <si>
    <t>uts</t>
  </si>
  <si>
    <t>uas</t>
  </si>
  <si>
    <t>pai</t>
  </si>
  <si>
    <t>al qur'an</t>
  </si>
  <si>
    <t>aqidah akhlaq</t>
  </si>
  <si>
    <t>fiqih</t>
  </si>
  <si>
    <t>ski</t>
  </si>
  <si>
    <t>umum</t>
  </si>
  <si>
    <t>pkn</t>
  </si>
  <si>
    <t>b. indonesia</t>
  </si>
  <si>
    <t>b. arab</t>
  </si>
  <si>
    <t>matematika</t>
  </si>
  <si>
    <t>ipa</t>
  </si>
  <si>
    <t>ips</t>
  </si>
  <si>
    <t>sbk</t>
  </si>
  <si>
    <t>penjaskes</t>
  </si>
  <si>
    <t>mulok</t>
  </si>
  <si>
    <t>b. jawa</t>
  </si>
  <si>
    <t>b. inggris</t>
  </si>
  <si>
    <t>tik</t>
  </si>
  <si>
    <t>aswaja</t>
  </si>
  <si>
    <t>1.1.1.</t>
  </si>
  <si>
    <t>_</t>
  </si>
  <si>
    <t>1.1.3.</t>
  </si>
  <si>
    <t>absensi</t>
  </si>
  <si>
    <t>field</t>
  </si>
  <si>
    <t>idabsensi</t>
  </si>
  <si>
    <t>int</t>
  </si>
  <si>
    <t>s</t>
  </si>
  <si>
    <t>i</t>
  </si>
  <si>
    <t>a</t>
  </si>
  <si>
    <t>idsiswa</t>
  </si>
  <si>
    <t>setup</t>
  </si>
  <si>
    <t>talent</t>
  </si>
  <si>
    <t>idtalent</t>
  </si>
  <si>
    <t>menu</t>
  </si>
  <si>
    <t>REKAP ABSENSI</t>
  </si>
  <si>
    <t>table</t>
  </si>
  <si>
    <t>PERKEMBANGAN SISWA</t>
  </si>
  <si>
    <t>judul tabel</t>
  </si>
  <si>
    <t>TALENT'S DAY</t>
  </si>
  <si>
    <t>model pivot table</t>
  </si>
  <si>
    <t>Talent</t>
  </si>
  <si>
    <t>varchar</t>
  </si>
  <si>
    <t>transaksi</t>
  </si>
  <si>
    <t>DATA SISWA</t>
  </si>
  <si>
    <t>idtalenttr</t>
  </si>
  <si>
    <t>Nilai</t>
  </si>
  <si>
    <t>contoh</t>
  </si>
  <si>
    <t>B</t>
  </si>
  <si>
    <t>A</t>
  </si>
  <si>
    <t>dicoba menggunakan trigger &amp; constraint</t>
  </si>
  <si>
    <t>hasil</t>
  </si>
  <si>
    <t>no</t>
  </si>
  <si>
    <t>idtalent_1</t>
  </si>
  <si>
    <t>idtalent_2</t>
  </si>
  <si>
    <t>raw data</t>
  </si>
  <si>
    <t>MATA PELAJARAN</t>
  </si>
  <si>
    <t>1.2.1.</t>
  </si>
  <si>
    <t>MATA PELAJARAN &amp; SKM</t>
  </si>
  <si>
    <t>mapel</t>
  </si>
  <si>
    <t>idmapel</t>
  </si>
  <si>
    <t>Mata Pelajaran</t>
  </si>
  <si>
    <t>SKM</t>
  </si>
  <si>
    <t>idkelompok</t>
  </si>
  <si>
    <t>KELOMPOK</t>
  </si>
  <si>
    <t>kelompok</t>
  </si>
  <si>
    <t>Kelompok</t>
  </si>
  <si>
    <t>1.2.2.</t>
  </si>
  <si>
    <t>WORKSHEET</t>
  </si>
  <si>
    <t>wsheet</t>
  </si>
  <si>
    <t>idwsheet</t>
  </si>
  <si>
    <t>kdasar</t>
  </si>
  <si>
    <t>wsheet = worksheet</t>
  </si>
  <si>
    <t>idkdasar</t>
  </si>
  <si>
    <t>KompetensiDasar</t>
  </si>
  <si>
    <t>text</t>
  </si>
  <si>
    <t>kdasarsub</t>
  </si>
  <si>
    <t>idkdasarsub</t>
  </si>
  <si>
    <t>Tanggal</t>
  </si>
  <si>
    <t>date</t>
  </si>
  <si>
    <t>Dita</t>
  </si>
  <si>
    <t>Annisa</t>
  </si>
  <si>
    <t>Kiki</t>
  </si>
  <si>
    <t>Lily</t>
  </si>
  <si>
    <t>Rere</t>
  </si>
  <si>
    <t>Fadhil</t>
  </si>
  <si>
    <t>Yuefa</t>
  </si>
  <si>
    <t>Ria</t>
  </si>
  <si>
    <t>Tiara</t>
  </si>
  <si>
    <t>Alvind</t>
  </si>
  <si>
    <t>Icha</t>
  </si>
  <si>
    <t>Qonita</t>
  </si>
  <si>
    <t>Anya</t>
  </si>
  <si>
    <t>Radit</t>
  </si>
  <si>
    <t>angel</t>
  </si>
  <si>
    <t>nilai</t>
  </si>
  <si>
    <t>tabel wsheet</t>
  </si>
  <si>
    <t>step 1</t>
  </si>
  <si>
    <t>ada menu WORKSHEET</t>
  </si>
  <si>
    <t>brarti worksheet ini berupa tabel ?</t>
  </si>
  <si>
    <t xml:space="preserve">yang berisi </t>
  </si>
  <si>
    <t>NO</t>
  </si>
  <si>
    <t>PAI</t>
  </si>
  <si>
    <t>Al Qur'an</t>
  </si>
  <si>
    <t>Aqidah</t>
  </si>
  <si>
    <t>Fiqih</t>
  </si>
  <si>
    <t>SKI</t>
  </si>
  <si>
    <t>UMUM</t>
  </si>
  <si>
    <t>PKN</t>
  </si>
  <si>
    <t>kalo tambah worksheet, yang harus diisi adalah</t>
  </si>
  <si>
    <t>mapel:</t>
  </si>
  <si>
    <t>combo dari setup mapel</t>
  </si>
  <si>
    <t>atau tidak perlu tambah, tapi tinggal edit</t>
  </si>
  <si>
    <t>karena workshet bergantung pada mapel</t>
  </si>
  <si>
    <t>tinggal diisi saja kdasar dan sub kdasar nya</t>
  </si>
  <si>
    <t>idmapeld</t>
  </si>
  <si>
    <t>idmapeld2</t>
  </si>
  <si>
    <t>mengetahui</t>
  </si>
  <si>
    <t>menerjemahkan</t>
  </si>
  <si>
    <t>memahami</t>
  </si>
  <si>
    <t>humazah</t>
  </si>
  <si>
    <t>takatsur</t>
  </si>
  <si>
    <t>zalzalah</t>
  </si>
  <si>
    <t>subkdasar</t>
  </si>
  <si>
    <t>tanggal</t>
  </si>
  <si>
    <t>26/8/19</t>
  </si>
  <si>
    <t>seperti prinsip tabel akun</t>
  </si>
  <si>
    <t>kompetensi dasar</t>
  </si>
  <si>
    <t>induk</t>
  </si>
  <si>
    <t>hadits</t>
  </si>
  <si>
    <t>nourut</t>
  </si>
  <si>
    <t>NoUrut</t>
  </si>
  <si>
    <t>prinsip tabel akun, hirarki, induk = head</t>
  </si>
  <si>
    <t>Sub A 2</t>
  </si>
  <si>
    <t>Sub A 1</t>
  </si>
  <si>
    <t>NILAI</t>
  </si>
  <si>
    <t>idnilai</t>
  </si>
  <si>
    <t>wsheetn</t>
  </si>
  <si>
    <t>1.2.3.</t>
  </si>
  <si>
    <t>Nilai1</t>
  </si>
  <si>
    <t>Nilai2</t>
  </si>
  <si>
    <t>Nilai3</t>
  </si>
  <si>
    <t>Nilai4</t>
  </si>
  <si>
    <t>Nilai5</t>
  </si>
  <si>
    <t>Nilai6</t>
  </si>
  <si>
    <t>UTS</t>
  </si>
  <si>
    <t>UAS</t>
  </si>
  <si>
    <t>NILAI WORKSHEET</t>
  </si>
  <si>
    <t>induk &lt;&gt; 0, berarti data adalah sub dari idwsheet</t>
  </si>
  <si>
    <t>induk = 0, berarti data adalah head</t>
  </si>
  <si>
    <t>CATATAN</t>
  </si>
  <si>
    <t>1.2.4.</t>
  </si>
  <si>
    <t>t3</t>
  </si>
  <si>
    <t>t0</t>
  </si>
  <si>
    <t>idcatatan</t>
  </si>
  <si>
    <t>Catatan</t>
  </si>
  <si>
    <t>field ::</t>
  </si>
  <si>
    <t>- idwsheet</t>
  </si>
  <si>
    <t>- Nilai</t>
  </si>
  <si>
    <t>bertipe text karena menyimpan array dari fungsi serialize</t>
  </si>
  <si>
    <t>Siswa</t>
  </si>
  <si>
    <t>field :</t>
  </si>
  <si>
    <t>- siswa</t>
  </si>
  <si>
    <t>- nilai</t>
  </si>
  <si>
    <t>bertipe text karena simpan array</t>
  </si>
  <si>
    <t>dari fungsi serialize</t>
  </si>
  <si>
    <t>field di sebelah kiri :: sebagai backup</t>
  </si>
  <si>
    <t>cadangan skenario jika skenarion serialize gagal</t>
  </si>
  <si>
    <t>cadangan skenario</t>
  </si>
  <si>
    <t>Nama</t>
  </si>
  <si>
    <t>input data di tabel siswa akan berdampak pada table-2 di bawah ini</t>
  </si>
  <si>
    <t>- t30_absensi</t>
  </si>
  <si>
    <t>TalentNilai</t>
  </si>
  <si>
    <t>{1:0;2:0;}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</si>
</sst>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Roboto Mono"/>
      <family val="3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/>
    <xf numFmtId="0" fontId="0" fillId="0" borderId="0" xfId="0" applyAlignment="1">
      <alignment horizontal="left" indent="1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0" fontId="1" fillId="0" borderId="0" xfId="0" applyFont="1" applyAlignment="1">
      <alignment horizontal="left" indent="1"/>
    </xf>
    <xf numFmtId="0" fontId="2" fillId="2" borderId="0" xfId="0" applyFont="1" applyFill="1" applyAlignment="1"/>
    <xf numFmtId="0" fontId="0" fillId="0" borderId="0" xfId="0" applyFont="1" applyAlignment="1">
      <alignment horizontal="left" indent="1"/>
    </xf>
    <xf numFmtId="0" fontId="0" fillId="0" borderId="0" xfId="0" quotePrefix="1" applyAlignment="1">
      <alignment horizontal="left" indent="1"/>
    </xf>
    <xf numFmtId="0" fontId="4" fillId="0" borderId="0" xfId="0" applyFont="1" applyAlignment="1">
      <alignment horizontal="left" indent="1"/>
    </xf>
    <xf numFmtId="0" fontId="0" fillId="0" borderId="0" xfId="0" applyFill="1" applyAlignment="1">
      <alignment horizontal="left" indent="1"/>
    </xf>
    <xf numFmtId="0" fontId="0" fillId="3" borderId="0" xfId="0" applyFill="1" applyAlignment="1">
      <alignment horizontal="left" indent="1"/>
    </xf>
    <xf numFmtId="0" fontId="3" fillId="0" borderId="0" xfId="0" applyFont="1" applyAlignment="1">
      <alignment horizontal="left" inden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L38"/>
  <sheetViews>
    <sheetView workbookViewId="0">
      <pane ySplit="2" topLeftCell="A9" activePane="bottomLeft" state="frozen"/>
      <selection pane="bottomLeft" activeCell="I10" sqref="I10"/>
    </sheetView>
  </sheetViews>
  <sheetFormatPr defaultRowHeight="13.5" x14ac:dyDescent="0.25"/>
  <cols>
    <col min="1" max="5" width="2" style="1" bestFit="1" customWidth="1"/>
    <col min="6" max="6" width="6" style="1" bestFit="1" customWidth="1"/>
    <col min="7" max="7" width="3" style="1" bestFit="1" customWidth="1"/>
    <col min="8" max="8" width="5" style="1" bestFit="1" customWidth="1"/>
    <col min="9" max="9" width="7" style="1" bestFit="1" customWidth="1"/>
    <col min="10" max="10" width="9" style="1" bestFit="1" customWidth="1"/>
    <col min="11" max="11" width="11" style="1" bestFit="1" customWidth="1"/>
    <col min="12" max="12" width="14.140625" style="1" bestFit="1" customWidth="1"/>
    <col min="13" max="16" width="3.7109375" style="1" customWidth="1"/>
    <col min="17" max="16384" width="9.140625" style="1"/>
  </cols>
  <sheetData>
    <row r="2" spans="1:12" x14ac:dyDescent="0.25">
      <c r="F2" s="1" t="s">
        <v>1</v>
      </c>
    </row>
    <row r="3" spans="1:12" x14ac:dyDescent="0.25">
      <c r="A3" s="1">
        <v>1</v>
      </c>
      <c r="G3" s="1" t="str">
        <f>A3&amp;"."</f>
        <v>1.</v>
      </c>
      <c r="H3" s="1" t="s">
        <v>2</v>
      </c>
    </row>
    <row r="4" spans="1:12" x14ac:dyDescent="0.25">
      <c r="A4" s="1">
        <v>1</v>
      </c>
      <c r="B4" s="1">
        <v>1</v>
      </c>
      <c r="H4" s="1" t="str">
        <f>A4&amp;"."&amp;B4&amp;"."</f>
        <v>1.1.</v>
      </c>
      <c r="I4" s="1" t="s">
        <v>3</v>
      </c>
    </row>
    <row r="5" spans="1:12" x14ac:dyDescent="0.25">
      <c r="A5" s="1">
        <v>1</v>
      </c>
      <c r="B5" s="1">
        <v>1</v>
      </c>
      <c r="C5" s="1">
        <v>1</v>
      </c>
      <c r="I5" s="6" t="str">
        <f>A5&amp;"."&amp;B5&amp;"."&amp;C5&amp;"."</f>
        <v>1.1.1.</v>
      </c>
      <c r="J5" s="1" t="s">
        <v>4</v>
      </c>
    </row>
    <row r="6" spans="1:12" x14ac:dyDescent="0.25">
      <c r="A6" s="1">
        <v>1</v>
      </c>
      <c r="B6" s="1">
        <v>1</v>
      </c>
      <c r="C6" s="1">
        <v>2</v>
      </c>
      <c r="I6" s="6" t="str">
        <f t="shared" ref="I6:I7" si="0">A6&amp;"."&amp;B6&amp;"."&amp;C6&amp;"."</f>
        <v>1.1.2.</v>
      </c>
      <c r="J6" s="1" t="s">
        <v>5</v>
      </c>
    </row>
    <row r="7" spans="1:12" x14ac:dyDescent="0.25">
      <c r="A7" s="1">
        <v>1</v>
      </c>
      <c r="B7" s="1">
        <v>1</v>
      </c>
      <c r="C7" s="1">
        <v>3</v>
      </c>
      <c r="I7" s="6" t="str">
        <f t="shared" si="0"/>
        <v>1.1.3.</v>
      </c>
      <c r="J7" s="1" t="s">
        <v>6</v>
      </c>
    </row>
    <row r="8" spans="1:12" x14ac:dyDescent="0.25">
      <c r="A8" s="1">
        <v>1</v>
      </c>
      <c r="B8" s="1">
        <v>2</v>
      </c>
      <c r="H8" s="1" t="str">
        <f>A8&amp;"."&amp;B8&amp;"."</f>
        <v>1.2.</v>
      </c>
      <c r="I8" s="1" t="s">
        <v>7</v>
      </c>
    </row>
    <row r="9" spans="1:12" x14ac:dyDescent="0.25">
      <c r="A9" s="1">
        <v>1</v>
      </c>
      <c r="B9" s="1">
        <v>2</v>
      </c>
      <c r="C9" s="1">
        <v>1</v>
      </c>
      <c r="I9" s="6" t="str">
        <f>A9&amp;"."&amp;B9&amp;"."&amp;C9&amp;"."</f>
        <v>1.2.1.</v>
      </c>
      <c r="J9" s="1" t="s">
        <v>8</v>
      </c>
    </row>
    <row r="10" spans="1:12" x14ac:dyDescent="0.25">
      <c r="A10" s="1">
        <v>1</v>
      </c>
      <c r="B10" s="1">
        <v>2</v>
      </c>
      <c r="C10" s="1">
        <v>2</v>
      </c>
      <c r="I10" s="6" t="str">
        <f>A10&amp;"."&amp;B10&amp;"."&amp;C10&amp;"."</f>
        <v>1.2.2.</v>
      </c>
      <c r="J10" s="1" t="s">
        <v>9</v>
      </c>
    </row>
    <row r="11" spans="1:12" x14ac:dyDescent="0.25">
      <c r="A11" s="1">
        <v>1</v>
      </c>
      <c r="B11" s="1">
        <v>2</v>
      </c>
      <c r="C11" s="1">
        <v>2</v>
      </c>
      <c r="D11" s="1">
        <v>1</v>
      </c>
      <c r="J11" s="6" t="str">
        <f>A11&amp;"."&amp;B11&amp;"."&amp;C11&amp;"."&amp;D11&amp;"."</f>
        <v>1.2.2.1.</v>
      </c>
      <c r="K11" s="1" t="s">
        <v>19</v>
      </c>
    </row>
    <row r="12" spans="1:12" x14ac:dyDescent="0.25">
      <c r="A12" s="1">
        <v>1</v>
      </c>
      <c r="B12" s="1">
        <v>2</v>
      </c>
      <c r="C12" s="1">
        <v>2</v>
      </c>
      <c r="D12" s="1">
        <v>1</v>
      </c>
      <c r="E12" s="1">
        <v>1</v>
      </c>
      <c r="K12" s="1" t="str">
        <f>A12&amp;"."&amp;B12&amp;"."&amp;C12&amp;"."&amp;D12&amp;"."&amp;E12&amp;"."</f>
        <v>1.2.2.1.1.</v>
      </c>
      <c r="L12" s="1" t="s">
        <v>20</v>
      </c>
    </row>
    <row r="13" spans="1:12" x14ac:dyDescent="0.25">
      <c r="A13" s="1">
        <v>1</v>
      </c>
      <c r="B13" s="1">
        <v>2</v>
      </c>
      <c r="C13" s="1">
        <v>2</v>
      </c>
      <c r="D13" s="1">
        <v>1</v>
      </c>
      <c r="E13" s="1">
        <v>2</v>
      </c>
      <c r="K13" s="1" t="str">
        <f>A13&amp;"."&amp;B13&amp;"."&amp;C13&amp;"."&amp;D13&amp;"."&amp;E13&amp;"."</f>
        <v>1.2.2.1.2.</v>
      </c>
      <c r="L13" s="1" t="s">
        <v>21</v>
      </c>
    </row>
    <row r="14" spans="1:12" x14ac:dyDescent="0.25">
      <c r="A14" s="1">
        <v>1</v>
      </c>
      <c r="B14" s="1">
        <v>2</v>
      </c>
      <c r="C14" s="1">
        <v>2</v>
      </c>
      <c r="D14" s="1">
        <v>1</v>
      </c>
      <c r="E14" s="1">
        <v>3</v>
      </c>
      <c r="K14" s="1" t="str">
        <f>A14&amp;"."&amp;B14&amp;"."&amp;C14&amp;"."&amp;D14&amp;"."&amp;E14&amp;"."</f>
        <v>1.2.2.1.3.</v>
      </c>
      <c r="L14" s="1" t="s">
        <v>22</v>
      </c>
    </row>
    <row r="15" spans="1:12" x14ac:dyDescent="0.25">
      <c r="A15" s="1">
        <v>1</v>
      </c>
      <c r="B15" s="1">
        <v>2</v>
      </c>
      <c r="C15" s="1">
        <v>2</v>
      </c>
      <c r="D15" s="1">
        <v>1</v>
      </c>
      <c r="E15" s="1">
        <v>4</v>
      </c>
      <c r="K15" s="1" t="str">
        <f>A15&amp;"."&amp;B15&amp;"."&amp;C15&amp;"."&amp;D15&amp;"."&amp;E15&amp;"."</f>
        <v>1.2.2.1.4.</v>
      </c>
      <c r="L15" s="1" t="s">
        <v>23</v>
      </c>
    </row>
    <row r="16" spans="1:12" x14ac:dyDescent="0.25">
      <c r="A16" s="1">
        <v>1</v>
      </c>
      <c r="B16" s="1">
        <v>2</v>
      </c>
      <c r="C16" s="1">
        <v>2</v>
      </c>
      <c r="D16" s="1">
        <v>2</v>
      </c>
      <c r="J16" s="6" t="str">
        <f>A16&amp;"."&amp;B16&amp;"."&amp;C16&amp;"."&amp;D16&amp;"."</f>
        <v>1.2.2.2.</v>
      </c>
      <c r="K16" s="1" t="s">
        <v>24</v>
      </c>
    </row>
    <row r="17" spans="1:12" x14ac:dyDescent="0.25">
      <c r="A17" s="1">
        <v>1</v>
      </c>
      <c r="B17" s="1">
        <v>2</v>
      </c>
      <c r="C17" s="1">
        <v>2</v>
      </c>
      <c r="D17" s="1">
        <v>2</v>
      </c>
      <c r="E17" s="1">
        <v>1</v>
      </c>
      <c r="K17" s="1" t="str">
        <f t="shared" ref="K17:K24" si="1">A17&amp;"."&amp;B17&amp;"."&amp;C17&amp;"."&amp;D17&amp;"."&amp;E17&amp;"."</f>
        <v>1.2.2.2.1.</v>
      </c>
      <c r="L17" s="1" t="s">
        <v>25</v>
      </c>
    </row>
    <row r="18" spans="1:12" x14ac:dyDescent="0.25">
      <c r="A18" s="1">
        <v>1</v>
      </c>
      <c r="B18" s="1">
        <v>2</v>
      </c>
      <c r="C18" s="1">
        <v>2</v>
      </c>
      <c r="D18" s="1">
        <v>2</v>
      </c>
      <c r="E18" s="1">
        <v>2</v>
      </c>
      <c r="K18" s="1" t="str">
        <f t="shared" si="1"/>
        <v>1.2.2.2.2.</v>
      </c>
      <c r="L18" s="1" t="s">
        <v>26</v>
      </c>
    </row>
    <row r="19" spans="1:12" x14ac:dyDescent="0.25">
      <c r="A19" s="1">
        <v>1</v>
      </c>
      <c r="B19" s="1">
        <v>2</v>
      </c>
      <c r="C19" s="1">
        <v>2</v>
      </c>
      <c r="D19" s="1">
        <v>2</v>
      </c>
      <c r="E19" s="1">
        <v>3</v>
      </c>
      <c r="K19" s="1" t="str">
        <f t="shared" si="1"/>
        <v>1.2.2.2.3.</v>
      </c>
      <c r="L19" s="1" t="s">
        <v>27</v>
      </c>
    </row>
    <row r="20" spans="1:12" x14ac:dyDescent="0.25">
      <c r="A20" s="1">
        <v>1</v>
      </c>
      <c r="B20" s="1">
        <v>2</v>
      </c>
      <c r="C20" s="1">
        <v>2</v>
      </c>
      <c r="D20" s="1">
        <v>2</v>
      </c>
      <c r="E20" s="1">
        <v>4</v>
      </c>
      <c r="K20" s="1" t="str">
        <f t="shared" si="1"/>
        <v>1.2.2.2.4.</v>
      </c>
      <c r="L20" s="1" t="s">
        <v>28</v>
      </c>
    </row>
    <row r="21" spans="1:12" x14ac:dyDescent="0.25">
      <c r="A21" s="1">
        <v>1</v>
      </c>
      <c r="B21" s="1">
        <v>2</v>
      </c>
      <c r="C21" s="1">
        <v>2</v>
      </c>
      <c r="D21" s="1">
        <v>2</v>
      </c>
      <c r="E21" s="1">
        <v>5</v>
      </c>
      <c r="K21" s="1" t="str">
        <f t="shared" si="1"/>
        <v>1.2.2.2.5.</v>
      </c>
      <c r="L21" s="1" t="s">
        <v>29</v>
      </c>
    </row>
    <row r="22" spans="1:12" x14ac:dyDescent="0.25">
      <c r="A22" s="1">
        <v>1</v>
      </c>
      <c r="B22" s="1">
        <v>2</v>
      </c>
      <c r="C22" s="1">
        <v>2</v>
      </c>
      <c r="D22" s="1">
        <v>2</v>
      </c>
      <c r="E22" s="1">
        <v>6</v>
      </c>
      <c r="K22" s="1" t="str">
        <f t="shared" si="1"/>
        <v>1.2.2.2.6.</v>
      </c>
      <c r="L22" s="1" t="s">
        <v>30</v>
      </c>
    </row>
    <row r="23" spans="1:12" x14ac:dyDescent="0.25">
      <c r="A23" s="1">
        <v>1</v>
      </c>
      <c r="B23" s="1">
        <v>2</v>
      </c>
      <c r="C23" s="1">
        <v>2</v>
      </c>
      <c r="D23" s="1">
        <v>2</v>
      </c>
      <c r="E23" s="1">
        <v>7</v>
      </c>
      <c r="K23" s="1" t="str">
        <f t="shared" si="1"/>
        <v>1.2.2.2.7.</v>
      </c>
      <c r="L23" s="1" t="s">
        <v>31</v>
      </c>
    </row>
    <row r="24" spans="1:12" x14ac:dyDescent="0.25">
      <c r="A24" s="1">
        <v>1</v>
      </c>
      <c r="B24" s="1">
        <v>2</v>
      </c>
      <c r="C24" s="1">
        <v>2</v>
      </c>
      <c r="D24" s="1">
        <v>2</v>
      </c>
      <c r="E24" s="1">
        <v>8</v>
      </c>
      <c r="K24" s="1" t="str">
        <f t="shared" si="1"/>
        <v>1.2.2.2.8.</v>
      </c>
      <c r="L24" s="1" t="s">
        <v>32</v>
      </c>
    </row>
    <row r="25" spans="1:12" x14ac:dyDescent="0.25">
      <c r="A25" s="1">
        <v>1</v>
      </c>
      <c r="B25" s="1">
        <v>2</v>
      </c>
      <c r="C25" s="1">
        <v>2</v>
      </c>
      <c r="D25" s="1">
        <v>3</v>
      </c>
      <c r="J25" s="6" t="str">
        <f>A25&amp;"."&amp;B25&amp;"."&amp;C25&amp;"."&amp;D25&amp;"."</f>
        <v>1.2.2.3.</v>
      </c>
      <c r="K25" s="1" t="s">
        <v>33</v>
      </c>
    </row>
    <row r="26" spans="1:12" x14ac:dyDescent="0.25">
      <c r="A26" s="1">
        <v>1</v>
      </c>
      <c r="B26" s="1">
        <v>2</v>
      </c>
      <c r="C26" s="1">
        <v>2</v>
      </c>
      <c r="D26" s="1">
        <v>3</v>
      </c>
      <c r="E26" s="1">
        <v>1</v>
      </c>
      <c r="K26" s="1" t="str">
        <f>A26&amp;"."&amp;B26&amp;"."&amp;C26&amp;"."&amp;D26&amp;"."&amp;E26&amp;"."</f>
        <v>1.2.2.3.1.</v>
      </c>
      <c r="L26" s="1" t="s">
        <v>34</v>
      </c>
    </row>
    <row r="27" spans="1:12" x14ac:dyDescent="0.25">
      <c r="A27" s="1">
        <v>1</v>
      </c>
      <c r="B27" s="1">
        <v>2</v>
      </c>
      <c r="C27" s="1">
        <v>2</v>
      </c>
      <c r="D27" s="1">
        <v>3</v>
      </c>
      <c r="E27" s="1">
        <v>2</v>
      </c>
      <c r="K27" s="1" t="str">
        <f>A27&amp;"."&amp;B27&amp;"."&amp;C27&amp;"."&amp;D27&amp;"."&amp;E27&amp;"."</f>
        <v>1.2.2.3.2.</v>
      </c>
      <c r="L27" s="1" t="s">
        <v>35</v>
      </c>
    </row>
    <row r="28" spans="1:12" x14ac:dyDescent="0.25">
      <c r="A28" s="1">
        <v>1</v>
      </c>
      <c r="B28" s="1">
        <v>2</v>
      </c>
      <c r="C28" s="1">
        <v>2</v>
      </c>
      <c r="D28" s="1">
        <v>3</v>
      </c>
      <c r="E28" s="1">
        <v>3</v>
      </c>
      <c r="K28" s="1" t="str">
        <f>A28&amp;"."&amp;B28&amp;"."&amp;C28&amp;"."&amp;D28&amp;"."&amp;E28&amp;"."</f>
        <v>1.2.2.3.3.</v>
      </c>
      <c r="L28" s="1" t="s">
        <v>36</v>
      </c>
    </row>
    <row r="29" spans="1:12" x14ac:dyDescent="0.25">
      <c r="A29" s="1">
        <v>1</v>
      </c>
      <c r="B29" s="1">
        <v>2</v>
      </c>
      <c r="C29" s="1">
        <v>2</v>
      </c>
      <c r="D29" s="1">
        <v>3</v>
      </c>
      <c r="E29" s="1">
        <v>4</v>
      </c>
      <c r="K29" s="1" t="str">
        <f>A29&amp;"."&amp;B29&amp;"."&amp;C29&amp;"."&amp;D29&amp;"."&amp;E29&amp;"."</f>
        <v>1.2.2.3.4.</v>
      </c>
      <c r="L29" s="1" t="s">
        <v>37</v>
      </c>
    </row>
    <row r="30" spans="1:12" x14ac:dyDescent="0.25">
      <c r="A30" s="1">
        <v>1</v>
      </c>
      <c r="B30" s="1">
        <v>2</v>
      </c>
      <c r="C30" s="1">
        <v>3</v>
      </c>
      <c r="I30" s="6" t="str">
        <f>A30&amp;"."&amp;B30&amp;"."&amp;C30&amp;"."</f>
        <v>1.2.3.</v>
      </c>
      <c r="J30" s="1" t="s">
        <v>10</v>
      </c>
    </row>
    <row r="31" spans="1:12" x14ac:dyDescent="0.25">
      <c r="A31" s="1">
        <v>1</v>
      </c>
      <c r="B31" s="1">
        <v>2</v>
      </c>
      <c r="C31" s="1">
        <v>4</v>
      </c>
      <c r="I31" s="6" t="str">
        <f>A31&amp;"."&amp;B31&amp;"."&amp;C31&amp;"."</f>
        <v>1.2.4.</v>
      </c>
      <c r="J31" s="1" t="s">
        <v>11</v>
      </c>
    </row>
    <row r="32" spans="1:12" x14ac:dyDescent="0.25">
      <c r="A32" s="1">
        <v>2</v>
      </c>
      <c r="G32" s="1" t="str">
        <f>A32&amp;"."</f>
        <v>2.</v>
      </c>
      <c r="H32" s="1" t="s">
        <v>12</v>
      </c>
    </row>
    <row r="33" spans="1:10" x14ac:dyDescent="0.25">
      <c r="A33" s="1">
        <v>2</v>
      </c>
      <c r="B33" s="1">
        <v>1</v>
      </c>
      <c r="H33" s="1" t="str">
        <f>A33&amp;"."&amp;B33&amp;"."</f>
        <v>2.1.</v>
      </c>
      <c r="I33" s="1" t="s">
        <v>13</v>
      </c>
    </row>
    <row r="34" spans="1:10" x14ac:dyDescent="0.25">
      <c r="A34" s="1">
        <v>2</v>
      </c>
      <c r="B34" s="1">
        <v>1</v>
      </c>
      <c r="C34" s="1">
        <v>1</v>
      </c>
      <c r="I34" s="1" t="str">
        <f t="shared" ref="I34:I38" si="2">A34&amp;"."&amp;B34&amp;"."&amp;C34&amp;"."</f>
        <v>2.1.1.</v>
      </c>
      <c r="J34" s="1" t="s">
        <v>14</v>
      </c>
    </row>
    <row r="35" spans="1:10" x14ac:dyDescent="0.25">
      <c r="A35" s="1">
        <v>2</v>
      </c>
      <c r="B35" s="1">
        <v>1</v>
      </c>
      <c r="C35" s="1">
        <v>2</v>
      </c>
      <c r="I35" s="1" t="str">
        <f t="shared" si="2"/>
        <v>2.1.2.</v>
      </c>
      <c r="J35" s="1" t="s">
        <v>15</v>
      </c>
    </row>
    <row r="36" spans="1:10" x14ac:dyDescent="0.25">
      <c r="A36" s="1">
        <v>2</v>
      </c>
      <c r="B36" s="1">
        <v>2</v>
      </c>
      <c r="H36" s="1" t="str">
        <f>A36&amp;"."&amp;B36&amp;"."</f>
        <v>2.2.</v>
      </c>
      <c r="I36" s="1" t="s">
        <v>16</v>
      </c>
    </row>
    <row r="37" spans="1:10" x14ac:dyDescent="0.25">
      <c r="A37" s="1">
        <v>2</v>
      </c>
      <c r="B37" s="1">
        <v>2</v>
      </c>
      <c r="C37" s="1">
        <v>1</v>
      </c>
      <c r="I37" s="1" t="str">
        <f t="shared" si="2"/>
        <v>2.2.1.</v>
      </c>
      <c r="J37" s="1" t="s">
        <v>17</v>
      </c>
    </row>
    <row r="38" spans="1:10" x14ac:dyDescent="0.25">
      <c r="A38" s="1">
        <v>2</v>
      </c>
      <c r="B38" s="1">
        <v>2</v>
      </c>
      <c r="C38" s="1">
        <v>2</v>
      </c>
      <c r="I38" s="1" t="str">
        <f t="shared" si="2"/>
        <v>2.2.2.</v>
      </c>
      <c r="J38" s="1" t="s">
        <v>18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4A561-57A2-40ED-8D2A-0AC89B14CB02}">
  <sheetPr codeName="Sheet9"/>
  <dimension ref="B2:O40"/>
  <sheetViews>
    <sheetView topLeftCell="A16" workbookViewId="0">
      <selection activeCell="D35" sqref="D35"/>
    </sheetView>
  </sheetViews>
  <sheetFormatPr defaultRowHeight="15" x14ac:dyDescent="0.25"/>
  <cols>
    <col min="3" max="3" width="10.42578125" bestFit="1" customWidth="1"/>
    <col min="5" max="5" width="16.85546875" bestFit="1" customWidth="1"/>
    <col min="6" max="6" width="16.85546875" customWidth="1"/>
    <col min="7" max="7" width="16.85546875" bestFit="1" customWidth="1"/>
    <col min="10" max="10" width="9.28515625" bestFit="1" customWidth="1"/>
    <col min="11" max="11" width="8.28515625" bestFit="1" customWidth="1"/>
    <col min="12" max="12" width="7.5703125" bestFit="1" customWidth="1"/>
    <col min="13" max="13" width="10.42578125" bestFit="1" customWidth="1"/>
    <col min="14" max="14" width="9.28515625" bestFit="1" customWidth="1"/>
  </cols>
  <sheetData>
    <row r="2" spans="2:4" x14ac:dyDescent="0.25">
      <c r="B2" t="s">
        <v>115</v>
      </c>
    </row>
    <row r="3" spans="2:4" x14ac:dyDescent="0.25">
      <c r="C3" t="s">
        <v>116</v>
      </c>
    </row>
    <row r="4" spans="2:4" x14ac:dyDescent="0.25">
      <c r="C4" t="s">
        <v>117</v>
      </c>
    </row>
    <row r="5" spans="2:4" x14ac:dyDescent="0.25">
      <c r="C5" t="s">
        <v>118</v>
      </c>
    </row>
    <row r="6" spans="2:4" x14ac:dyDescent="0.25">
      <c r="C6" t="s">
        <v>119</v>
      </c>
      <c r="D6" t="s">
        <v>86</v>
      </c>
    </row>
    <row r="7" spans="2:4" x14ac:dyDescent="0.25">
      <c r="D7" t="s">
        <v>120</v>
      </c>
    </row>
    <row r="8" spans="2:4" x14ac:dyDescent="0.25">
      <c r="C8">
        <v>1</v>
      </c>
      <c r="D8" t="s">
        <v>121</v>
      </c>
    </row>
    <row r="9" spans="2:4" x14ac:dyDescent="0.25">
      <c r="C9">
        <v>2</v>
      </c>
      <c r="D9" t="s">
        <v>122</v>
      </c>
    </row>
    <row r="10" spans="2:4" x14ac:dyDescent="0.25">
      <c r="C10">
        <v>3</v>
      </c>
      <c r="D10" t="s">
        <v>123</v>
      </c>
    </row>
    <row r="11" spans="2:4" x14ac:dyDescent="0.25">
      <c r="C11">
        <v>4</v>
      </c>
      <c r="D11" t="s">
        <v>124</v>
      </c>
    </row>
    <row r="13" spans="2:4" x14ac:dyDescent="0.25">
      <c r="D13" t="s">
        <v>125</v>
      </c>
    </row>
    <row r="14" spans="2:4" x14ac:dyDescent="0.25">
      <c r="C14">
        <v>5</v>
      </c>
      <c r="D14" t="s">
        <v>126</v>
      </c>
    </row>
    <row r="15" spans="2:4" x14ac:dyDescent="0.25">
      <c r="C15">
        <v>6</v>
      </c>
    </row>
    <row r="17" spans="3:15" x14ac:dyDescent="0.25">
      <c r="C17" t="s">
        <v>127</v>
      </c>
    </row>
    <row r="18" spans="3:15" x14ac:dyDescent="0.25">
      <c r="C18" t="s">
        <v>128</v>
      </c>
      <c r="D18" t="s">
        <v>129</v>
      </c>
    </row>
    <row r="20" spans="3:15" x14ac:dyDescent="0.25">
      <c r="C20" t="s">
        <v>130</v>
      </c>
    </row>
    <row r="21" spans="3:15" x14ac:dyDescent="0.25">
      <c r="C21" t="s">
        <v>131</v>
      </c>
    </row>
    <row r="22" spans="3:15" x14ac:dyDescent="0.25">
      <c r="C22" t="s">
        <v>132</v>
      </c>
      <c r="J22" t="s">
        <v>133</v>
      </c>
      <c r="K22" t="s">
        <v>78</v>
      </c>
      <c r="L22" t="s">
        <v>89</v>
      </c>
    </row>
    <row r="23" spans="3:15" x14ac:dyDescent="0.25">
      <c r="J23">
        <v>1</v>
      </c>
      <c r="K23">
        <v>1</v>
      </c>
      <c r="L23" t="s">
        <v>135</v>
      </c>
    </row>
    <row r="24" spans="3:15" x14ac:dyDescent="0.25">
      <c r="J24">
        <v>2</v>
      </c>
      <c r="K24">
        <v>1</v>
      </c>
      <c r="L24" t="s">
        <v>136</v>
      </c>
    </row>
    <row r="25" spans="3:15" x14ac:dyDescent="0.25">
      <c r="J25">
        <v>3</v>
      </c>
      <c r="K25">
        <v>1</v>
      </c>
      <c r="L25" t="s">
        <v>137</v>
      </c>
    </row>
    <row r="27" spans="3:15" x14ac:dyDescent="0.25">
      <c r="M27" t="s">
        <v>134</v>
      </c>
      <c r="N27" t="s">
        <v>133</v>
      </c>
      <c r="O27" t="s">
        <v>141</v>
      </c>
    </row>
    <row r="28" spans="3:15" x14ac:dyDescent="0.25">
      <c r="M28">
        <v>1</v>
      </c>
      <c r="N28">
        <v>1</v>
      </c>
      <c r="O28" t="s">
        <v>138</v>
      </c>
    </row>
    <row r="29" spans="3:15" x14ac:dyDescent="0.25">
      <c r="M29">
        <v>2</v>
      </c>
      <c r="N29">
        <v>1</v>
      </c>
      <c r="O29" t="s">
        <v>139</v>
      </c>
    </row>
    <row r="30" spans="3:15" x14ac:dyDescent="0.25">
      <c r="M30">
        <v>3</v>
      </c>
      <c r="N30">
        <v>1</v>
      </c>
      <c r="O30" t="s">
        <v>140</v>
      </c>
    </row>
    <row r="32" spans="3:15" x14ac:dyDescent="0.25">
      <c r="C32" t="s">
        <v>144</v>
      </c>
    </row>
    <row r="34" spans="4:8" x14ac:dyDescent="0.25">
      <c r="D34" t="s">
        <v>88</v>
      </c>
      <c r="E34" t="s">
        <v>78</v>
      </c>
      <c r="F34" t="s">
        <v>148</v>
      </c>
      <c r="G34" t="s">
        <v>145</v>
      </c>
      <c r="H34" t="s">
        <v>146</v>
      </c>
    </row>
    <row r="35" spans="4:8" x14ac:dyDescent="0.25">
      <c r="D35">
        <v>1</v>
      </c>
      <c r="E35">
        <v>1</v>
      </c>
      <c r="F35">
        <v>1</v>
      </c>
      <c r="G35" t="s">
        <v>135</v>
      </c>
      <c r="H35">
        <v>0</v>
      </c>
    </row>
    <row r="36" spans="4:8" x14ac:dyDescent="0.25">
      <c r="D36">
        <v>2</v>
      </c>
      <c r="E36">
        <v>1</v>
      </c>
      <c r="F36">
        <v>1</v>
      </c>
      <c r="G36" t="s">
        <v>138</v>
      </c>
      <c r="H36">
        <v>1</v>
      </c>
    </row>
    <row r="37" spans="4:8" x14ac:dyDescent="0.25">
      <c r="D37">
        <v>3</v>
      </c>
      <c r="E37">
        <v>1</v>
      </c>
      <c r="F37">
        <v>2</v>
      </c>
      <c r="G37" t="s">
        <v>139</v>
      </c>
      <c r="H37">
        <v>1</v>
      </c>
    </row>
    <row r="38" spans="4:8" x14ac:dyDescent="0.25">
      <c r="D38">
        <v>4</v>
      </c>
      <c r="E38">
        <v>1</v>
      </c>
      <c r="F38">
        <v>3</v>
      </c>
      <c r="G38" t="s">
        <v>140</v>
      </c>
      <c r="H38">
        <v>1</v>
      </c>
    </row>
    <row r="39" spans="4:8" x14ac:dyDescent="0.25">
      <c r="D39">
        <v>5</v>
      </c>
      <c r="E39">
        <v>1</v>
      </c>
      <c r="F39">
        <v>2</v>
      </c>
      <c r="G39" t="s">
        <v>136</v>
      </c>
      <c r="H39">
        <v>0</v>
      </c>
    </row>
    <row r="40" spans="4:8" x14ac:dyDescent="0.25">
      <c r="D40">
        <v>6</v>
      </c>
      <c r="E40">
        <v>1</v>
      </c>
      <c r="F40">
        <v>1</v>
      </c>
      <c r="G40" t="s">
        <v>147</v>
      </c>
      <c r="H40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4DD78-6E25-457D-A873-8D1AAD5E563D}">
  <sheetPr codeName="Sheet3"/>
  <dimension ref="B2:P7"/>
  <sheetViews>
    <sheetView workbookViewId="0">
      <selection activeCell="H7" sqref="H7"/>
    </sheetView>
  </sheetViews>
  <sheetFormatPr defaultRowHeight="15" x14ac:dyDescent="0.25"/>
  <cols>
    <col min="2" max="2" width="6" bestFit="1" customWidth="1"/>
    <col min="3" max="3" width="5.7109375" bestFit="1" customWidth="1"/>
    <col min="4" max="4" width="2.7109375" bestFit="1" customWidth="1"/>
    <col min="5" max="6" width="2" bestFit="1" customWidth="1"/>
    <col min="7" max="7" width="9.85546875" bestFit="1" customWidth="1"/>
    <col min="8" max="8" width="13.7109375" bestFit="1" customWidth="1"/>
    <col min="9" max="9" width="5.7109375" bestFit="1" customWidth="1"/>
    <col min="10" max="10" width="8.85546875" bestFit="1" customWidth="1"/>
    <col min="11" max="11" width="5.7109375" bestFit="1" customWidth="1"/>
    <col min="12" max="12" width="2.7109375" bestFit="1" customWidth="1"/>
    <col min="13" max="14" width="2" bestFit="1" customWidth="1"/>
    <col min="15" max="15" width="8.7109375" bestFit="1" customWidth="1"/>
    <col min="16" max="16" width="12.42578125" bestFit="1" customWidth="1"/>
    <col min="17" max="17" width="5.7109375" bestFit="1" customWidth="1"/>
  </cols>
  <sheetData>
    <row r="2" spans="2:16" x14ac:dyDescent="0.25">
      <c r="B2" t="s">
        <v>49</v>
      </c>
      <c r="J2" t="s">
        <v>61</v>
      </c>
    </row>
    <row r="3" spans="2:16" x14ac:dyDescent="0.25">
      <c r="C3" t="str">
        <f>'1.1.1.'!B3</f>
        <v>1.1.1.</v>
      </c>
      <c r="D3" t="s">
        <v>171</v>
      </c>
      <c r="E3">
        <v>0</v>
      </c>
      <c r="F3" t="s">
        <v>39</v>
      </c>
      <c r="G3" t="str">
        <f>'1.1.1.'!E6</f>
        <v>siswa</v>
      </c>
      <c r="H3" s="13" t="str">
        <f>D3&amp;E3&amp;F3&amp;G3</f>
        <v>t00_siswa</v>
      </c>
      <c r="K3" t="str">
        <f>'1.1.3.'!B3</f>
        <v>1.1.3.</v>
      </c>
      <c r="L3" t="s">
        <v>170</v>
      </c>
      <c r="M3">
        <v>0</v>
      </c>
      <c r="N3" t="s">
        <v>39</v>
      </c>
      <c r="O3" t="str">
        <f>'1.1.3.'!E6</f>
        <v>absensi</v>
      </c>
      <c r="P3" s="13" t="str">
        <f>L3&amp;M3&amp;N3&amp;O3</f>
        <v>t30_absensi</v>
      </c>
    </row>
    <row r="4" spans="2:16" x14ac:dyDescent="0.25">
      <c r="C4" t="str">
        <f>'1.1.3.'!B3</f>
        <v>1.1.3.</v>
      </c>
      <c r="D4" t="s">
        <v>171</v>
      </c>
      <c r="E4">
        <v>1</v>
      </c>
      <c r="F4" t="s">
        <v>39</v>
      </c>
      <c r="G4" t="str">
        <f>'1.1.3.'!E12</f>
        <v>talent</v>
      </c>
      <c r="H4" s="13" t="str">
        <f t="shared" ref="H4:H7" si="0">D4&amp;E4&amp;F4&amp;G4</f>
        <v>t01_talent</v>
      </c>
      <c r="K4" t="str">
        <f>'1.1.3.'!B3</f>
        <v>1.1.3.</v>
      </c>
      <c r="L4" t="s">
        <v>170</v>
      </c>
      <c r="M4">
        <v>1</v>
      </c>
      <c r="N4" t="s">
        <v>39</v>
      </c>
      <c r="O4" t="str">
        <f>'1.1.3.'!E15</f>
        <v>talent</v>
      </c>
      <c r="P4" s="13" t="str">
        <f t="shared" ref="P4:P6" si="1">L4&amp;M4&amp;N4&amp;O4</f>
        <v>t31_talent</v>
      </c>
    </row>
    <row r="5" spans="2:16" x14ac:dyDescent="0.25">
      <c r="C5" t="str">
        <f>'1.2.1.'!B3</f>
        <v>1.2.1.</v>
      </c>
      <c r="D5" t="s">
        <v>171</v>
      </c>
      <c r="E5">
        <v>2</v>
      </c>
      <c r="F5" t="s">
        <v>39</v>
      </c>
      <c r="G5" t="str">
        <f>'1.2.1.'!E6</f>
        <v>kelompok</v>
      </c>
      <c r="H5" s="13" t="str">
        <f t="shared" si="0"/>
        <v>t02_kelompok</v>
      </c>
      <c r="K5" t="str">
        <f>'1.2.2.'!B3</f>
        <v>1.2.2.</v>
      </c>
      <c r="L5" t="s">
        <v>170</v>
      </c>
      <c r="M5">
        <v>2</v>
      </c>
      <c r="N5" t="s">
        <v>39</v>
      </c>
      <c r="O5" t="str">
        <f>'1.2.2.'!E18</f>
        <v>wsheetn</v>
      </c>
      <c r="P5" t="str">
        <f t="shared" si="1"/>
        <v>t32_wsheetn</v>
      </c>
    </row>
    <row r="6" spans="2:16" x14ac:dyDescent="0.25">
      <c r="C6" t="str">
        <f>'1.2.1.'!B3</f>
        <v>1.2.1.</v>
      </c>
      <c r="D6" t="s">
        <v>171</v>
      </c>
      <c r="E6">
        <v>3</v>
      </c>
      <c r="F6" t="s">
        <v>39</v>
      </c>
      <c r="G6" t="str">
        <f>'1.2.1.'!E9</f>
        <v>mapel</v>
      </c>
      <c r="H6" s="13" t="str">
        <f t="shared" si="0"/>
        <v>t03_mapel</v>
      </c>
      <c r="K6" t="str">
        <f>'1.2.3.'!B3</f>
        <v>1.2.3.</v>
      </c>
      <c r="L6" t="s">
        <v>170</v>
      </c>
      <c r="M6">
        <v>3</v>
      </c>
      <c r="N6" t="s">
        <v>39</v>
      </c>
      <c r="O6" t="str">
        <f>'1.2.3.'!E6</f>
        <v>nilai</v>
      </c>
      <c r="P6" t="str">
        <f t="shared" si="1"/>
        <v>t33_nilai</v>
      </c>
    </row>
    <row r="7" spans="2:16" x14ac:dyDescent="0.25">
      <c r="C7" t="str">
        <f>'1.2.2.'!B3</f>
        <v>1.2.2.</v>
      </c>
      <c r="D7" t="s">
        <v>171</v>
      </c>
      <c r="E7">
        <v>4</v>
      </c>
      <c r="F7" t="s">
        <v>39</v>
      </c>
      <c r="G7" t="str">
        <f>'1.2.2.'!E6</f>
        <v>wsheet</v>
      </c>
      <c r="H7" t="str">
        <f t="shared" si="0"/>
        <v>t04_wsheet</v>
      </c>
      <c r="K7" t="str">
        <f>'1.2.4.'!B3</f>
        <v>1.2.4.</v>
      </c>
      <c r="L7" t="s">
        <v>170</v>
      </c>
      <c r="M7">
        <v>4</v>
      </c>
      <c r="N7" t="s">
        <v>39</v>
      </c>
      <c r="O7" t="str">
        <f>'1.2.4.'!E6</f>
        <v>catatan</v>
      </c>
      <c r="P7" t="str">
        <f t="shared" ref="P7" si="2">L7&amp;M7&amp;N7&amp;O7</f>
        <v>t34_catatan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F6709-273E-4061-8CAD-A16962874CB7}">
  <sheetPr codeName="Sheet2"/>
  <dimension ref="B2:J8"/>
  <sheetViews>
    <sheetView workbookViewId="0">
      <pane ySplit="5" topLeftCell="A6" activePane="bottomLeft" state="frozen"/>
      <selection pane="bottomLeft" activeCell="F9" sqref="F9"/>
    </sheetView>
  </sheetViews>
  <sheetFormatPr defaultRowHeight="15" x14ac:dyDescent="0.25"/>
  <cols>
    <col min="1" max="1" width="1.7109375" style="2" customWidth="1"/>
    <col min="2" max="2" width="7" style="2" bestFit="1" customWidth="1"/>
    <col min="3" max="4" width="13.42578125" style="2" bestFit="1" customWidth="1"/>
    <col min="5" max="5" width="7.140625" style="2" bestFit="1" customWidth="1"/>
    <col min="6" max="6" width="10.85546875" style="2" bestFit="1" customWidth="1"/>
    <col min="7" max="7" width="8.85546875" style="2" bestFit="1" customWidth="1"/>
    <col min="8" max="8" width="8.7109375" style="2" bestFit="1" customWidth="1"/>
    <col min="9" max="9" width="4.28515625" style="2" bestFit="1" customWidth="1"/>
    <col min="10" max="10" width="63.140625" style="2" bestFit="1" customWidth="1"/>
    <col min="11" max="16384" width="9.140625" style="2"/>
  </cols>
  <sheetData>
    <row r="2" spans="2:10" x14ac:dyDescent="0.25">
      <c r="C2" s="3" t="s">
        <v>52</v>
      </c>
    </row>
    <row r="3" spans="2:10" x14ac:dyDescent="0.25">
      <c r="B3" s="2" t="s">
        <v>38</v>
      </c>
      <c r="C3" s="2" t="s">
        <v>62</v>
      </c>
    </row>
    <row r="5" spans="2:10" x14ac:dyDescent="0.25">
      <c r="D5" s="3" t="s">
        <v>56</v>
      </c>
      <c r="E5" s="12" t="s">
        <v>54</v>
      </c>
      <c r="F5" s="12"/>
      <c r="G5" s="12" t="s">
        <v>42</v>
      </c>
      <c r="H5" s="12"/>
      <c r="I5" s="12"/>
      <c r="J5" s="3" t="s">
        <v>11</v>
      </c>
    </row>
    <row r="6" spans="2:10" x14ac:dyDescent="0.25">
      <c r="D6" s="2" t="s">
        <v>62</v>
      </c>
      <c r="E6" s="2" t="s">
        <v>0</v>
      </c>
      <c r="F6" s="11" t="str">
        <f>table!H3</f>
        <v>t00_siswa</v>
      </c>
      <c r="G6" s="2" t="s">
        <v>48</v>
      </c>
      <c r="H6" s="2" t="s">
        <v>44</v>
      </c>
      <c r="J6" s="2" t="s">
        <v>49</v>
      </c>
    </row>
    <row r="7" spans="2:10" x14ac:dyDescent="0.25">
      <c r="G7" s="2" t="s">
        <v>187</v>
      </c>
      <c r="H7" s="2" t="s">
        <v>60</v>
      </c>
      <c r="I7" s="2">
        <v>50</v>
      </c>
      <c r="J7" s="2" t="s">
        <v>188</v>
      </c>
    </row>
    <row r="8" spans="2:10" x14ac:dyDescent="0.25">
      <c r="J8" s="8" t="s">
        <v>189</v>
      </c>
    </row>
  </sheetData>
  <mergeCells count="2">
    <mergeCell ref="G5:I5"/>
    <mergeCell ref="E5:F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C4CA6-BF43-4FCA-9402-47599DF4F257}">
  <sheetPr codeName="Sheet4"/>
  <dimension ref="B2:S27"/>
  <sheetViews>
    <sheetView topLeftCell="C1" workbookViewId="0">
      <pane ySplit="5" topLeftCell="A6" activePane="bottomLeft" state="frozen"/>
      <selection pane="bottomLeft" activeCell="J21" sqref="J21"/>
    </sheetView>
  </sheetViews>
  <sheetFormatPr defaultRowHeight="15" x14ac:dyDescent="0.25"/>
  <cols>
    <col min="1" max="1" width="1.7109375" style="2" customWidth="1"/>
    <col min="2" max="2" width="7" style="2" bestFit="1" customWidth="1"/>
    <col min="3" max="3" width="23.85546875" style="2" bestFit="1" customWidth="1"/>
    <col min="4" max="4" width="16" style="2" bestFit="1" customWidth="1"/>
    <col min="5" max="5" width="9" style="2" bestFit="1" customWidth="1"/>
    <col min="6" max="6" width="12.7109375" style="2" bestFit="1" customWidth="1"/>
    <col min="7" max="7" width="12" style="2" bestFit="1" customWidth="1"/>
    <col min="8" max="8" width="8.7109375" style="2" bestFit="1" customWidth="1"/>
    <col min="9" max="9" width="4.28515625" style="2" bestFit="1" customWidth="1"/>
    <col min="10" max="10" width="39.42578125" style="2" bestFit="1" customWidth="1"/>
    <col min="11" max="11" width="10.7109375" style="2" bestFit="1" customWidth="1"/>
    <col min="12" max="12" width="8.85546875" style="2" bestFit="1" customWidth="1"/>
    <col min="13" max="13" width="12" style="2" bestFit="1" customWidth="1"/>
    <col min="14" max="14" width="6.42578125" style="2" bestFit="1" customWidth="1"/>
    <col min="15" max="15" width="9.140625" style="2"/>
    <col min="16" max="16" width="6.42578125" style="2" bestFit="1" customWidth="1"/>
    <col min="17" max="17" width="8.85546875" style="2" bestFit="1" customWidth="1"/>
    <col min="18" max="19" width="11.28515625" style="2" bestFit="1" customWidth="1"/>
    <col min="20" max="16384" width="9.140625" style="2"/>
  </cols>
  <sheetData>
    <row r="2" spans="2:19" x14ac:dyDescent="0.25">
      <c r="C2" s="3" t="s">
        <v>52</v>
      </c>
    </row>
    <row r="3" spans="2:19" x14ac:dyDescent="0.25">
      <c r="B3" s="2" t="s">
        <v>40</v>
      </c>
      <c r="C3" s="2" t="s">
        <v>55</v>
      </c>
    </row>
    <row r="5" spans="2:19" x14ac:dyDescent="0.25">
      <c r="D5" s="3" t="s">
        <v>56</v>
      </c>
      <c r="E5" s="12" t="s">
        <v>54</v>
      </c>
      <c r="F5" s="12"/>
      <c r="G5" s="12" t="s">
        <v>42</v>
      </c>
      <c r="H5" s="12"/>
      <c r="I5" s="12"/>
      <c r="J5" s="3" t="s">
        <v>11</v>
      </c>
      <c r="K5" s="3" t="s">
        <v>65</v>
      </c>
    </row>
    <row r="6" spans="2:19" x14ac:dyDescent="0.25">
      <c r="D6" s="10" t="s">
        <v>53</v>
      </c>
      <c r="E6" s="2" t="s">
        <v>41</v>
      </c>
      <c r="F6" s="11" t="str">
        <f>table!P3</f>
        <v>t30_absensi</v>
      </c>
      <c r="G6" s="2" t="s">
        <v>43</v>
      </c>
      <c r="H6" s="2" t="s">
        <v>44</v>
      </c>
      <c r="J6" s="2" t="s">
        <v>61</v>
      </c>
    </row>
    <row r="7" spans="2:19" x14ac:dyDescent="0.25">
      <c r="G7" s="2" t="s">
        <v>48</v>
      </c>
      <c r="H7" s="2" t="s">
        <v>44</v>
      </c>
    </row>
    <row r="8" spans="2:19" x14ac:dyDescent="0.25">
      <c r="G8" s="2" t="s">
        <v>45</v>
      </c>
      <c r="H8" s="2" t="s">
        <v>44</v>
      </c>
    </row>
    <row r="9" spans="2:19" x14ac:dyDescent="0.25">
      <c r="G9" s="2" t="s">
        <v>46</v>
      </c>
      <c r="H9" s="2" t="s">
        <v>44</v>
      </c>
    </row>
    <row r="10" spans="2:19" x14ac:dyDescent="0.25">
      <c r="G10" s="2" t="s">
        <v>47</v>
      </c>
      <c r="H10" s="2" t="s">
        <v>44</v>
      </c>
    </row>
    <row r="12" spans="2:19" x14ac:dyDescent="0.25">
      <c r="D12" s="2" t="s">
        <v>57</v>
      </c>
      <c r="E12" s="2" t="s">
        <v>50</v>
      </c>
      <c r="F12" s="11" t="str">
        <f>table!H4</f>
        <v>t01_talent</v>
      </c>
      <c r="G12" s="2" t="s">
        <v>51</v>
      </c>
      <c r="H12" s="2" t="s">
        <v>44</v>
      </c>
      <c r="J12" s="2" t="s">
        <v>49</v>
      </c>
    </row>
    <row r="13" spans="2:19" x14ac:dyDescent="0.25">
      <c r="G13" s="2" t="s">
        <v>59</v>
      </c>
      <c r="H13" s="2" t="s">
        <v>60</v>
      </c>
      <c r="I13" s="2">
        <v>50</v>
      </c>
    </row>
    <row r="15" spans="2:19" x14ac:dyDescent="0.25">
      <c r="D15" s="2" t="s">
        <v>57</v>
      </c>
      <c r="E15" s="2" t="s">
        <v>50</v>
      </c>
      <c r="F15" s="2" t="str">
        <f>table!P4</f>
        <v>t31_talent</v>
      </c>
      <c r="G15" s="2" t="s">
        <v>63</v>
      </c>
      <c r="H15" s="2" t="s">
        <v>44</v>
      </c>
      <c r="J15" s="2" t="s">
        <v>61</v>
      </c>
      <c r="K15" s="5" t="s">
        <v>73</v>
      </c>
      <c r="P15" s="5" t="s">
        <v>69</v>
      </c>
    </row>
    <row r="16" spans="2:19" x14ac:dyDescent="0.25">
      <c r="G16" s="2" t="s">
        <v>48</v>
      </c>
      <c r="H16" s="2" t="s">
        <v>44</v>
      </c>
      <c r="J16" s="2" t="s">
        <v>58</v>
      </c>
      <c r="K16" s="2" t="str">
        <f>G15</f>
        <v>idtalenttr</v>
      </c>
      <c r="L16" s="2" t="str">
        <f>G16</f>
        <v>idsiswa</v>
      </c>
      <c r="M16" s="2" t="str">
        <f>G17</f>
        <v>idtalent</v>
      </c>
      <c r="N16" s="2" t="str">
        <f>G18</f>
        <v>Nilai</v>
      </c>
      <c r="P16" s="2" t="s">
        <v>70</v>
      </c>
      <c r="Q16" s="2" t="s">
        <v>48</v>
      </c>
      <c r="R16" s="2" t="s">
        <v>71</v>
      </c>
      <c r="S16" s="2" t="s">
        <v>72</v>
      </c>
    </row>
    <row r="17" spans="4:19" x14ac:dyDescent="0.25">
      <c r="G17" s="2" t="s">
        <v>51</v>
      </c>
      <c r="H17" s="2" t="s">
        <v>44</v>
      </c>
      <c r="J17" s="2" t="s">
        <v>68</v>
      </c>
      <c r="K17" s="2">
        <v>1</v>
      </c>
      <c r="L17" s="2">
        <v>1</v>
      </c>
      <c r="M17" s="2">
        <v>1</v>
      </c>
      <c r="N17" s="2" t="s">
        <v>66</v>
      </c>
      <c r="P17" s="2">
        <v>1</v>
      </c>
      <c r="Q17" s="2">
        <v>1</v>
      </c>
      <c r="R17" s="2" t="s">
        <v>66</v>
      </c>
      <c r="S17" s="2" t="s">
        <v>66</v>
      </c>
    </row>
    <row r="18" spans="4:19" x14ac:dyDescent="0.25">
      <c r="G18" s="2" t="s">
        <v>64</v>
      </c>
      <c r="H18" s="2" t="s">
        <v>60</v>
      </c>
      <c r="I18" s="2">
        <v>5</v>
      </c>
      <c r="J18" s="9" t="s">
        <v>186</v>
      </c>
      <c r="K18" s="2">
        <v>2</v>
      </c>
      <c r="L18" s="2">
        <v>2</v>
      </c>
      <c r="M18" s="2">
        <v>1</v>
      </c>
      <c r="N18" s="2" t="s">
        <v>67</v>
      </c>
      <c r="P18" s="2">
        <v>2</v>
      </c>
      <c r="Q18" s="2">
        <v>2</v>
      </c>
      <c r="R18" s="2" t="s">
        <v>67</v>
      </c>
      <c r="S18" s="2" t="s">
        <v>67</v>
      </c>
    </row>
    <row r="19" spans="4:19" x14ac:dyDescent="0.25">
      <c r="K19" s="2">
        <v>3</v>
      </c>
      <c r="L19" s="2">
        <v>3</v>
      </c>
      <c r="M19" s="2">
        <v>1</v>
      </c>
      <c r="N19" s="2" t="s">
        <v>66</v>
      </c>
      <c r="P19" s="2">
        <v>3</v>
      </c>
      <c r="Q19" s="2">
        <v>3</v>
      </c>
      <c r="R19" s="2" t="s">
        <v>66</v>
      </c>
      <c r="S19" s="2" t="s">
        <v>66</v>
      </c>
    </row>
    <row r="20" spans="4:19" x14ac:dyDescent="0.25">
      <c r="D20" s="2" t="s">
        <v>57</v>
      </c>
      <c r="E20" s="2" t="s">
        <v>50</v>
      </c>
      <c r="F20" s="11" t="str">
        <f>table!P4</f>
        <v>t31_talent</v>
      </c>
      <c r="G20" s="2" t="s">
        <v>63</v>
      </c>
      <c r="H20" s="2" t="s">
        <v>44</v>
      </c>
      <c r="J20" s="2" t="s">
        <v>61</v>
      </c>
      <c r="K20" s="2">
        <v>4</v>
      </c>
      <c r="L20" s="2">
        <v>1</v>
      </c>
      <c r="M20" s="2">
        <v>2</v>
      </c>
      <c r="N20" s="2" t="s">
        <v>66</v>
      </c>
    </row>
    <row r="21" spans="4:19" x14ac:dyDescent="0.25">
      <c r="G21" s="2" t="s">
        <v>48</v>
      </c>
      <c r="H21" s="2" t="s">
        <v>44</v>
      </c>
      <c r="K21" s="2">
        <v>5</v>
      </c>
      <c r="L21" s="2">
        <v>2</v>
      </c>
      <c r="M21" s="2">
        <v>2</v>
      </c>
      <c r="N21" s="2" t="s">
        <v>67</v>
      </c>
    </row>
    <row r="22" spans="4:19" x14ac:dyDescent="0.25">
      <c r="G22" s="2" t="s">
        <v>190</v>
      </c>
      <c r="H22" s="2" t="s">
        <v>93</v>
      </c>
      <c r="K22" s="2">
        <v>6</v>
      </c>
      <c r="L22" s="2">
        <v>3</v>
      </c>
      <c r="M22" s="2">
        <v>2</v>
      </c>
      <c r="N22" s="2" t="s">
        <v>66</v>
      </c>
    </row>
    <row r="24" spans="4:19" x14ac:dyDescent="0.25">
      <c r="K24" s="5" t="s">
        <v>73</v>
      </c>
    </row>
    <row r="25" spans="4:19" x14ac:dyDescent="0.25">
      <c r="K25" s="2" t="s">
        <v>63</v>
      </c>
      <c r="L25" s="2" t="s">
        <v>48</v>
      </c>
      <c r="M25" s="2" t="s">
        <v>190</v>
      </c>
    </row>
    <row r="26" spans="4:19" x14ac:dyDescent="0.25">
      <c r="K26" s="2">
        <v>1</v>
      </c>
      <c r="L26" s="2">
        <v>1</v>
      </c>
      <c r="M26" s="2" t="s">
        <v>191</v>
      </c>
    </row>
    <row r="27" spans="4:19" x14ac:dyDescent="0.25">
      <c r="K27" s="2">
        <v>2</v>
      </c>
      <c r="L27" s="2">
        <v>2</v>
      </c>
      <c r="M27" s="2" t="s">
        <v>191</v>
      </c>
    </row>
  </sheetData>
  <mergeCells count="2">
    <mergeCell ref="G5:I5"/>
    <mergeCell ref="E5:F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E8EAD-E659-4752-915A-6E6BEC519B81}">
  <sheetPr codeName="Sheet5"/>
  <dimension ref="B2:K12"/>
  <sheetViews>
    <sheetView workbookViewId="0">
      <pane ySplit="5" topLeftCell="A6" activePane="bottomLeft" state="frozen"/>
      <selection pane="bottomLeft" activeCell="D9" sqref="D9"/>
    </sheetView>
  </sheetViews>
  <sheetFormatPr defaultRowHeight="15" x14ac:dyDescent="0.25"/>
  <cols>
    <col min="1" max="1" width="1.7109375" style="2" customWidth="1"/>
    <col min="2" max="2" width="7" style="2" bestFit="1" customWidth="1"/>
    <col min="3" max="3" width="18.42578125" style="2" bestFit="1" customWidth="1"/>
    <col min="4" max="4" width="24.7109375" style="2" bestFit="1" customWidth="1"/>
    <col min="5" max="5" width="11.140625" style="2" bestFit="1" customWidth="1"/>
    <col min="6" max="6" width="15" style="2" bestFit="1" customWidth="1"/>
    <col min="7" max="7" width="15.5703125" style="2" bestFit="1" customWidth="1"/>
    <col min="8" max="8" width="8.7109375" style="2" bestFit="1" customWidth="1"/>
    <col min="9" max="9" width="4.28515625" style="2" bestFit="1" customWidth="1"/>
    <col min="10" max="10" width="8.7109375" style="2" bestFit="1" customWidth="1"/>
    <col min="11" max="11" width="8.42578125" style="2" bestFit="1" customWidth="1"/>
    <col min="12" max="12" width="8.85546875" style="2" bestFit="1" customWidth="1"/>
    <col min="13" max="13" width="9.28515625" style="2" bestFit="1" customWidth="1"/>
    <col min="14" max="14" width="6.42578125" style="2" bestFit="1" customWidth="1"/>
    <col min="15" max="15" width="9.140625" style="2"/>
    <col min="16" max="16" width="6.42578125" style="2" bestFit="1" customWidth="1"/>
    <col min="17" max="17" width="8.85546875" style="2" bestFit="1" customWidth="1"/>
    <col min="18" max="19" width="11.28515625" style="2" bestFit="1" customWidth="1"/>
    <col min="20" max="16384" width="9.140625" style="2"/>
  </cols>
  <sheetData>
    <row r="2" spans="2:11" x14ac:dyDescent="0.25">
      <c r="C2" s="3" t="s">
        <v>52</v>
      </c>
    </row>
    <row r="3" spans="2:11" x14ac:dyDescent="0.25">
      <c r="B3" s="2" t="s">
        <v>75</v>
      </c>
      <c r="C3" s="2" t="s">
        <v>74</v>
      </c>
    </row>
    <row r="5" spans="2:11" x14ac:dyDescent="0.25">
      <c r="D5" s="3" t="s">
        <v>56</v>
      </c>
      <c r="E5" s="12" t="s">
        <v>54</v>
      </c>
      <c r="F5" s="12"/>
      <c r="G5" s="12" t="s">
        <v>42</v>
      </c>
      <c r="H5" s="12"/>
      <c r="I5" s="12"/>
      <c r="J5" s="3" t="s">
        <v>11</v>
      </c>
      <c r="K5" s="3" t="s">
        <v>65</v>
      </c>
    </row>
    <row r="6" spans="2:11" x14ac:dyDescent="0.25">
      <c r="D6" s="7" t="s">
        <v>82</v>
      </c>
      <c r="E6" s="2" t="s">
        <v>83</v>
      </c>
      <c r="F6" s="2" t="str">
        <f>table!H5</f>
        <v>t02_kelompok</v>
      </c>
      <c r="G6" s="2" t="s">
        <v>81</v>
      </c>
      <c r="H6" s="2" t="s">
        <v>44</v>
      </c>
      <c r="J6" s="2" t="s">
        <v>49</v>
      </c>
      <c r="K6" s="3"/>
    </row>
    <row r="7" spans="2:11" x14ac:dyDescent="0.25">
      <c r="D7" s="3"/>
      <c r="G7" s="2" t="s">
        <v>84</v>
      </c>
      <c r="H7" s="2" t="s">
        <v>60</v>
      </c>
      <c r="I7" s="2">
        <v>10</v>
      </c>
      <c r="K7" s="3"/>
    </row>
    <row r="8" spans="2:11" x14ac:dyDescent="0.25">
      <c r="D8" s="3"/>
      <c r="E8" s="3"/>
      <c r="F8" s="3"/>
      <c r="G8" s="3"/>
      <c r="H8" s="3"/>
      <c r="I8" s="3"/>
      <c r="J8" s="3"/>
      <c r="K8" s="3"/>
    </row>
    <row r="9" spans="2:11" x14ac:dyDescent="0.25">
      <c r="D9" s="2" t="s">
        <v>76</v>
      </c>
      <c r="E9" s="2" t="s">
        <v>77</v>
      </c>
      <c r="F9" s="2" t="str">
        <f>table!H6</f>
        <v>t03_mapel</v>
      </c>
      <c r="G9" s="2" t="s">
        <v>78</v>
      </c>
      <c r="H9" s="2" t="s">
        <v>44</v>
      </c>
      <c r="J9" s="2" t="s">
        <v>49</v>
      </c>
    </row>
    <row r="10" spans="2:11" x14ac:dyDescent="0.25">
      <c r="G10" s="2" t="s">
        <v>81</v>
      </c>
      <c r="H10" s="2" t="s">
        <v>44</v>
      </c>
    </row>
    <row r="11" spans="2:11" x14ac:dyDescent="0.25">
      <c r="G11" s="2" t="s">
        <v>79</v>
      </c>
      <c r="H11" s="2" t="s">
        <v>60</v>
      </c>
      <c r="I11" s="2">
        <v>50</v>
      </c>
    </row>
    <row r="12" spans="2:11" x14ac:dyDescent="0.25">
      <c r="G12" s="2" t="s">
        <v>80</v>
      </c>
      <c r="H12" s="2" t="s">
        <v>60</v>
      </c>
      <c r="I12" s="2">
        <v>5</v>
      </c>
    </row>
  </sheetData>
  <mergeCells count="2">
    <mergeCell ref="G5:I5"/>
    <mergeCell ref="E5:F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EED59-55BC-4301-B83F-40067047E501}">
  <sheetPr codeName="Sheet6"/>
  <dimension ref="B2:O23"/>
  <sheetViews>
    <sheetView tabSelected="1" workbookViewId="0">
      <pane ySplit="5" topLeftCell="A9" activePane="bottomLeft" state="frozen"/>
      <selection pane="bottomLeft" activeCell="F6" sqref="F6"/>
    </sheetView>
  </sheetViews>
  <sheetFormatPr defaultRowHeight="15" x14ac:dyDescent="0.25"/>
  <cols>
    <col min="1" max="1" width="1.7109375" style="2" customWidth="1"/>
    <col min="2" max="2" width="7" style="2" bestFit="1" customWidth="1"/>
    <col min="3" max="3" width="13.28515625" style="2" bestFit="1" customWidth="1"/>
    <col min="4" max="4" width="18.5703125" style="2" bestFit="1" customWidth="1"/>
    <col min="5" max="5" width="10" style="2" bestFit="1" customWidth="1"/>
    <col min="6" max="6" width="13.85546875" style="2" bestFit="1" customWidth="1"/>
    <col min="7" max="7" width="18.140625" style="2" bestFit="1" customWidth="1"/>
    <col min="8" max="8" width="6.28515625" style="2" bestFit="1" customWidth="1"/>
    <col min="9" max="9" width="3.28515625" style="2" bestFit="1" customWidth="1"/>
    <col min="10" max="10" width="46" style="2" bestFit="1" customWidth="1"/>
    <col min="11" max="11" width="10.5703125" style="2" bestFit="1" customWidth="1"/>
    <col min="12" max="12" width="9.5703125" style="2" bestFit="1" customWidth="1"/>
    <col min="13" max="13" width="10.5703125" style="2" bestFit="1" customWidth="1"/>
    <col min="14" max="14" width="18.140625" style="2" bestFit="1" customWidth="1"/>
    <col min="15" max="15" width="9" style="2" bestFit="1" customWidth="1"/>
    <col min="16" max="16" width="6.42578125" style="2" bestFit="1" customWidth="1"/>
    <col min="17" max="17" width="8.85546875" style="2" bestFit="1" customWidth="1"/>
    <col min="18" max="19" width="11.28515625" style="2" bestFit="1" customWidth="1"/>
    <col min="20" max="16384" width="9.140625" style="2"/>
  </cols>
  <sheetData>
    <row r="2" spans="2:15" x14ac:dyDescent="0.25">
      <c r="C2" s="3" t="s">
        <v>52</v>
      </c>
    </row>
    <row r="3" spans="2:15" x14ac:dyDescent="0.25">
      <c r="B3" s="2" t="s">
        <v>85</v>
      </c>
      <c r="C3" s="2" t="s">
        <v>86</v>
      </c>
    </row>
    <row r="5" spans="2:15" x14ac:dyDescent="0.25">
      <c r="D5" s="3" t="s">
        <v>56</v>
      </c>
      <c r="E5" s="12" t="s">
        <v>54</v>
      </c>
      <c r="F5" s="12"/>
      <c r="G5" s="12" t="s">
        <v>42</v>
      </c>
      <c r="H5" s="12"/>
      <c r="I5" s="12"/>
      <c r="J5" s="3" t="s">
        <v>11</v>
      </c>
      <c r="K5" s="3" t="s">
        <v>65</v>
      </c>
    </row>
    <row r="6" spans="2:15" x14ac:dyDescent="0.25">
      <c r="D6" s="7" t="s">
        <v>86</v>
      </c>
      <c r="E6" s="2" t="s">
        <v>87</v>
      </c>
      <c r="F6" s="2" t="str">
        <f>table!H7</f>
        <v>t04_wsheet</v>
      </c>
      <c r="G6" s="2" t="s">
        <v>88</v>
      </c>
      <c r="H6" s="2" t="s">
        <v>44</v>
      </c>
      <c r="J6" s="2" t="s">
        <v>49</v>
      </c>
      <c r="K6" s="5" t="s">
        <v>73</v>
      </c>
    </row>
    <row r="7" spans="2:15" x14ac:dyDescent="0.25">
      <c r="D7" s="3"/>
      <c r="G7" s="2" t="s">
        <v>78</v>
      </c>
      <c r="H7" s="2" t="s">
        <v>44</v>
      </c>
      <c r="J7" s="2" t="s">
        <v>90</v>
      </c>
      <c r="K7" s="7" t="s">
        <v>88</v>
      </c>
      <c r="L7" s="2" t="s">
        <v>78</v>
      </c>
      <c r="M7" s="2" t="s">
        <v>149</v>
      </c>
      <c r="N7" s="2" t="s">
        <v>92</v>
      </c>
      <c r="O7" s="2" t="s">
        <v>146</v>
      </c>
    </row>
    <row r="8" spans="2:15" x14ac:dyDescent="0.25">
      <c r="D8" s="3"/>
      <c r="E8" s="3"/>
      <c r="F8" s="3"/>
      <c r="G8" s="7" t="s">
        <v>149</v>
      </c>
      <c r="H8" s="7" t="s">
        <v>44</v>
      </c>
      <c r="I8" s="3"/>
      <c r="J8" s="7" t="s">
        <v>150</v>
      </c>
      <c r="K8" s="7">
        <v>1</v>
      </c>
      <c r="L8" s="2">
        <v>1</v>
      </c>
      <c r="M8" s="2">
        <v>1</v>
      </c>
      <c r="N8" s="2" t="s">
        <v>67</v>
      </c>
      <c r="O8" s="2">
        <v>0</v>
      </c>
    </row>
    <row r="9" spans="2:15" x14ac:dyDescent="0.25">
      <c r="D9" s="4"/>
      <c r="E9" s="4"/>
      <c r="F9" s="4"/>
      <c r="G9" s="7" t="s">
        <v>92</v>
      </c>
      <c r="H9" s="7" t="s">
        <v>93</v>
      </c>
      <c r="I9" s="4"/>
      <c r="J9" s="7" t="s">
        <v>167</v>
      </c>
      <c r="K9" s="7">
        <v>2</v>
      </c>
      <c r="L9" s="2">
        <v>1</v>
      </c>
      <c r="M9" s="2">
        <v>1</v>
      </c>
      <c r="N9" s="2" t="s">
        <v>152</v>
      </c>
      <c r="O9" s="2">
        <v>1</v>
      </c>
    </row>
    <row r="10" spans="2:15" x14ac:dyDescent="0.25">
      <c r="D10" s="4"/>
      <c r="E10" s="4"/>
      <c r="F10" s="4"/>
      <c r="G10" s="7" t="s">
        <v>146</v>
      </c>
      <c r="H10" s="7" t="s">
        <v>44</v>
      </c>
      <c r="I10" s="4"/>
      <c r="J10" s="7" t="s">
        <v>166</v>
      </c>
      <c r="K10" s="7">
        <v>3</v>
      </c>
      <c r="L10" s="2">
        <v>1</v>
      </c>
      <c r="M10" s="2">
        <v>2</v>
      </c>
      <c r="N10" s="2" t="s">
        <v>151</v>
      </c>
      <c r="O10" s="2">
        <v>1</v>
      </c>
    </row>
    <row r="12" spans="2:15" x14ac:dyDescent="0.25">
      <c r="D12" s="2" t="s">
        <v>165</v>
      </c>
      <c r="E12" s="2" t="s">
        <v>155</v>
      </c>
      <c r="F12" s="2" t="str">
        <f>table!P5</f>
        <v>t32_wsheetn</v>
      </c>
      <c r="G12" s="2" t="s">
        <v>154</v>
      </c>
      <c r="H12" s="2" t="s">
        <v>44</v>
      </c>
      <c r="J12" s="2" t="s">
        <v>61</v>
      </c>
      <c r="K12" s="5" t="s">
        <v>73</v>
      </c>
    </row>
    <row r="13" spans="2:15" x14ac:dyDescent="0.25">
      <c r="G13" s="2" t="s">
        <v>48</v>
      </c>
      <c r="H13" s="2" t="s">
        <v>44</v>
      </c>
      <c r="J13" s="2" t="s">
        <v>184</v>
      </c>
      <c r="K13" s="7" t="s">
        <v>154</v>
      </c>
      <c r="L13" s="2" t="s">
        <v>48</v>
      </c>
      <c r="M13" s="2" t="s">
        <v>88</v>
      </c>
      <c r="N13" s="2" t="s">
        <v>64</v>
      </c>
      <c r="O13" s="2" t="s">
        <v>96</v>
      </c>
    </row>
    <row r="14" spans="2:15" x14ac:dyDescent="0.25">
      <c r="G14" s="2" t="s">
        <v>88</v>
      </c>
      <c r="H14" s="2" t="s">
        <v>44</v>
      </c>
      <c r="J14" s="2" t="s">
        <v>185</v>
      </c>
      <c r="K14" s="2">
        <v>1</v>
      </c>
      <c r="L14" s="7">
        <v>1</v>
      </c>
      <c r="M14" s="2">
        <v>1</v>
      </c>
      <c r="N14" s="2">
        <v>80</v>
      </c>
    </row>
    <row r="15" spans="2:15" x14ac:dyDescent="0.25">
      <c r="G15" s="2" t="s">
        <v>64</v>
      </c>
      <c r="H15" s="2" t="s">
        <v>44</v>
      </c>
      <c r="K15" s="2">
        <v>2</v>
      </c>
      <c r="L15" s="2">
        <v>2</v>
      </c>
      <c r="M15" s="2">
        <v>1</v>
      </c>
      <c r="N15" s="2">
        <v>85</v>
      </c>
    </row>
    <row r="16" spans="2:15" x14ac:dyDescent="0.25">
      <c r="G16" s="2" t="s">
        <v>96</v>
      </c>
      <c r="H16" s="2" t="s">
        <v>97</v>
      </c>
      <c r="K16" s="2">
        <v>3</v>
      </c>
      <c r="L16" s="2">
        <v>3</v>
      </c>
      <c r="M16" s="2">
        <v>1</v>
      </c>
      <c r="N16" s="2">
        <v>90</v>
      </c>
    </row>
    <row r="18" spans="4:10" x14ac:dyDescent="0.25">
      <c r="D18" s="2" t="s">
        <v>165</v>
      </c>
      <c r="E18" s="2" t="s">
        <v>155</v>
      </c>
      <c r="F18" s="2" t="str">
        <f>table!P5</f>
        <v>t32_wsheetn</v>
      </c>
      <c r="G18" s="2" t="s">
        <v>154</v>
      </c>
      <c r="H18" s="2" t="s">
        <v>44</v>
      </c>
      <c r="J18" s="2" t="s">
        <v>61</v>
      </c>
    </row>
    <row r="19" spans="4:10" x14ac:dyDescent="0.25">
      <c r="G19" s="2" t="s">
        <v>88</v>
      </c>
      <c r="H19" s="2" t="s">
        <v>44</v>
      </c>
      <c r="J19" s="2" t="s">
        <v>179</v>
      </c>
    </row>
    <row r="20" spans="4:10" x14ac:dyDescent="0.25">
      <c r="G20" s="2" t="s">
        <v>96</v>
      </c>
      <c r="H20" s="2" t="s">
        <v>97</v>
      </c>
      <c r="J20" s="8" t="s">
        <v>180</v>
      </c>
    </row>
    <row r="21" spans="4:10" x14ac:dyDescent="0.25">
      <c r="G21" s="2" t="s">
        <v>178</v>
      </c>
      <c r="H21" s="2" t="s">
        <v>93</v>
      </c>
      <c r="J21" s="8" t="s">
        <v>181</v>
      </c>
    </row>
    <row r="22" spans="4:10" x14ac:dyDescent="0.25">
      <c r="G22" s="2" t="s">
        <v>64</v>
      </c>
      <c r="H22" s="2" t="s">
        <v>93</v>
      </c>
      <c r="J22" s="2" t="s">
        <v>182</v>
      </c>
    </row>
    <row r="23" spans="4:10" x14ac:dyDescent="0.25">
      <c r="J23" s="2" t="s">
        <v>183</v>
      </c>
    </row>
  </sheetData>
  <mergeCells count="2">
    <mergeCell ref="G5:I5"/>
    <mergeCell ref="E5:F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778E8-DBD9-40C8-AF56-38CFE60190D7}">
  <sheetPr codeName="Sheet7"/>
  <dimension ref="B2:K16"/>
  <sheetViews>
    <sheetView workbookViewId="0">
      <pane ySplit="5" topLeftCell="A6" activePane="bottomLeft" state="frozen"/>
      <selection pane="bottomLeft" activeCell="A6" sqref="A6"/>
    </sheetView>
  </sheetViews>
  <sheetFormatPr defaultRowHeight="15" x14ac:dyDescent="0.25"/>
  <cols>
    <col min="1" max="1" width="1.7109375" style="2" customWidth="1"/>
    <col min="2" max="2" width="7" style="2" bestFit="1" customWidth="1"/>
    <col min="3" max="3" width="7.42578125" style="2" bestFit="1" customWidth="1"/>
    <col min="4" max="4" width="11.85546875" style="2" bestFit="1" customWidth="1"/>
    <col min="5" max="5" width="6.140625" style="2" bestFit="1" customWidth="1"/>
    <col min="6" max="6" width="9.85546875" style="2" bestFit="1" customWidth="1"/>
    <col min="7" max="7" width="9.5703125" style="2" bestFit="1" customWidth="1"/>
    <col min="8" max="8" width="4.7109375" style="2" bestFit="1" customWidth="1"/>
    <col min="9" max="9" width="3.28515625" style="2" bestFit="1" customWidth="1"/>
    <col min="10" max="10" width="10.140625" style="2" bestFit="1" customWidth="1"/>
    <col min="11" max="11" width="8.42578125" style="2" bestFit="1" customWidth="1"/>
    <col min="12" max="12" width="8.85546875" style="2" bestFit="1" customWidth="1"/>
    <col min="13" max="13" width="10.5703125" style="2" bestFit="1" customWidth="1"/>
    <col min="14" max="14" width="6.42578125" style="2" bestFit="1" customWidth="1"/>
    <col min="15" max="15" width="9" style="2" bestFit="1" customWidth="1"/>
    <col min="16" max="16" width="6.42578125" style="2" bestFit="1" customWidth="1"/>
    <col min="17" max="17" width="8.85546875" style="2" bestFit="1" customWidth="1"/>
    <col min="18" max="19" width="11.28515625" style="2" bestFit="1" customWidth="1"/>
    <col min="20" max="16384" width="9.140625" style="2"/>
  </cols>
  <sheetData>
    <row r="2" spans="2:11" x14ac:dyDescent="0.25">
      <c r="C2" s="4" t="s">
        <v>52</v>
      </c>
    </row>
    <row r="3" spans="2:11" x14ac:dyDescent="0.25">
      <c r="B3" s="2" t="s">
        <v>156</v>
      </c>
      <c r="C3" s="2" t="s">
        <v>153</v>
      </c>
    </row>
    <row r="5" spans="2:11" x14ac:dyDescent="0.25">
      <c r="D5" s="4" t="s">
        <v>56</v>
      </c>
      <c r="E5" s="12" t="s">
        <v>54</v>
      </c>
      <c r="F5" s="12"/>
      <c r="G5" s="12" t="s">
        <v>42</v>
      </c>
      <c r="H5" s="12"/>
      <c r="I5" s="12"/>
      <c r="J5" s="4" t="s">
        <v>11</v>
      </c>
      <c r="K5" s="4" t="s">
        <v>65</v>
      </c>
    </row>
    <row r="6" spans="2:11" x14ac:dyDescent="0.25">
      <c r="D6" s="2" t="s">
        <v>153</v>
      </c>
      <c r="E6" s="2" t="s">
        <v>113</v>
      </c>
      <c r="F6" s="2" t="str">
        <f>table!P6</f>
        <v>t33_nilai</v>
      </c>
      <c r="G6" s="2" t="s">
        <v>154</v>
      </c>
      <c r="H6" s="2" t="s">
        <v>44</v>
      </c>
      <c r="J6" s="2" t="s">
        <v>61</v>
      </c>
      <c r="K6" s="5"/>
    </row>
    <row r="7" spans="2:11" x14ac:dyDescent="0.25">
      <c r="G7" s="2" t="s">
        <v>78</v>
      </c>
      <c r="H7" s="2" t="s">
        <v>44</v>
      </c>
      <c r="K7" s="5"/>
    </row>
    <row r="8" spans="2:11" x14ac:dyDescent="0.25">
      <c r="G8" s="2" t="s">
        <v>48</v>
      </c>
      <c r="H8" s="2" t="s">
        <v>44</v>
      </c>
      <c r="K8" s="7"/>
    </row>
    <row r="9" spans="2:11" x14ac:dyDescent="0.25">
      <c r="G9" s="2" t="s">
        <v>157</v>
      </c>
      <c r="H9" s="2" t="s">
        <v>44</v>
      </c>
    </row>
    <row r="10" spans="2:11" x14ac:dyDescent="0.25">
      <c r="G10" s="2" t="s">
        <v>158</v>
      </c>
      <c r="H10" s="2" t="s">
        <v>44</v>
      </c>
    </row>
    <row r="11" spans="2:11" x14ac:dyDescent="0.25">
      <c r="G11" s="2" t="s">
        <v>159</v>
      </c>
      <c r="H11" s="2" t="s">
        <v>44</v>
      </c>
    </row>
    <row r="12" spans="2:11" x14ac:dyDescent="0.25">
      <c r="G12" s="2" t="s">
        <v>160</v>
      </c>
      <c r="H12" s="2" t="s">
        <v>44</v>
      </c>
    </row>
    <row r="13" spans="2:11" x14ac:dyDescent="0.25">
      <c r="G13" s="2" t="s">
        <v>161</v>
      </c>
      <c r="H13" s="2" t="s">
        <v>44</v>
      </c>
    </row>
    <row r="14" spans="2:11" x14ac:dyDescent="0.25">
      <c r="G14" s="2" t="s">
        <v>162</v>
      </c>
      <c r="H14" s="2" t="s">
        <v>44</v>
      </c>
    </row>
    <row r="15" spans="2:11" x14ac:dyDescent="0.25">
      <c r="G15" s="2" t="s">
        <v>163</v>
      </c>
      <c r="H15" s="2" t="s">
        <v>44</v>
      </c>
    </row>
    <row r="16" spans="2:11" x14ac:dyDescent="0.25">
      <c r="G16" s="2" t="s">
        <v>164</v>
      </c>
      <c r="H16" s="2" t="s">
        <v>44</v>
      </c>
    </row>
  </sheetData>
  <mergeCells count="2">
    <mergeCell ref="G5:I5"/>
    <mergeCell ref="E5:F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4BBBA-64BF-4D4B-918F-20CA3EEA7316}">
  <sheetPr codeName="Sheet10"/>
  <dimension ref="B2:K11"/>
  <sheetViews>
    <sheetView workbookViewId="0">
      <pane ySplit="5" topLeftCell="A6" activePane="bottomLeft" state="frozen"/>
      <selection pane="bottomLeft" activeCell="J11" sqref="J11"/>
    </sheetView>
  </sheetViews>
  <sheetFormatPr defaultRowHeight="15" x14ac:dyDescent="0.25"/>
  <cols>
    <col min="1" max="1" width="1.7109375" style="2" customWidth="1"/>
    <col min="2" max="2" width="7" style="2" bestFit="1" customWidth="1"/>
    <col min="3" max="3" width="10.7109375" style="2" bestFit="1" customWidth="1"/>
    <col min="4" max="4" width="11.85546875" style="2" bestFit="1" customWidth="1"/>
    <col min="5" max="5" width="8.7109375" style="2" bestFit="1" customWidth="1"/>
    <col min="6" max="6" width="12.42578125" style="2" bestFit="1" customWidth="1"/>
    <col min="7" max="7" width="10.5703125" style="2" bestFit="1" customWidth="1"/>
    <col min="8" max="8" width="5.85546875" style="2" bestFit="1" customWidth="1"/>
    <col min="9" max="9" width="3.28515625" style="2" bestFit="1" customWidth="1"/>
    <col min="10" max="10" width="74.5703125" style="2" bestFit="1" customWidth="1"/>
    <col min="11" max="11" width="8.42578125" style="2" bestFit="1" customWidth="1"/>
    <col min="12" max="12" width="8.85546875" style="2" bestFit="1" customWidth="1"/>
    <col min="13" max="13" width="10.5703125" style="2" bestFit="1" customWidth="1"/>
    <col min="14" max="14" width="6.42578125" style="2" bestFit="1" customWidth="1"/>
    <col min="15" max="15" width="9" style="2" bestFit="1" customWidth="1"/>
    <col min="16" max="16" width="6.42578125" style="2" bestFit="1" customWidth="1"/>
    <col min="17" max="17" width="8.85546875" style="2" bestFit="1" customWidth="1"/>
    <col min="18" max="19" width="11.28515625" style="2" bestFit="1" customWidth="1"/>
    <col min="20" max="16384" width="9.140625" style="2"/>
  </cols>
  <sheetData>
    <row r="2" spans="2:11" x14ac:dyDescent="0.25">
      <c r="C2" s="4" t="s">
        <v>52</v>
      </c>
    </row>
    <row r="3" spans="2:11" x14ac:dyDescent="0.25">
      <c r="B3" s="2" t="s">
        <v>169</v>
      </c>
      <c r="C3" s="2" t="s">
        <v>168</v>
      </c>
    </row>
    <row r="5" spans="2:11" x14ac:dyDescent="0.25">
      <c r="D5" s="4" t="s">
        <v>56</v>
      </c>
      <c r="E5" s="12" t="s">
        <v>54</v>
      </c>
      <c r="F5" s="12"/>
      <c r="G5" s="12" t="s">
        <v>42</v>
      </c>
      <c r="H5" s="12"/>
      <c r="I5" s="12"/>
      <c r="J5" s="4" t="s">
        <v>11</v>
      </c>
      <c r="K5" s="4" t="s">
        <v>65</v>
      </c>
    </row>
    <row r="6" spans="2:11" x14ac:dyDescent="0.25">
      <c r="D6" s="2" t="s">
        <v>168</v>
      </c>
      <c r="E6" s="2" t="s">
        <v>11</v>
      </c>
      <c r="F6" s="2" t="str">
        <f>table!P7</f>
        <v>t34_catatan</v>
      </c>
      <c r="G6" s="2" t="s">
        <v>172</v>
      </c>
      <c r="H6" s="2" t="s">
        <v>44</v>
      </c>
      <c r="J6" s="2" t="s">
        <v>61</v>
      </c>
      <c r="K6" s="5"/>
    </row>
    <row r="7" spans="2:11" x14ac:dyDescent="0.25">
      <c r="G7" s="2" t="s">
        <v>78</v>
      </c>
      <c r="H7" s="2" t="s">
        <v>44</v>
      </c>
      <c r="J7" s="2" t="s">
        <v>174</v>
      </c>
      <c r="K7" s="5"/>
    </row>
    <row r="8" spans="2:11" x14ac:dyDescent="0.25">
      <c r="G8" s="2" t="s">
        <v>48</v>
      </c>
      <c r="H8" s="2" t="s">
        <v>44</v>
      </c>
      <c r="J8" s="8" t="s">
        <v>175</v>
      </c>
      <c r="K8" s="5"/>
    </row>
    <row r="9" spans="2:11" x14ac:dyDescent="0.25">
      <c r="G9" s="2" t="s">
        <v>88</v>
      </c>
      <c r="H9" s="2" t="s">
        <v>93</v>
      </c>
      <c r="J9" s="8" t="s">
        <v>176</v>
      </c>
      <c r="K9" s="7"/>
    </row>
    <row r="10" spans="2:11" x14ac:dyDescent="0.25">
      <c r="G10" s="2" t="s">
        <v>64</v>
      </c>
      <c r="H10" s="2" t="s">
        <v>93</v>
      </c>
      <c r="J10" s="2" t="s">
        <v>177</v>
      </c>
      <c r="K10" s="7"/>
    </row>
    <row r="11" spans="2:11" x14ac:dyDescent="0.25">
      <c r="G11" s="2" t="s">
        <v>173</v>
      </c>
      <c r="H11" s="2" t="s">
        <v>93</v>
      </c>
    </row>
  </sheetData>
  <mergeCells count="2">
    <mergeCell ref="G5:I5"/>
    <mergeCell ref="E5:F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72B43-2E52-4831-AC11-09A558A02A28}">
  <sheetPr codeName="Sheet8"/>
  <dimension ref="B3:N33"/>
  <sheetViews>
    <sheetView workbookViewId="0">
      <selection activeCell="G3" sqref="G3"/>
    </sheetView>
  </sheetViews>
  <sheetFormatPr defaultRowHeight="15" x14ac:dyDescent="0.25"/>
  <cols>
    <col min="7" max="7" width="11.5703125" bestFit="1" customWidth="1"/>
  </cols>
  <sheetData>
    <row r="3" spans="2:14" x14ac:dyDescent="0.25">
      <c r="B3" t="s">
        <v>48</v>
      </c>
      <c r="C3" t="s">
        <v>88</v>
      </c>
      <c r="D3" t="s">
        <v>113</v>
      </c>
      <c r="F3" t="s">
        <v>48</v>
      </c>
      <c r="G3" t="s">
        <v>88</v>
      </c>
      <c r="H3" t="s">
        <v>113</v>
      </c>
      <c r="I3" t="s">
        <v>142</v>
      </c>
      <c r="J3" t="s">
        <v>91</v>
      </c>
      <c r="K3" t="s">
        <v>89</v>
      </c>
    </row>
    <row r="4" spans="2:14" x14ac:dyDescent="0.25">
      <c r="B4" t="s">
        <v>98</v>
      </c>
      <c r="C4">
        <v>1</v>
      </c>
      <c r="D4">
        <v>83.333333333333329</v>
      </c>
      <c r="F4" t="s">
        <v>98</v>
      </c>
      <c r="G4">
        <v>1</v>
      </c>
      <c r="H4">
        <v>75</v>
      </c>
      <c r="I4" t="s">
        <v>143</v>
      </c>
      <c r="J4">
        <v>1</v>
      </c>
      <c r="K4" t="s">
        <v>93</v>
      </c>
    </row>
    <row r="5" spans="2:14" x14ac:dyDescent="0.25">
      <c r="B5" t="s">
        <v>99</v>
      </c>
      <c r="C5">
        <v>1</v>
      </c>
      <c r="D5">
        <v>83.333333333333329</v>
      </c>
      <c r="F5" t="s">
        <v>99</v>
      </c>
      <c r="G5">
        <v>1</v>
      </c>
      <c r="H5">
        <v>100</v>
      </c>
      <c r="I5" t="s">
        <v>143</v>
      </c>
    </row>
    <row r="6" spans="2:14" x14ac:dyDescent="0.25">
      <c r="B6" t="s">
        <v>100</v>
      </c>
      <c r="C6">
        <v>1</v>
      </c>
      <c r="D6">
        <v>95</v>
      </c>
      <c r="F6" t="s">
        <v>100</v>
      </c>
      <c r="G6">
        <v>1</v>
      </c>
      <c r="H6">
        <v>100</v>
      </c>
      <c r="I6" t="s">
        <v>143</v>
      </c>
      <c r="J6" t="s">
        <v>95</v>
      </c>
      <c r="K6" t="s">
        <v>94</v>
      </c>
    </row>
    <row r="7" spans="2:14" x14ac:dyDescent="0.25">
      <c r="B7" t="s">
        <v>101</v>
      </c>
      <c r="C7">
        <v>1</v>
      </c>
      <c r="D7">
        <v>95</v>
      </c>
      <c r="F7" t="s">
        <v>101</v>
      </c>
      <c r="G7">
        <v>1</v>
      </c>
      <c r="H7">
        <v>100</v>
      </c>
      <c r="I7" t="s">
        <v>143</v>
      </c>
      <c r="J7">
        <v>1</v>
      </c>
      <c r="K7" t="s">
        <v>93</v>
      </c>
    </row>
    <row r="8" spans="2:14" x14ac:dyDescent="0.25">
      <c r="B8" t="s">
        <v>102</v>
      </c>
      <c r="C8">
        <v>1</v>
      </c>
      <c r="D8">
        <v>93.333333333333329</v>
      </c>
      <c r="F8" t="s">
        <v>102</v>
      </c>
      <c r="G8">
        <v>1</v>
      </c>
      <c r="H8">
        <v>90</v>
      </c>
      <c r="I8" t="s">
        <v>143</v>
      </c>
      <c r="J8">
        <v>2</v>
      </c>
      <c r="K8" t="s">
        <v>93</v>
      </c>
    </row>
    <row r="9" spans="2:14" x14ac:dyDescent="0.25">
      <c r="B9" t="s">
        <v>103</v>
      </c>
      <c r="C9">
        <v>1</v>
      </c>
      <c r="D9">
        <v>100</v>
      </c>
      <c r="F9" t="s">
        <v>103</v>
      </c>
      <c r="G9">
        <v>1</v>
      </c>
      <c r="H9">
        <v>100</v>
      </c>
      <c r="I9" t="s">
        <v>143</v>
      </c>
      <c r="M9" t="s">
        <v>114</v>
      </c>
    </row>
    <row r="10" spans="2:14" x14ac:dyDescent="0.25">
      <c r="B10" t="s">
        <v>104</v>
      </c>
      <c r="C10">
        <v>1</v>
      </c>
      <c r="D10">
        <v>100</v>
      </c>
      <c r="F10" t="s">
        <v>104</v>
      </c>
      <c r="G10">
        <v>1</v>
      </c>
      <c r="H10">
        <v>100</v>
      </c>
      <c r="I10" t="s">
        <v>143</v>
      </c>
      <c r="M10" t="s">
        <v>88</v>
      </c>
      <c r="N10" t="s">
        <v>91</v>
      </c>
    </row>
    <row r="11" spans="2:14" x14ac:dyDescent="0.25">
      <c r="B11" t="s">
        <v>105</v>
      </c>
      <c r="C11">
        <v>1</v>
      </c>
      <c r="D11">
        <v>91.666666666666671</v>
      </c>
      <c r="F11" t="s">
        <v>105</v>
      </c>
      <c r="G11">
        <v>1</v>
      </c>
      <c r="H11">
        <v>90</v>
      </c>
      <c r="I11" t="s">
        <v>143</v>
      </c>
    </row>
    <row r="12" spans="2:14" x14ac:dyDescent="0.25">
      <c r="B12" t="s">
        <v>106</v>
      </c>
      <c r="C12">
        <v>1</v>
      </c>
      <c r="D12">
        <v>96.666666666666671</v>
      </c>
      <c r="F12" t="s">
        <v>106</v>
      </c>
      <c r="G12">
        <v>1</v>
      </c>
      <c r="H12">
        <v>90</v>
      </c>
      <c r="I12" t="s">
        <v>143</v>
      </c>
    </row>
    <row r="13" spans="2:14" x14ac:dyDescent="0.25">
      <c r="B13" t="s">
        <v>107</v>
      </c>
      <c r="C13">
        <v>1</v>
      </c>
      <c r="D13">
        <v>91.666666666666671</v>
      </c>
      <c r="F13" t="s">
        <v>107</v>
      </c>
      <c r="G13">
        <v>1</v>
      </c>
      <c r="H13">
        <v>100</v>
      </c>
      <c r="I13" t="s">
        <v>143</v>
      </c>
    </row>
    <row r="14" spans="2:14" x14ac:dyDescent="0.25">
      <c r="B14" t="s">
        <v>108</v>
      </c>
      <c r="C14">
        <v>1</v>
      </c>
      <c r="D14">
        <v>100</v>
      </c>
      <c r="F14" t="s">
        <v>108</v>
      </c>
      <c r="G14">
        <v>1</v>
      </c>
      <c r="H14">
        <v>100</v>
      </c>
      <c r="I14" t="s">
        <v>143</v>
      </c>
    </row>
    <row r="15" spans="2:14" x14ac:dyDescent="0.25">
      <c r="B15" t="s">
        <v>109</v>
      </c>
      <c r="C15">
        <v>1</v>
      </c>
      <c r="D15">
        <v>100</v>
      </c>
      <c r="F15" t="s">
        <v>109</v>
      </c>
      <c r="G15">
        <v>1</v>
      </c>
      <c r="H15">
        <v>100</v>
      </c>
      <c r="I15" t="s">
        <v>143</v>
      </c>
    </row>
    <row r="16" spans="2:14" x14ac:dyDescent="0.25">
      <c r="B16" t="s">
        <v>110</v>
      </c>
      <c r="C16">
        <v>1</v>
      </c>
      <c r="D16">
        <v>90</v>
      </c>
      <c r="F16" t="s">
        <v>110</v>
      </c>
      <c r="G16">
        <v>1</v>
      </c>
      <c r="H16">
        <v>100</v>
      </c>
      <c r="I16" t="s">
        <v>143</v>
      </c>
    </row>
    <row r="17" spans="2:9" x14ac:dyDescent="0.25">
      <c r="B17" t="s">
        <v>111</v>
      </c>
      <c r="C17">
        <v>1</v>
      </c>
      <c r="D17">
        <v>86.666666666666671</v>
      </c>
      <c r="F17" t="s">
        <v>111</v>
      </c>
      <c r="G17">
        <v>1</v>
      </c>
      <c r="H17">
        <v>85</v>
      </c>
      <c r="I17" t="s">
        <v>143</v>
      </c>
    </row>
    <row r="18" spans="2:9" x14ac:dyDescent="0.25">
      <c r="B18" t="s">
        <v>112</v>
      </c>
      <c r="C18">
        <v>1</v>
      </c>
      <c r="D18">
        <v>91.666666666666671</v>
      </c>
      <c r="F18" t="s">
        <v>112</v>
      </c>
      <c r="G18">
        <v>1</v>
      </c>
      <c r="H18">
        <v>100</v>
      </c>
      <c r="I18" t="s">
        <v>143</v>
      </c>
    </row>
    <row r="19" spans="2:9" x14ac:dyDescent="0.25">
      <c r="B19" t="s">
        <v>98</v>
      </c>
      <c r="C19">
        <v>2</v>
      </c>
      <c r="D19">
        <v>95</v>
      </c>
      <c r="F19" t="s">
        <v>98</v>
      </c>
      <c r="G19">
        <v>2</v>
      </c>
      <c r="H19">
        <v>95</v>
      </c>
    </row>
    <row r="20" spans="2:9" x14ac:dyDescent="0.25">
      <c r="B20" t="s">
        <v>99</v>
      </c>
      <c r="C20">
        <v>2</v>
      </c>
      <c r="D20">
        <v>95</v>
      </c>
      <c r="F20" t="s">
        <v>99</v>
      </c>
      <c r="G20">
        <v>2</v>
      </c>
      <c r="H20">
        <v>95</v>
      </c>
    </row>
    <row r="21" spans="2:9" x14ac:dyDescent="0.25">
      <c r="B21" t="s">
        <v>100</v>
      </c>
      <c r="C21">
        <v>2</v>
      </c>
      <c r="D21">
        <v>90</v>
      </c>
      <c r="F21" t="s">
        <v>100</v>
      </c>
      <c r="G21">
        <v>2</v>
      </c>
      <c r="H21">
        <v>90</v>
      </c>
    </row>
    <row r="22" spans="2:9" x14ac:dyDescent="0.25">
      <c r="B22" t="s">
        <v>101</v>
      </c>
      <c r="C22">
        <v>2</v>
      </c>
      <c r="D22">
        <v>95</v>
      </c>
      <c r="F22" t="s">
        <v>101</v>
      </c>
      <c r="G22">
        <v>2</v>
      </c>
      <c r="H22">
        <v>95</v>
      </c>
    </row>
    <row r="23" spans="2:9" x14ac:dyDescent="0.25">
      <c r="B23" t="s">
        <v>102</v>
      </c>
      <c r="C23">
        <v>2</v>
      </c>
      <c r="D23">
        <v>100</v>
      </c>
      <c r="F23" t="s">
        <v>102</v>
      </c>
      <c r="G23">
        <v>2</v>
      </c>
      <c r="H23">
        <v>100</v>
      </c>
    </row>
    <row r="24" spans="2:9" x14ac:dyDescent="0.25">
      <c r="B24" t="s">
        <v>103</v>
      </c>
      <c r="C24">
        <v>2</v>
      </c>
      <c r="D24">
        <v>80</v>
      </c>
      <c r="F24" t="s">
        <v>103</v>
      </c>
      <c r="G24">
        <v>2</v>
      </c>
      <c r="H24">
        <v>80</v>
      </c>
    </row>
    <row r="25" spans="2:9" x14ac:dyDescent="0.25">
      <c r="B25" t="s">
        <v>104</v>
      </c>
      <c r="C25">
        <v>2</v>
      </c>
      <c r="D25">
        <v>100</v>
      </c>
      <c r="F25" t="s">
        <v>104</v>
      </c>
      <c r="G25">
        <v>2</v>
      </c>
      <c r="H25">
        <v>100</v>
      </c>
    </row>
    <row r="26" spans="2:9" x14ac:dyDescent="0.25">
      <c r="B26" t="s">
        <v>105</v>
      </c>
      <c r="C26">
        <v>2</v>
      </c>
      <c r="D26">
        <v>100</v>
      </c>
      <c r="F26" t="s">
        <v>105</v>
      </c>
      <c r="G26">
        <v>2</v>
      </c>
      <c r="H26">
        <v>100</v>
      </c>
    </row>
    <row r="27" spans="2:9" x14ac:dyDescent="0.25">
      <c r="B27" t="s">
        <v>106</v>
      </c>
      <c r="C27">
        <v>2</v>
      </c>
      <c r="D27">
        <v>90</v>
      </c>
      <c r="F27" t="s">
        <v>106</v>
      </c>
      <c r="G27">
        <v>2</v>
      </c>
      <c r="H27">
        <v>90</v>
      </c>
    </row>
    <row r="28" spans="2:9" x14ac:dyDescent="0.25">
      <c r="B28" t="s">
        <v>107</v>
      </c>
      <c r="C28">
        <v>2</v>
      </c>
      <c r="D28">
        <v>98</v>
      </c>
      <c r="F28" t="s">
        <v>107</v>
      </c>
      <c r="G28">
        <v>2</v>
      </c>
      <c r="H28">
        <v>98</v>
      </c>
    </row>
    <row r="29" spans="2:9" x14ac:dyDescent="0.25">
      <c r="B29" t="s">
        <v>108</v>
      </c>
      <c r="C29">
        <v>2</v>
      </c>
      <c r="D29">
        <v>100</v>
      </c>
      <c r="F29" t="s">
        <v>108</v>
      </c>
      <c r="G29">
        <v>2</v>
      </c>
      <c r="H29">
        <v>100</v>
      </c>
    </row>
    <row r="30" spans="2:9" x14ac:dyDescent="0.25">
      <c r="B30" t="s">
        <v>109</v>
      </c>
      <c r="C30">
        <v>2</v>
      </c>
      <c r="D30">
        <v>100</v>
      </c>
      <c r="F30" t="s">
        <v>109</v>
      </c>
      <c r="G30">
        <v>2</v>
      </c>
      <c r="H30">
        <v>100</v>
      </c>
    </row>
    <row r="31" spans="2:9" x14ac:dyDescent="0.25">
      <c r="B31" t="s">
        <v>110</v>
      </c>
      <c r="C31">
        <v>2</v>
      </c>
      <c r="D31">
        <v>100</v>
      </c>
      <c r="F31" t="s">
        <v>110</v>
      </c>
      <c r="G31">
        <v>2</v>
      </c>
      <c r="H31">
        <v>100</v>
      </c>
    </row>
    <row r="32" spans="2:9" x14ac:dyDescent="0.25">
      <c r="B32" t="s">
        <v>111</v>
      </c>
      <c r="C32">
        <v>2</v>
      </c>
      <c r="D32">
        <v>100</v>
      </c>
      <c r="F32" t="s">
        <v>111</v>
      </c>
      <c r="G32">
        <v>2</v>
      </c>
      <c r="H32">
        <v>100</v>
      </c>
    </row>
    <row r="33" spans="2:8" x14ac:dyDescent="0.25">
      <c r="B33" t="s">
        <v>112</v>
      </c>
      <c r="C33">
        <v>2</v>
      </c>
      <c r="D33">
        <v>90</v>
      </c>
      <c r="F33" t="s">
        <v>112</v>
      </c>
      <c r="G33">
        <v>2</v>
      </c>
      <c r="H33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table</vt:lpstr>
      <vt:lpstr>1.1.1.</vt:lpstr>
      <vt:lpstr>1.1.3.</vt:lpstr>
      <vt:lpstr>1.2.1.</vt:lpstr>
      <vt:lpstr>1.2.2.</vt:lpstr>
      <vt:lpstr>1.2.3.</vt:lpstr>
      <vt:lpstr>1.2.4.</vt:lpstr>
      <vt:lpstr>Sheet7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Selaras Solusindo</dc:creator>
  <cp:lastModifiedBy>selar</cp:lastModifiedBy>
  <dcterms:created xsi:type="dcterms:W3CDTF">2015-06-05T18:17:20Z</dcterms:created>
  <dcterms:modified xsi:type="dcterms:W3CDTF">2021-04-25T15:32:18Z</dcterms:modified>
</cp:coreProperties>
</file>