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lcukkorkmaz/Documents/GitHub/Covid2019Turkey/www/data/"/>
    </mc:Choice>
  </mc:AlternateContent>
  <xr:revisionPtr revIDLastSave="0" documentId="13_ncr:1_{E69F4ADC-587A-184B-BC67-081B6EBD8B78}" xr6:coauthVersionLast="36" xr6:coauthVersionMax="36" xr10:uidLastSave="{00000000-0000-0000-0000-000000000000}"/>
  <bookViews>
    <workbookView xWindow="2640" yWindow="1500" windowWidth="28300" windowHeight="17560" activeTab="1" xr2:uid="{25D0A33A-B1BF-C34E-B1E2-5CD2504B6A8B}"/>
  </bookViews>
  <sheets>
    <sheet name="Covid-2019" sheetId="3" r:id="rId1"/>
    <sheet name="Tüm" sheetId="5" r:id="rId2"/>
    <sheet name="Özet" sheetId="6" r:id="rId3"/>
    <sheet name="R data" sheetId="4" r:id="rId4"/>
  </sheets>
  <definedNames>
    <definedName name="_xlchart.v1.0" hidden="1">Tüm!$I$1</definedName>
    <definedName name="_xlchart.v1.1" hidden="1">Tüm!$I$2:$I$16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G18" i="5"/>
  <c r="F18" i="5"/>
  <c r="D18" i="5"/>
  <c r="B18" i="5"/>
  <c r="I18" i="5"/>
  <c r="G2" i="6"/>
  <c r="E2" i="6" s="1"/>
  <c r="G17" i="5"/>
  <c r="I17" i="5"/>
  <c r="F8" i="5"/>
  <c r="F17" i="5"/>
  <c r="D17" i="5"/>
  <c r="B17" i="5"/>
  <c r="F4" i="5"/>
  <c r="F5" i="5"/>
  <c r="F6" i="5"/>
  <c r="F7" i="5"/>
  <c r="F9" i="5"/>
  <c r="F10" i="5"/>
  <c r="F11" i="5"/>
  <c r="F12" i="5"/>
  <c r="F13" i="5"/>
  <c r="F14" i="5"/>
  <c r="F15" i="5"/>
  <c r="F16" i="5"/>
  <c r="F3" i="5"/>
  <c r="I10" i="5"/>
  <c r="I11" i="5"/>
  <c r="I12" i="5"/>
  <c r="I13" i="5"/>
  <c r="I14" i="5"/>
  <c r="I15" i="5"/>
  <c r="I16" i="5"/>
  <c r="I9" i="5"/>
  <c r="I2" i="5"/>
  <c r="G2" i="5"/>
  <c r="D15" i="5"/>
  <c r="D16" i="5" s="1"/>
  <c r="C2" i="6"/>
  <c r="E14" i="5"/>
  <c r="B14" i="5"/>
  <c r="B15" i="5" s="1"/>
  <c r="B16" i="5" s="1"/>
  <c r="E13" i="5"/>
  <c r="C13" i="5"/>
  <c r="G9" i="5" l="1"/>
  <c r="G10" i="5" s="1"/>
  <c r="G11" i="5" s="1"/>
  <c r="G12" i="5" s="1"/>
  <c r="G13" i="5" s="1"/>
  <c r="G14" i="5" s="1"/>
  <c r="G15" i="5" s="1"/>
  <c r="G16" i="5" s="1"/>
  <c r="E12" i="5"/>
  <c r="C12" i="5"/>
  <c r="E11" i="5" l="1"/>
  <c r="C11" i="5"/>
  <c r="E10" i="5" l="1"/>
  <c r="E9" i="5"/>
  <c r="C10" i="5"/>
  <c r="C9" i="5"/>
  <c r="C8" i="5"/>
  <c r="C7" i="5"/>
  <c r="C6" i="5"/>
  <c r="C5" i="5"/>
  <c r="I5" i="5" s="1"/>
  <c r="C4" i="5"/>
  <c r="C2" i="5"/>
  <c r="C3" i="5"/>
  <c r="F9" i="3"/>
  <c r="F8" i="3"/>
  <c r="F7" i="3"/>
  <c r="F6" i="3"/>
  <c r="F5" i="3"/>
  <c r="F4" i="3"/>
</calcChain>
</file>

<file path=xl/sharedStrings.xml><?xml version="1.0" encoding="utf-8"?>
<sst xmlns="http://schemas.openxmlformats.org/spreadsheetml/2006/main" count="26" uniqueCount="21">
  <si>
    <t>Tarih</t>
  </si>
  <si>
    <t>Ölüm</t>
  </si>
  <si>
    <t>Yaş</t>
  </si>
  <si>
    <t>Rate</t>
  </si>
  <si>
    <t>Enfekte2</t>
  </si>
  <si>
    <t>Toplam Vaka</t>
  </si>
  <si>
    <t>Time</t>
  </si>
  <si>
    <t>Count</t>
  </si>
  <si>
    <t>Date</t>
  </si>
  <si>
    <t>Yeni Vaka</t>
  </si>
  <si>
    <t>Toplam Ölüm</t>
  </si>
  <si>
    <t>Yeni Ölüm</t>
  </si>
  <si>
    <t>Ölüm Oranı (%)</t>
  </si>
  <si>
    <t>Nüfus</t>
  </si>
  <si>
    <t>Nüfus Oranı</t>
  </si>
  <si>
    <t>Toplam Vaka/ Milyon Nüfus</t>
  </si>
  <si>
    <t>Aktif Vaka</t>
  </si>
  <si>
    <t>Yeni Test</t>
  </si>
  <si>
    <t>Toplam Test</t>
  </si>
  <si>
    <t>Vaka Tespit Etme Oranı (%)</t>
  </si>
  <si>
    <t>Vaka Değişim Oranı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</si>
</sst>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2"/>
      <color theme="1"/>
      <name val="Calibri"/>
      <family val="2"/>
      <charset val="162"/>
      <scheme val="minor"/>
    </font>
    <font>
      <u/>
      <sz val="12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COVID-2019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'Covid-2019'!$B$1</c:f>
              <c:strCache>
                <c:ptCount val="1"/>
                <c:pt idx="0">
                  <c:v>Toplam Vaka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'Covid-2019'!$A$2:$A$13</c:f>
              <c:numCache>
                <c:formatCode>dd/mm/yyyy;@</c:formatCode>
                <c:ptCount val="12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</c:numCache>
            </c:numRef>
          </c:cat>
          <c:val>
            <c:numRef>
              <c:f>'Covid-2019'!$B$2:$B$13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18</c:v>
                </c:pt>
                <c:pt idx="6">
                  <c:v>49</c:v>
                </c:pt>
                <c:pt idx="7">
                  <c:v>98</c:v>
                </c:pt>
                <c:pt idx="8">
                  <c:v>191</c:v>
                </c:pt>
                <c:pt idx="9">
                  <c:v>359</c:v>
                </c:pt>
                <c:pt idx="10">
                  <c:v>670</c:v>
                </c:pt>
                <c:pt idx="11">
                  <c:v>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6-B34C-8C08-173E9D2DBD18}"/>
            </c:ext>
          </c:extLst>
        </c:ser>
        <c:ser>
          <c:idx val="1"/>
          <c:order val="1"/>
          <c:tx>
            <c:strRef>
              <c:f>'Covid-2019'!$C$1</c:f>
              <c:strCache>
                <c:ptCount val="1"/>
                <c:pt idx="0">
                  <c:v>Ölüm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'Covid-2019'!$A$2:$A$13</c:f>
              <c:numCache>
                <c:formatCode>dd/mm/yyyy;@</c:formatCode>
                <c:ptCount val="12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</c:numCache>
            </c:numRef>
          </c:cat>
          <c:val>
            <c:numRef>
              <c:f>'Covid-2019'!$C$2:$C$13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9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6-B34C-8C08-173E9D2DBD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4266096"/>
        <c:axId val="1251702160"/>
      </c:lineChart>
      <c:dateAx>
        <c:axId val="1254266096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1702160"/>
        <c:crosses val="autoZero"/>
        <c:auto val="1"/>
        <c:lblOffset val="100"/>
        <c:baseTimeUnit val="days"/>
      </c:dateAx>
      <c:valAx>
        <c:axId val="12517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42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0</xdr:row>
      <xdr:rowOff>19050</xdr:rowOff>
    </xdr:from>
    <xdr:to>
      <xdr:col>18</xdr:col>
      <xdr:colOff>0</xdr:colOff>
      <xdr:row>32</xdr:row>
      <xdr:rowOff>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DD95983D-7800-1348-B278-61392EFBC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5AC4-FB43-A849-A02B-3375062F2863}">
  <dimension ref="A1:F13"/>
  <sheetViews>
    <sheetView workbookViewId="0">
      <selection activeCell="T29" sqref="T29"/>
    </sheetView>
  </sheetViews>
  <sheetFormatPr baseColWidth="10" defaultRowHeight="16" x14ac:dyDescent="0.2"/>
  <sheetData>
    <row r="1" spans="1:6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6">
        <v>43901</v>
      </c>
      <c r="B2">
        <v>1</v>
      </c>
      <c r="C2">
        <v>0</v>
      </c>
    </row>
    <row r="3" spans="1:6" x14ac:dyDescent="0.2">
      <c r="A3" s="6">
        <v>43902</v>
      </c>
      <c r="B3">
        <v>1</v>
      </c>
      <c r="C3">
        <v>0</v>
      </c>
    </row>
    <row r="4" spans="1:6" x14ac:dyDescent="0.2">
      <c r="A4" s="6">
        <v>43903</v>
      </c>
      <c r="B4">
        <v>5</v>
      </c>
      <c r="C4">
        <v>0</v>
      </c>
      <c r="E4">
        <v>2</v>
      </c>
      <c r="F4">
        <f t="shared" ref="F4:F9" si="0">B3*E4</f>
        <v>2</v>
      </c>
    </row>
    <row r="5" spans="1:6" x14ac:dyDescent="0.2">
      <c r="A5" s="6">
        <v>43904</v>
      </c>
      <c r="B5">
        <v>5</v>
      </c>
      <c r="C5">
        <v>0</v>
      </c>
      <c r="E5">
        <v>2.5</v>
      </c>
      <c r="F5">
        <f t="shared" si="0"/>
        <v>12.5</v>
      </c>
    </row>
    <row r="6" spans="1:6" x14ac:dyDescent="0.2">
      <c r="A6" s="6">
        <v>43905</v>
      </c>
      <c r="B6">
        <v>6</v>
      </c>
      <c r="C6">
        <v>0</v>
      </c>
      <c r="E6">
        <v>1.2</v>
      </c>
      <c r="F6">
        <f t="shared" si="0"/>
        <v>6</v>
      </c>
    </row>
    <row r="7" spans="1:6" x14ac:dyDescent="0.2">
      <c r="A7" s="6">
        <v>43906</v>
      </c>
      <c r="B7">
        <v>18</v>
      </c>
      <c r="C7">
        <v>0</v>
      </c>
      <c r="E7">
        <v>3</v>
      </c>
      <c r="F7">
        <f t="shared" si="0"/>
        <v>18</v>
      </c>
    </row>
    <row r="8" spans="1:6" x14ac:dyDescent="0.2">
      <c r="A8" s="6">
        <v>43907</v>
      </c>
      <c r="B8">
        <v>49</v>
      </c>
      <c r="C8">
        <v>0</v>
      </c>
      <c r="E8">
        <v>2.6</v>
      </c>
      <c r="F8">
        <f t="shared" si="0"/>
        <v>46.800000000000004</v>
      </c>
    </row>
    <row r="9" spans="1:6" x14ac:dyDescent="0.2">
      <c r="A9" s="6">
        <v>43908</v>
      </c>
      <c r="B9">
        <v>98</v>
      </c>
      <c r="C9">
        <v>1</v>
      </c>
      <c r="D9">
        <v>89</v>
      </c>
      <c r="E9">
        <v>2.085</v>
      </c>
      <c r="F9">
        <f t="shared" si="0"/>
        <v>102.16499999999999</v>
      </c>
    </row>
    <row r="10" spans="1:6" x14ac:dyDescent="0.2">
      <c r="A10" s="6">
        <v>43909</v>
      </c>
      <c r="B10">
        <v>191</v>
      </c>
      <c r="C10">
        <v>2</v>
      </c>
      <c r="D10" s="2"/>
      <c r="E10" s="3"/>
    </row>
    <row r="11" spans="1:6" x14ac:dyDescent="0.2">
      <c r="A11" s="6">
        <v>43910</v>
      </c>
      <c r="B11">
        <v>359</v>
      </c>
      <c r="C11">
        <v>4</v>
      </c>
      <c r="D11" s="2"/>
      <c r="E11" s="2"/>
    </row>
    <row r="12" spans="1:6" x14ac:dyDescent="0.2">
      <c r="A12" s="6">
        <v>43911</v>
      </c>
      <c r="B12">
        <v>670</v>
      </c>
      <c r="C12">
        <v>9</v>
      </c>
      <c r="D12" s="2"/>
      <c r="E12" s="2"/>
    </row>
    <row r="13" spans="1:6" x14ac:dyDescent="0.2">
      <c r="A13" s="6">
        <v>43912</v>
      </c>
      <c r="B13">
        <v>947</v>
      </c>
      <c r="C13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EBED-D2FE-2A49-978F-915E70CFF528}">
  <dimension ref="A1:J18"/>
  <sheetViews>
    <sheetView tabSelected="1" zoomScale="131" workbookViewId="0">
      <selection activeCell="J18" sqref="A1:J18"/>
    </sheetView>
  </sheetViews>
  <sheetFormatPr baseColWidth="10" defaultRowHeight="16" x14ac:dyDescent="0.2"/>
  <cols>
    <col min="1" max="1" width="11.5" style="6" bestFit="1" customWidth="1"/>
    <col min="2" max="2" width="13.83203125" customWidth="1"/>
    <col min="3" max="3" width="13.33203125" customWidth="1"/>
    <col min="4" max="4" width="14.83203125" customWidth="1"/>
    <col min="5" max="5" width="20.1640625" customWidth="1"/>
    <col min="6" max="6" width="14" style="5" customWidth="1"/>
    <col min="9" max="9" width="10.83203125" style="5"/>
  </cols>
  <sheetData>
    <row r="1" spans="1:10" x14ac:dyDescent="0.2">
      <c r="A1" s="6" t="s">
        <v>0</v>
      </c>
      <c r="B1" t="s">
        <v>5</v>
      </c>
      <c r="C1" t="s">
        <v>9</v>
      </c>
      <c r="D1" t="s">
        <v>10</v>
      </c>
      <c r="E1" t="s">
        <v>11</v>
      </c>
      <c r="F1" s="5" t="s">
        <v>20</v>
      </c>
      <c r="G1" t="s">
        <v>18</v>
      </c>
      <c r="H1" t="s">
        <v>17</v>
      </c>
      <c r="I1" s="5" t="s">
        <v>19</v>
      </c>
      <c r="J1" t="s">
        <v>6</v>
      </c>
    </row>
    <row r="2" spans="1:10" x14ac:dyDescent="0.2">
      <c r="A2" s="6">
        <v>43900</v>
      </c>
      <c r="B2">
        <v>1</v>
      </c>
      <c r="C2">
        <f>B2</f>
        <v>1</v>
      </c>
      <c r="D2">
        <v>0</v>
      </c>
      <c r="E2">
        <v>0</v>
      </c>
      <c r="G2">
        <f>H2</f>
        <v>940</v>
      </c>
      <c r="H2">
        <v>940</v>
      </c>
      <c r="I2" s="5">
        <f>(C2/H2)*100</f>
        <v>0.10638297872340426</v>
      </c>
      <c r="J2">
        <v>1</v>
      </c>
    </row>
    <row r="3" spans="1:10" x14ac:dyDescent="0.2">
      <c r="A3" s="6">
        <v>43901</v>
      </c>
      <c r="B3">
        <v>1</v>
      </c>
      <c r="C3">
        <f>B3-B2</f>
        <v>0</v>
      </c>
      <c r="D3">
        <v>0</v>
      </c>
      <c r="E3">
        <v>0</v>
      </c>
      <c r="F3" s="5">
        <f>((B3-B2)/B2)*100</f>
        <v>0</v>
      </c>
      <c r="G3">
        <v>940</v>
      </c>
      <c r="J3">
        <v>2</v>
      </c>
    </row>
    <row r="4" spans="1:10" x14ac:dyDescent="0.2">
      <c r="A4" s="6">
        <v>43902</v>
      </c>
      <c r="B4">
        <v>5</v>
      </c>
      <c r="C4">
        <f>B4-B3</f>
        <v>4</v>
      </c>
      <c r="D4">
        <v>0</v>
      </c>
      <c r="E4">
        <v>0</v>
      </c>
      <c r="F4" s="5">
        <f t="shared" ref="F4:F18" si="0">((B4-B3)/B3)*100</f>
        <v>400</v>
      </c>
      <c r="G4">
        <v>940</v>
      </c>
      <c r="J4">
        <v>3</v>
      </c>
    </row>
    <row r="5" spans="1:10" x14ac:dyDescent="0.2">
      <c r="A5" s="6">
        <v>43903</v>
      </c>
      <c r="B5">
        <v>5</v>
      </c>
      <c r="C5">
        <f t="shared" ref="C5:C13" si="1">B5-B4</f>
        <v>0</v>
      </c>
      <c r="D5">
        <v>0</v>
      </c>
      <c r="E5">
        <v>0</v>
      </c>
      <c r="F5" s="5">
        <f t="shared" si="0"/>
        <v>0</v>
      </c>
      <c r="G5">
        <v>4000</v>
      </c>
      <c r="H5">
        <v>3060</v>
      </c>
      <c r="I5" s="5">
        <f>C5/H5</f>
        <v>0</v>
      </c>
      <c r="J5">
        <v>4</v>
      </c>
    </row>
    <row r="6" spans="1:10" ht="17" customHeight="1" x14ac:dyDescent="0.2">
      <c r="A6" s="6">
        <v>43904</v>
      </c>
      <c r="B6">
        <v>6</v>
      </c>
      <c r="C6">
        <f t="shared" si="1"/>
        <v>1</v>
      </c>
      <c r="D6">
        <v>0</v>
      </c>
      <c r="E6">
        <v>0</v>
      </c>
      <c r="F6" s="5">
        <f t="shared" si="0"/>
        <v>20</v>
      </c>
      <c r="G6">
        <v>4000</v>
      </c>
      <c r="J6">
        <v>5</v>
      </c>
    </row>
    <row r="7" spans="1:10" x14ac:dyDescent="0.2">
      <c r="A7" s="6">
        <v>43905</v>
      </c>
      <c r="B7">
        <v>18</v>
      </c>
      <c r="C7">
        <f t="shared" si="1"/>
        <v>12</v>
      </c>
      <c r="D7">
        <v>0</v>
      </c>
      <c r="E7">
        <v>0</v>
      </c>
      <c r="F7" s="5">
        <f t="shared" si="0"/>
        <v>200</v>
      </c>
      <c r="G7">
        <v>4000</v>
      </c>
      <c r="J7">
        <v>6</v>
      </c>
    </row>
    <row r="8" spans="1:10" x14ac:dyDescent="0.2">
      <c r="A8" s="6">
        <v>43906</v>
      </c>
      <c r="B8">
        <v>49</v>
      </c>
      <c r="C8">
        <f t="shared" si="1"/>
        <v>31</v>
      </c>
      <c r="D8">
        <v>0</v>
      </c>
      <c r="E8">
        <v>0</v>
      </c>
      <c r="F8" s="5">
        <f>((B8-B7)/B7)*100</f>
        <v>172.22222222222223</v>
      </c>
      <c r="G8">
        <v>4000</v>
      </c>
      <c r="J8">
        <v>7</v>
      </c>
    </row>
    <row r="9" spans="1:10" x14ac:dyDescent="0.2">
      <c r="A9" s="6">
        <v>43907</v>
      </c>
      <c r="B9">
        <v>98</v>
      </c>
      <c r="C9">
        <f t="shared" si="1"/>
        <v>49</v>
      </c>
      <c r="D9">
        <v>1</v>
      </c>
      <c r="E9">
        <f>D9</f>
        <v>1</v>
      </c>
      <c r="F9" s="5">
        <f t="shared" si="0"/>
        <v>100</v>
      </c>
      <c r="G9">
        <f t="shared" ref="G9:G14" si="2">G8+H9</f>
        <v>8002</v>
      </c>
      <c r="H9">
        <v>4002</v>
      </c>
      <c r="I9" s="5">
        <f>(C9/H9)*100</f>
        <v>1.2243878060969515</v>
      </c>
      <c r="J9">
        <v>8</v>
      </c>
    </row>
    <row r="10" spans="1:10" x14ac:dyDescent="0.2">
      <c r="A10" s="6">
        <v>43908</v>
      </c>
      <c r="B10">
        <v>191</v>
      </c>
      <c r="C10">
        <f t="shared" si="1"/>
        <v>93</v>
      </c>
      <c r="D10">
        <v>2</v>
      </c>
      <c r="E10">
        <f>D10-D9</f>
        <v>1</v>
      </c>
      <c r="F10" s="5">
        <f t="shared" si="0"/>
        <v>94.897959183673478</v>
      </c>
      <c r="G10">
        <f t="shared" si="2"/>
        <v>10000</v>
      </c>
      <c r="H10">
        <v>1998</v>
      </c>
      <c r="I10" s="5">
        <f t="shared" ref="I10:I18" si="3">(C10/H10)*100</f>
        <v>4.6546546546546548</v>
      </c>
      <c r="J10">
        <v>9</v>
      </c>
    </row>
    <row r="11" spans="1:10" x14ac:dyDescent="0.2">
      <c r="A11" s="6">
        <v>43909</v>
      </c>
      <c r="B11">
        <v>359</v>
      </c>
      <c r="C11">
        <f t="shared" si="1"/>
        <v>168</v>
      </c>
      <c r="D11">
        <v>4</v>
      </c>
      <c r="E11">
        <f>D11-D10</f>
        <v>2</v>
      </c>
      <c r="F11" s="5">
        <f t="shared" si="0"/>
        <v>87.958115183246079</v>
      </c>
      <c r="G11">
        <f t="shared" si="2"/>
        <v>11981</v>
      </c>
      <c r="H11">
        <v>1981</v>
      </c>
      <c r="I11" s="5">
        <f t="shared" si="3"/>
        <v>8.4805653710247348</v>
      </c>
      <c r="J11">
        <v>10</v>
      </c>
    </row>
    <row r="12" spans="1:10" x14ac:dyDescent="0.2">
      <c r="A12" s="6">
        <v>43910</v>
      </c>
      <c r="B12">
        <v>670</v>
      </c>
      <c r="C12">
        <f t="shared" si="1"/>
        <v>311</v>
      </c>
      <c r="D12">
        <v>9</v>
      </c>
      <c r="E12">
        <f>D12-D11</f>
        <v>5</v>
      </c>
      <c r="F12" s="5">
        <f t="shared" si="0"/>
        <v>86.629526462395546</v>
      </c>
      <c r="G12">
        <f t="shared" si="2"/>
        <v>15637</v>
      </c>
      <c r="H12">
        <v>3656</v>
      </c>
      <c r="I12" s="5">
        <f t="shared" si="3"/>
        <v>8.5065645514223203</v>
      </c>
      <c r="J12">
        <v>11</v>
      </c>
    </row>
    <row r="13" spans="1:10" x14ac:dyDescent="0.2">
      <c r="A13" s="6">
        <v>43911</v>
      </c>
      <c r="B13">
        <v>947</v>
      </c>
      <c r="C13">
        <f t="shared" si="1"/>
        <v>277</v>
      </c>
      <c r="D13">
        <v>21</v>
      </c>
      <c r="E13">
        <f>D13-D12</f>
        <v>12</v>
      </c>
      <c r="F13" s="5">
        <f t="shared" si="0"/>
        <v>41.343283582089555</v>
      </c>
      <c r="G13">
        <f t="shared" si="2"/>
        <v>18607</v>
      </c>
      <c r="H13">
        <v>2970</v>
      </c>
      <c r="I13" s="5">
        <f t="shared" si="3"/>
        <v>9.3265993265993252</v>
      </c>
      <c r="J13">
        <v>12</v>
      </c>
    </row>
    <row r="14" spans="1:10" x14ac:dyDescent="0.2">
      <c r="A14" s="6">
        <v>43912</v>
      </c>
      <c r="B14">
        <f>B13+C14</f>
        <v>1236</v>
      </c>
      <c r="C14">
        <v>289</v>
      </c>
      <c r="D14">
        <v>30</v>
      </c>
      <c r="E14">
        <f>D14-D13</f>
        <v>9</v>
      </c>
      <c r="F14" s="5">
        <f t="shared" si="0"/>
        <v>30.517423442449843</v>
      </c>
      <c r="G14">
        <f t="shared" si="2"/>
        <v>20345</v>
      </c>
      <c r="H14">
        <v>1738</v>
      </c>
      <c r="I14" s="5">
        <f t="shared" si="3"/>
        <v>16.628308400460298</v>
      </c>
      <c r="J14">
        <v>13</v>
      </c>
    </row>
    <row r="15" spans="1:10" x14ac:dyDescent="0.2">
      <c r="A15" s="6">
        <v>43913</v>
      </c>
      <c r="B15">
        <f>B14+C15</f>
        <v>1529</v>
      </c>
      <c r="C15">
        <v>293</v>
      </c>
      <c r="D15">
        <f>D14+E15</f>
        <v>37</v>
      </c>
      <c r="E15">
        <v>7</v>
      </c>
      <c r="F15" s="5">
        <f t="shared" si="0"/>
        <v>23.705501618122977</v>
      </c>
      <c r="G15">
        <f>G14+H15</f>
        <v>24017</v>
      </c>
      <c r="H15">
        <v>3672</v>
      </c>
      <c r="I15" s="5">
        <f t="shared" si="3"/>
        <v>7.9793028322440094</v>
      </c>
      <c r="J15">
        <v>14</v>
      </c>
    </row>
    <row r="16" spans="1:10" x14ac:dyDescent="0.2">
      <c r="A16" s="6">
        <v>43914</v>
      </c>
      <c r="B16">
        <f>B15+C16</f>
        <v>1872</v>
      </c>
      <c r="C16">
        <v>343</v>
      </c>
      <c r="D16">
        <f>D15+E16</f>
        <v>44</v>
      </c>
      <c r="E16">
        <v>7</v>
      </c>
      <c r="F16" s="5">
        <f t="shared" si="0"/>
        <v>22.432962720732505</v>
      </c>
      <c r="G16">
        <f>G15+H16</f>
        <v>27969</v>
      </c>
      <c r="H16">
        <v>3952</v>
      </c>
      <c r="I16" s="5">
        <f t="shared" si="3"/>
        <v>8.6791497975708491</v>
      </c>
      <c r="J16">
        <v>15</v>
      </c>
    </row>
    <row r="17" spans="1:10" x14ac:dyDescent="0.2">
      <c r="A17" s="6">
        <v>43915</v>
      </c>
      <c r="B17">
        <f>B16+C17</f>
        <v>2433</v>
      </c>
      <c r="C17">
        <v>561</v>
      </c>
      <c r="D17">
        <f>D16+E17</f>
        <v>59</v>
      </c>
      <c r="E17">
        <v>15</v>
      </c>
      <c r="F17" s="5">
        <f t="shared" si="0"/>
        <v>29.967948717948715</v>
      </c>
      <c r="G17">
        <f>G16+H17</f>
        <v>33004</v>
      </c>
      <c r="H17">
        <v>5035</v>
      </c>
      <c r="I17" s="5">
        <f t="shared" si="3"/>
        <v>11.142005958291957</v>
      </c>
      <c r="J17">
        <v>16</v>
      </c>
    </row>
    <row r="18" spans="1:10" x14ac:dyDescent="0.2">
      <c r="A18" s="6">
        <v>43916</v>
      </c>
      <c r="B18">
        <f>B17+C18</f>
        <v>3629</v>
      </c>
      <c r="C18">
        <v>1196</v>
      </c>
      <c r="D18">
        <f>D17+E18</f>
        <v>75</v>
      </c>
      <c r="E18">
        <v>16</v>
      </c>
      <c r="F18" s="5">
        <f t="shared" si="0"/>
        <v>49.15741882449651</v>
      </c>
      <c r="G18">
        <f>G17+H18</f>
        <v>40290</v>
      </c>
      <c r="H18">
        <v>7286</v>
      </c>
      <c r="I18" s="5">
        <f t="shared" si="3"/>
        <v>16.415042547351081</v>
      </c>
      <c r="J18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868D-6071-BD41-BDEC-20BB822B1411}">
  <dimension ref="A1:J7"/>
  <sheetViews>
    <sheetView workbookViewId="0">
      <selection sqref="A1:E2"/>
    </sheetView>
  </sheetViews>
  <sheetFormatPr baseColWidth="10" defaultRowHeight="16" x14ac:dyDescent="0.2"/>
  <cols>
    <col min="7" max="7" width="12.1640625" bestFit="1" customWidth="1"/>
    <col min="10" max="10" width="30.5" customWidth="1"/>
    <col min="11" max="11" width="11.1640625" bestFit="1" customWidth="1"/>
  </cols>
  <sheetData>
    <row r="1" spans="1:10" x14ac:dyDescent="0.2">
      <c r="A1" t="s">
        <v>5</v>
      </c>
      <c r="B1" t="s">
        <v>10</v>
      </c>
      <c r="C1" t="s">
        <v>16</v>
      </c>
      <c r="D1" t="s">
        <v>12</v>
      </c>
      <c r="E1" t="s">
        <v>15</v>
      </c>
      <c r="F1" t="s">
        <v>13</v>
      </c>
      <c r="G1" t="s">
        <v>14</v>
      </c>
    </row>
    <row r="2" spans="1:10" x14ac:dyDescent="0.2">
      <c r="A2">
        <v>3629</v>
      </c>
      <c r="B2">
        <v>75</v>
      </c>
      <c r="C2">
        <f>A2-B2</f>
        <v>3554</v>
      </c>
      <c r="D2" s="5">
        <f>(B2/A2)*100</f>
        <v>2.0666850372003309</v>
      </c>
      <c r="E2" s="4">
        <f>1000000/G2</f>
        <v>43.028695112313727</v>
      </c>
      <c r="F2">
        <v>84339067</v>
      </c>
      <c r="G2">
        <f>F2/A2</f>
        <v>23240.30504271149</v>
      </c>
    </row>
    <row r="7" spans="1:10" x14ac:dyDescent="0.2">
      <c r="J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9F52-FBE9-EE47-9623-601C5D0894C7}">
  <dimension ref="A1:C9"/>
  <sheetViews>
    <sheetView workbookViewId="0">
      <selection sqref="A1:C9"/>
    </sheetView>
  </sheetViews>
  <sheetFormatPr baseColWidth="10" defaultRowHeight="16" x14ac:dyDescent="0.2"/>
  <sheetData>
    <row r="1" spans="1:3" x14ac:dyDescent="0.2">
      <c r="A1" t="s">
        <v>8</v>
      </c>
      <c r="B1" t="s">
        <v>6</v>
      </c>
      <c r="C1" t="s">
        <v>7</v>
      </c>
    </row>
    <row r="2" spans="1:3" x14ac:dyDescent="0.2">
      <c r="A2" s="1">
        <v>43900</v>
      </c>
      <c r="B2" s="4">
        <v>1</v>
      </c>
      <c r="C2">
        <v>1</v>
      </c>
    </row>
    <row r="3" spans="1:3" x14ac:dyDescent="0.2">
      <c r="A3" s="1">
        <v>43901</v>
      </c>
      <c r="B3" s="4">
        <v>2</v>
      </c>
      <c r="C3">
        <v>1</v>
      </c>
    </row>
    <row r="4" spans="1:3" x14ac:dyDescent="0.2">
      <c r="A4" s="1">
        <v>43902</v>
      </c>
      <c r="B4" s="4">
        <v>3</v>
      </c>
      <c r="C4">
        <v>2</v>
      </c>
    </row>
    <row r="5" spans="1:3" x14ac:dyDescent="0.2">
      <c r="A5" s="1">
        <v>43903</v>
      </c>
      <c r="B5" s="4">
        <v>4</v>
      </c>
      <c r="C5">
        <v>5</v>
      </c>
    </row>
    <row r="6" spans="1:3" x14ac:dyDescent="0.2">
      <c r="A6" s="1">
        <v>43904</v>
      </c>
      <c r="B6" s="4">
        <v>5</v>
      </c>
      <c r="C6">
        <v>6</v>
      </c>
    </row>
    <row r="7" spans="1:3" x14ac:dyDescent="0.2">
      <c r="A7" s="1">
        <v>43905</v>
      </c>
      <c r="B7" s="4">
        <v>6</v>
      </c>
      <c r="C7">
        <v>18</v>
      </c>
    </row>
    <row r="8" spans="1:3" x14ac:dyDescent="0.2">
      <c r="A8" s="1">
        <v>43906</v>
      </c>
      <c r="B8" s="4">
        <v>7</v>
      </c>
      <c r="C8">
        <v>47</v>
      </c>
    </row>
    <row r="9" spans="1:3" x14ac:dyDescent="0.2">
      <c r="A9" s="1">
        <v>43907</v>
      </c>
      <c r="B9" s="4">
        <v>8</v>
      </c>
      <c r="C9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Covid-2019</vt:lpstr>
      <vt:lpstr>Tüm</vt:lpstr>
      <vt:lpstr>Özet</vt:lpstr>
      <vt:lpstr>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Selçuk Korkmaz</dc:creator>
  <cp:lastModifiedBy>Selçuk Korkmaz</cp:lastModifiedBy>
  <dcterms:created xsi:type="dcterms:W3CDTF">2020-03-17T10:27:01Z</dcterms:created>
  <dcterms:modified xsi:type="dcterms:W3CDTF">2020-03-27T08:03:09Z</dcterms:modified>
</cp:coreProperties>
</file>