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83fe881e9f5047/Área de Trabalho/"/>
    </mc:Choice>
  </mc:AlternateContent>
  <xr:revisionPtr revIDLastSave="15" documentId="8_{5801F64A-C2C0-40CA-B1CB-FEA11C0E339A}" xr6:coauthVersionLast="47" xr6:coauthVersionMax="47" xr10:uidLastSave="{6D6ECECF-AC3A-4AA0-8722-CAB00FD0A7C7}"/>
  <bookViews>
    <workbookView xWindow="-108" yWindow="-108" windowWidth="23256" windowHeight="12456" xr2:uid="{AB30608B-9D48-493A-979F-3F951728AB88}"/>
  </bookViews>
  <sheets>
    <sheet name="Data" sheetId="2" r:id="rId1"/>
    <sheet name="Controller" sheetId="1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<sst xmlns="http://schemas.openxmlformats.org/spreadsheetml/2006/main" count="122" uniqueCount="42">
  <si>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</si>
  <si>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</si>
  <si>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</si>
  <si>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</si>
  <si>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</si>
  <si>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</si>
  <si>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</si>
  <si>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</si>
  <si>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</si>
  <si>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</si>
  <si>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Salário Mensal</t>
  </si>
  <si>
    <t>Alimentação</t>
  </si>
  <si>
    <t>Supermercado</t>
  </si>
  <si>
    <t>Gasolina</t>
  </si>
  <si>
    <t>Transporte</t>
  </si>
  <si>
    <t>Saúde</t>
  </si>
  <si>
    <t>Consulta Médica</t>
  </si>
  <si>
    <t>Lazer</t>
  </si>
  <si>
    <t>Cinema</t>
  </si>
  <si>
    <t>Lanche</t>
  </si>
  <si>
    <t>Sushi</t>
  </si>
  <si>
    <t>Bônus</t>
  </si>
  <si>
    <t>comissão de venda</t>
  </si>
  <si>
    <t>Hamburguer</t>
  </si>
  <si>
    <t>Transferencia</t>
  </si>
  <si>
    <t>Débito</t>
  </si>
  <si>
    <t>Crédito</t>
  </si>
  <si>
    <t>Recebido</t>
  </si>
  <si>
    <t>Pago</t>
  </si>
  <si>
    <t>Pendente</t>
  </si>
  <si>
    <t>Apartamento</t>
  </si>
  <si>
    <t>Parcela de financiamento</t>
  </si>
  <si>
    <t>Pedente</t>
  </si>
  <si>
    <t>Rótulos de Linha</t>
  </si>
  <si>
    <t>Total Geral</t>
  </si>
  <si>
    <t>Soma de Valor</t>
  </si>
  <si>
    <t>(Tudo)</t>
  </si>
  <si>
    <t>Mês</t>
  </si>
  <si>
    <t>Data de Lançamento</t>
  </si>
  <si>
    <t>Deposito Reservado</t>
  </si>
  <si>
    <t>Total Reservado:</t>
  </si>
  <si>
    <t>Meta de 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</si>
</sst>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0" fontId="4" fillId="5" borderId="0" xfId="0" applyFont="1" applyFill="1"/>
    <xf numFmtId="0" fontId="3" fillId="4" borderId="0" xfId="2" applyFont="1"/>
  </cellXfs>
  <cellStyles count="3">
    <cellStyle name="Ênfase1" xfId="2" builtinId="29"/>
    <cellStyle name="Moeda" xfId="1" builtinId="4"/>
    <cellStyle name="Normal" xfId="0" builtinId="0"/>
  </cellStyles>
  <dxfs count="6">
    <dxf>
      <fill>
        <patternFill patternType="solid">
          <fgColor indexed="64"/>
          <bgColor rgb="FF14D4F4"/>
        </patternFill>
      </fill>
    </dxf>
    <dxf>
      <font>
        <b/>
        <i val="0"/>
        <sz val="12"/>
        <color theme="0"/>
      </font>
      <border>
        <bottom style="thin">
          <color theme="4"/>
        </bottom>
        <vertical/>
        <horizontal/>
      </border>
    </dxf>
    <dxf>
      <font>
        <color theme="4" tint="-0.499984740745262"/>
      </font>
      <fill>
        <patternFill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" formatCode="0"/>
    </dxf>
    <dxf>
      <numFmt numFmtId="19" formatCode="dd/mm/yyyy"/>
    </dxf>
  </dxfs>
  <tableStyles count="1" defaultTableStyle="TableStyleMedium2" defaultPivotStyle="PivotStyleLight16">
    <tableStyle name="my style" pivot="0" table="0" count="10" xr9:uid="{866C6382-42D0-401D-B724-295059B297F0}">
      <tableStyleElement type="wholeTable" dxfId="2"/>
      <tableStyleElement type="headerRow" dxfId="1"/>
    </tableStyle>
  </tableStyles>
  <colors>
    <mruColors>
      <color rgb="FF6666FF"/>
      <color rgb="FF14D4F4"/>
      <color rgb="FFFF7C80"/>
      <color rgb="FFE18B8F"/>
      <color rgb="FFF2CCCE"/>
      <color rgb="FF00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7C8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rgb="FFFF7C80"/>
              <bgColor rgb="FFFF7C8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2" tint="-0.499984740745262"/>
          </font>
          <fill>
            <patternFill patternType="solid">
              <fgColor theme="4"/>
              <bgColor rgb="FF14D4F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E18B8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8082595870206E-2"/>
          <c:y val="6.8157614483493084E-2"/>
          <c:w val="0.93510324483775809"/>
          <c:h val="0.85432047831081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Controller!$K$11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Controller!$J$12:$J$14</c:f>
              <c:strCache>
                <c:ptCount val="2"/>
                <c:pt idx="0">
                  <c:v>Bônus</c:v>
                </c:pt>
                <c:pt idx="1">
                  <c:v>Renda Fixa</c:v>
                </c:pt>
              </c:strCache>
            </c:strRef>
          </c:cat>
          <c:val>
            <c:numRef>
              <c:f>Controller!$K$12:$K$14</c:f>
              <c:numCache>
                <c:formatCode>"R$"\ #,##0.00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D53-9098-8124659CF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332976"/>
        <c:axId val="1847333936"/>
      </c:barChart>
      <c:catAx>
        <c:axId val="18473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333936"/>
        <c:crosses val="autoZero"/>
        <c:auto val="1"/>
        <c:lblAlgn val="ctr"/>
        <c:lblOffset val="100"/>
        <c:noMultiLvlLbl val="0"/>
      </c:catAx>
      <c:valAx>
        <c:axId val="18473339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73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planilha financeira.xlsx]Controller!Tabela dinâmica1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Controller!$F$10:$F$18</c:f>
              <c:strCache>
                <c:ptCount val="8"/>
                <c:pt idx="0">
                  <c:v>Alimentação</c:v>
                </c:pt>
                <c:pt idx="1">
                  <c:v>Apartamento</c:v>
                </c:pt>
                <c:pt idx="2">
                  <c:v>Bônus</c:v>
                </c:pt>
                <c:pt idx="3">
                  <c:v>Lanche</c:v>
                </c:pt>
                <c:pt idx="4">
                  <c:v>Lazer</c:v>
                </c:pt>
                <c:pt idx="5">
                  <c:v>Renda Fixa</c:v>
                </c:pt>
                <c:pt idx="6">
                  <c:v>Saúde</c:v>
                </c:pt>
                <c:pt idx="7">
                  <c:v>Transporte</c:v>
                </c:pt>
              </c:strCache>
            </c:strRef>
          </c:cat>
          <c:val>
            <c:numRef>
              <c:f>Controller!$G$10:$G$18</c:f>
              <c:numCache>
                <c:formatCode>"R$"\ #,##0.00</c:formatCode>
                <c:ptCount val="8"/>
                <c:pt idx="0">
                  <c:v>300</c:v>
                </c:pt>
                <c:pt idx="1">
                  <c:v>1500</c:v>
                </c:pt>
                <c:pt idx="2">
                  <c:v>1000</c:v>
                </c:pt>
                <c:pt idx="3">
                  <c:v>1923</c:v>
                </c:pt>
                <c:pt idx="4">
                  <c:v>200</c:v>
                </c:pt>
                <c:pt idx="5">
                  <c:v>5000</c:v>
                </c:pt>
                <c:pt idx="6">
                  <c:v>200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4633-9E8D-C5C47B8AB8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79166480"/>
        <c:axId val="1279166960"/>
      </c:barChart>
      <c:catAx>
        <c:axId val="12791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166960"/>
        <c:crosses val="autoZero"/>
        <c:auto val="1"/>
        <c:lblAlgn val="ctr"/>
        <c:lblOffset val="100"/>
        <c:noMultiLvlLbl val="0"/>
      </c:catAx>
      <c:valAx>
        <c:axId val="1279166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79166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5.0925925925925923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Caixinha!$C$7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FE7-AB3B-D50AEAF147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7792"/>
        <c:axId val="18218752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21000">
                  <a:schemeClr val="bg1"/>
                </a:gs>
                <a:gs pos="99000">
                  <a:schemeClr val="accent1">
                    <a:lumMod val="60000"/>
                    <a:lumOff val="4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Caixinha!$C$6</c:f>
              <c:numCache>
                <c:formatCode>_("R$"* #,##0.00_);_("R$"* \(#,##0.00\);_("R$"* "-"??_);_(@_)</c:formatCode>
                <c:ptCount val="1"/>
                <c:pt idx="0">
                  <c:v>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FE7-AB3B-D50AEAF1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837024"/>
        <c:axId val="2087837984"/>
      </c:barChart>
      <c:catAx>
        <c:axId val="182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8752"/>
        <c:crosses val="autoZero"/>
        <c:auto val="1"/>
        <c:lblAlgn val="ctr"/>
        <c:lblOffset val="100"/>
        <c:noMultiLvlLbl val="0"/>
      </c:catAx>
      <c:valAx>
        <c:axId val="182187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217792"/>
        <c:crosses val="autoZero"/>
        <c:crossBetween val="between"/>
      </c:valAx>
      <c:valAx>
        <c:axId val="208783798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87837024"/>
        <c:crosses val="max"/>
        <c:crossBetween val="between"/>
      </c:valAx>
      <c:catAx>
        <c:axId val="208783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837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chart" Target="../charts/chart2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19050</xdr:rowOff>
    </xdr:from>
    <xdr:to>
      <xdr:col>20</xdr:col>
      <xdr:colOff>380999</xdr:colOff>
      <xdr:row>8</xdr:row>
      <xdr:rowOff>104775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F74008E-B602-F2A3-856B-71F7835CA49D}"/>
            </a:ext>
          </a:extLst>
        </xdr:cNvPr>
        <xdr:cNvGrpSpPr/>
      </xdr:nvGrpSpPr>
      <xdr:grpSpPr>
        <a:xfrm>
          <a:off x="2057400" y="200025"/>
          <a:ext cx="11544299" cy="1352550"/>
          <a:chOff x="2190751" y="0"/>
          <a:chExt cx="11544299" cy="135255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DBDB11B-C717-483B-853E-A14801D6D943}"/>
              </a:ext>
            </a:extLst>
          </xdr:cNvPr>
          <xdr:cNvSpPr/>
        </xdr:nvSpPr>
        <xdr:spPr>
          <a:xfrm>
            <a:off x="2200274" y="0"/>
            <a:ext cx="11534776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6F3418B-10B5-4E65-AADE-9FEC7CFFFEEB}"/>
              </a:ext>
            </a:extLst>
          </xdr:cNvPr>
          <xdr:cNvSpPr/>
        </xdr:nvSpPr>
        <xdr:spPr>
          <a:xfrm>
            <a:off x="2200275" y="19050"/>
            <a:ext cx="1285875" cy="1333500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CCA4D6C-CC3C-389B-A3AD-01031A59D02D}"/>
              </a:ext>
            </a:extLst>
          </xdr:cNvPr>
          <xdr:cNvSpPr txBox="1"/>
        </xdr:nvSpPr>
        <xdr:spPr>
          <a:xfrm>
            <a:off x="3771899" y="323850"/>
            <a:ext cx="1466851" cy="371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Selda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66F98D34-110D-4FFB-ABC6-2AF9914D6993}"/>
              </a:ext>
            </a:extLst>
          </xdr:cNvPr>
          <xdr:cNvSpPr txBox="1"/>
        </xdr:nvSpPr>
        <xdr:spPr>
          <a:xfrm>
            <a:off x="3771899" y="647700"/>
            <a:ext cx="3705226" cy="3905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20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12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Financeiro</a:t>
            </a:r>
          </a:p>
        </xdr:txBody>
      </xdr: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49B1FF98-70D8-4FE7-F7BA-9A5DA9F9367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6421" t="4167" r="25000" b="48774"/>
          <a:stretch/>
        </xdr:blipFill>
        <xdr:spPr>
          <a:xfrm>
            <a:off x="2190751" y="39654"/>
            <a:ext cx="1397150" cy="112239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419100</xdr:colOff>
      <xdr:row>10</xdr:row>
      <xdr:rowOff>28575</xdr:rowOff>
    </xdr:from>
    <xdr:to>
      <xdr:col>11</xdr:col>
      <xdr:colOff>361950</xdr:colOff>
      <xdr:row>30</xdr:row>
      <xdr:rowOff>85727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F7A72E7-9D4E-F695-4BD2-CC58E2881A22}"/>
            </a:ext>
          </a:extLst>
        </xdr:cNvPr>
        <xdr:cNvGrpSpPr/>
      </xdr:nvGrpSpPr>
      <xdr:grpSpPr>
        <a:xfrm>
          <a:off x="2057400" y="1838325"/>
          <a:ext cx="6038850" cy="3676652"/>
          <a:chOff x="2095500" y="1257300"/>
          <a:chExt cx="6038850" cy="367665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C59FCE1-D616-73EC-00DA-2BC0538B79B5}"/>
              </a:ext>
            </a:extLst>
          </xdr:cNvPr>
          <xdr:cNvGrpSpPr/>
        </xdr:nvGrpSpPr>
        <xdr:grpSpPr>
          <a:xfrm>
            <a:off x="2095500" y="1257300"/>
            <a:ext cx="6038850" cy="3676652"/>
            <a:chOff x="2933700" y="1247776"/>
            <a:chExt cx="6038850" cy="3686176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6B82D498-F107-D7B8-807E-C255A1B05DA0}"/>
                </a:ext>
              </a:extLst>
            </xdr:cNvPr>
            <xdr:cNvGrpSpPr/>
          </xdr:nvGrpSpPr>
          <xdr:grpSpPr>
            <a:xfrm>
              <a:off x="2933700" y="1247776"/>
              <a:ext cx="6038850" cy="3686176"/>
              <a:chOff x="3057525" y="4784421"/>
              <a:chExt cx="6010275" cy="338802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9A2F3AE1-AB67-3621-C128-BE68B1B48FC9}"/>
                  </a:ext>
                </a:extLst>
              </xdr:cNvPr>
              <xdr:cNvSpPr/>
            </xdr:nvSpPr>
            <xdr:spPr>
              <a:xfrm>
                <a:off x="3057525" y="4784421"/>
                <a:ext cx="6010275" cy="338802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19FCF1C9-3994-E987-0EE3-614FAC72B194}"/>
                  </a:ext>
                </a:extLst>
              </xdr:cNvPr>
              <xdr:cNvSpPr/>
            </xdr:nvSpPr>
            <xdr:spPr>
              <a:xfrm>
                <a:off x="3067050" y="4784421"/>
                <a:ext cx="5991270" cy="759131"/>
              </a:xfrm>
              <a:prstGeom prst="round2SameRect">
                <a:avLst>
                  <a:gd name="adj1" fmla="val 4941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566AC6D-CBA0-4669-8531-37E69F06E431}"/>
                </a:ext>
              </a:extLst>
            </xdr:cNvPr>
            <xdr:cNvGraphicFramePr>
              <a:graphicFrameLocks/>
            </xdr:cNvGraphicFramePr>
          </xdr:nvGraphicFramePr>
          <xdr:xfrm>
            <a:off x="3533775" y="1866900"/>
            <a:ext cx="4305300" cy="2981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AF0AA68-11AE-A9C3-0763-3CBBFE9D7BC2}"/>
                </a:ext>
              </a:extLst>
            </xdr:cNvPr>
            <xdr:cNvSpPr txBox="1"/>
          </xdr:nvSpPr>
          <xdr:spPr>
            <a:xfrm>
              <a:off x="3733800" y="1447825"/>
              <a:ext cx="4333875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 u="none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5" name="Gráfico 14" descr="Registrar">
            <a:extLst>
              <a:ext uri="{FF2B5EF4-FFF2-40B4-BE49-F238E27FC236}">
                <a16:creationId xmlns:a16="http://schemas.microsoft.com/office/drawing/2014/main" id="{78C6F5F8-2BF3-E3AD-BC2D-F4CF434A74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47900" y="1438274"/>
            <a:ext cx="600075" cy="4857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419100</xdr:colOff>
      <xdr:row>32</xdr:row>
      <xdr:rowOff>47625</xdr:rowOff>
    </xdr:from>
    <xdr:to>
      <xdr:col>16</xdr:col>
      <xdr:colOff>533400</xdr:colOff>
      <xdr:row>52</xdr:row>
      <xdr:rowOff>123825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2559245-97FA-B69C-1BB7-57D072B5AAF1}"/>
            </a:ext>
          </a:extLst>
        </xdr:cNvPr>
        <xdr:cNvGrpSpPr/>
      </xdr:nvGrpSpPr>
      <xdr:grpSpPr>
        <a:xfrm>
          <a:off x="2057400" y="5838825"/>
          <a:ext cx="9258300" cy="3695700"/>
          <a:chOff x="2095500" y="6200775"/>
          <a:chExt cx="9258300" cy="36957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50CBCB0A-5FF2-18E4-D212-1A42F7CC102E}"/>
              </a:ext>
            </a:extLst>
          </xdr:cNvPr>
          <xdr:cNvGrpSpPr/>
        </xdr:nvGrpSpPr>
        <xdr:grpSpPr>
          <a:xfrm>
            <a:off x="2095500" y="6200775"/>
            <a:ext cx="9258300" cy="3695700"/>
            <a:chOff x="2066925" y="6732468"/>
            <a:chExt cx="9258300" cy="3916482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587B42C9-D824-1A3F-B26F-4894E0DAC260}"/>
                </a:ext>
              </a:extLst>
            </xdr:cNvPr>
            <xdr:cNvGrpSpPr/>
          </xdr:nvGrpSpPr>
          <xdr:grpSpPr>
            <a:xfrm>
              <a:off x="2066925" y="6732468"/>
              <a:ext cx="9258300" cy="3916482"/>
              <a:chOff x="2352675" y="9020918"/>
              <a:chExt cx="9258300" cy="359970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43BE333-4BD1-48CF-93D9-E75134FC79D6}"/>
                  </a:ext>
                </a:extLst>
              </xdr:cNvPr>
              <xdr:cNvSpPr/>
            </xdr:nvSpPr>
            <xdr:spPr>
              <a:xfrm>
                <a:off x="2352675" y="9048750"/>
                <a:ext cx="9258300" cy="35718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CA27187B-A61D-417B-B1C5-9230737536B7}"/>
                  </a:ext>
                </a:extLst>
              </xdr:cNvPr>
              <xdr:cNvSpPr/>
            </xdr:nvSpPr>
            <xdr:spPr>
              <a:xfrm>
                <a:off x="2352675" y="9020918"/>
                <a:ext cx="9258300" cy="1081527"/>
              </a:xfrm>
              <a:prstGeom prst="round2SameRect">
                <a:avLst>
                  <a:gd name="adj1" fmla="val 4941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371D217-97F1-4141-BFDB-837F0B00DCA7}"/>
                </a:ext>
              </a:extLst>
            </xdr:cNvPr>
            <xdr:cNvGraphicFramePr>
              <a:graphicFrameLocks/>
            </xdr:cNvGraphicFramePr>
          </xdr:nvGraphicFramePr>
          <xdr:xfrm>
            <a:off x="2228850" y="8286750"/>
            <a:ext cx="8991600" cy="2255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3B6FE7F-7FCE-4E42-897C-F2211CA5E500}"/>
                </a:ext>
              </a:extLst>
            </xdr:cNvPr>
            <xdr:cNvSpPr txBox="1"/>
          </xdr:nvSpPr>
          <xdr:spPr>
            <a:xfrm>
              <a:off x="2895600" y="7124700"/>
              <a:ext cx="7315200" cy="542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u="none" kern="1200">
                  <a:solidFill>
                    <a:schemeClr val="bg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F564F8CD-68E0-41A6-7C63-71A4C9F69B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209800" y="6457950"/>
            <a:ext cx="676275" cy="6762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9</xdr:row>
      <xdr:rowOff>57150</xdr:rowOff>
    </xdr:from>
    <xdr:to>
      <xdr:col>0</xdr:col>
      <xdr:colOff>1600200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84ED7E9F-0BB0-4375-BF86-05A8BD811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685925"/>
              <a:ext cx="156210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561974</xdr:colOff>
      <xdr:row>3</xdr:row>
      <xdr:rowOff>19051</xdr:rowOff>
    </xdr:from>
    <xdr:to>
      <xdr:col>19</xdr:col>
      <xdr:colOff>476250</xdr:colOff>
      <xdr:row>5</xdr:row>
      <xdr:rowOff>114301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BE590D1-6CF2-6DBB-AD21-6A68C1AC54C1}"/>
            </a:ext>
          </a:extLst>
        </xdr:cNvPr>
        <xdr:cNvGrpSpPr/>
      </xdr:nvGrpSpPr>
      <xdr:grpSpPr>
        <a:xfrm>
          <a:off x="7686674" y="561976"/>
          <a:ext cx="5400676" cy="457200"/>
          <a:chOff x="7343774" y="542926"/>
          <a:chExt cx="5400676" cy="457200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5A31BFF-1873-4C17-B1ED-E62AD6CDD30D}"/>
              </a:ext>
            </a:extLst>
          </xdr:cNvPr>
          <xdr:cNvSpPr/>
        </xdr:nvSpPr>
        <xdr:spPr>
          <a:xfrm>
            <a:off x="7343774" y="542926"/>
            <a:ext cx="5400676" cy="4572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2">
                    <a:lumMod val="50000"/>
                  </a:schemeClr>
                </a:solidFill>
              </a:rPr>
              <a:t>Pesquisar Dados</a:t>
            </a:r>
          </a:p>
        </xdr:txBody>
      </xdr:sp>
      <xdr:pic>
        <xdr:nvPicPr>
          <xdr:cNvPr id="24" name="Gráfico 23" descr="Lupa">
            <a:extLst>
              <a:ext uri="{FF2B5EF4-FFF2-40B4-BE49-F238E27FC236}">
                <a16:creationId xmlns:a16="http://schemas.microsoft.com/office/drawing/2014/main" id="{9180B433-B28D-C68B-8798-FBF06B149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315825" y="619125"/>
            <a:ext cx="333375" cy="3333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152399</xdr:rowOff>
    </xdr:from>
    <xdr:to>
      <xdr:col>0</xdr:col>
      <xdr:colOff>1619250</xdr:colOff>
      <xdr:row>5</xdr:row>
      <xdr:rowOff>123825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34CCB4EC-32CF-5F7B-C8D2-BD6F44B229E8}"/>
            </a:ext>
          </a:extLst>
        </xdr:cNvPr>
        <xdr:cNvGrpSpPr/>
      </xdr:nvGrpSpPr>
      <xdr:grpSpPr>
        <a:xfrm>
          <a:off x="0" y="514349"/>
          <a:ext cx="1619250" cy="514351"/>
          <a:chOff x="0" y="361951"/>
          <a:chExt cx="1619250" cy="6477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28F7C150-C34F-D9D1-12C6-825A82A2B35A}"/>
              </a:ext>
            </a:extLst>
          </xdr:cNvPr>
          <xdr:cNvSpPr/>
        </xdr:nvSpPr>
        <xdr:spPr>
          <a:xfrm>
            <a:off x="0" y="361951"/>
            <a:ext cx="1619250" cy="647700"/>
          </a:xfrm>
          <a:prstGeom prst="roundRect">
            <a:avLst>
              <a:gd name="adj" fmla="val 1961"/>
            </a:avLst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37" name="Gráfico 36" descr="Carteira">
            <a:extLst>
              <a:ext uri="{FF2B5EF4-FFF2-40B4-BE49-F238E27FC236}">
                <a16:creationId xmlns:a16="http://schemas.microsoft.com/office/drawing/2014/main" id="{0211E084-69E6-EAED-BF0D-171969D5B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23951" y="512234"/>
            <a:ext cx="419099" cy="4191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485775</xdr:colOff>
      <xdr:row>10</xdr:row>
      <xdr:rowOff>19050</xdr:rowOff>
    </xdr:from>
    <xdr:to>
      <xdr:col>20</xdr:col>
      <xdr:colOff>428625</xdr:colOff>
      <xdr:row>30</xdr:row>
      <xdr:rowOff>76202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47A60752-2E83-A3B7-2C95-E59DCE99E1B1}"/>
            </a:ext>
          </a:extLst>
        </xdr:cNvPr>
        <xdr:cNvGrpSpPr/>
      </xdr:nvGrpSpPr>
      <xdr:grpSpPr>
        <a:xfrm>
          <a:off x="8829675" y="1828800"/>
          <a:ext cx="4819650" cy="3676652"/>
          <a:chOff x="8829675" y="1828800"/>
          <a:chExt cx="4819650" cy="3676652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66AA56F3-E22F-4FDB-B1F9-A5206F3866E4}"/>
              </a:ext>
            </a:extLst>
          </xdr:cNvPr>
          <xdr:cNvGrpSpPr/>
        </xdr:nvGrpSpPr>
        <xdr:grpSpPr>
          <a:xfrm>
            <a:off x="8829675" y="1828800"/>
            <a:ext cx="4819650" cy="3676652"/>
            <a:chOff x="2095501" y="1257300"/>
            <a:chExt cx="6038850" cy="3676652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44BF9FAB-30A4-0043-F07E-BA724E901094}"/>
                </a:ext>
              </a:extLst>
            </xdr:cNvPr>
            <xdr:cNvGrpSpPr/>
          </xdr:nvGrpSpPr>
          <xdr:grpSpPr>
            <a:xfrm>
              <a:off x="2095501" y="1257300"/>
              <a:ext cx="6038850" cy="3676652"/>
              <a:chOff x="2933701" y="1247776"/>
              <a:chExt cx="6038850" cy="3686176"/>
            </a:xfrm>
          </xdr:grpSpPr>
          <xdr:grpSp>
            <xdr:nvGrpSpPr>
              <xdr:cNvPr id="42" name="Agrupar 41">
                <a:extLst>
                  <a:ext uri="{FF2B5EF4-FFF2-40B4-BE49-F238E27FC236}">
                    <a16:creationId xmlns:a16="http://schemas.microsoft.com/office/drawing/2014/main" id="{A293BBC4-5623-6F31-BD00-7199072F8B13}"/>
                  </a:ext>
                </a:extLst>
              </xdr:cNvPr>
              <xdr:cNvGrpSpPr/>
            </xdr:nvGrpSpPr>
            <xdr:grpSpPr>
              <a:xfrm>
                <a:off x="2933701" y="1247776"/>
                <a:ext cx="6038850" cy="3686176"/>
                <a:chOff x="3057526" y="4784421"/>
                <a:chExt cx="6010275" cy="3388029"/>
              </a:xfrm>
            </xdr:grpSpPr>
            <xdr:sp macro="" textlink="">
              <xdr:nvSpPr>
                <xdr:cNvPr id="45" name="Retângulo: Cantos Arredondados 44">
                  <a:extLst>
                    <a:ext uri="{FF2B5EF4-FFF2-40B4-BE49-F238E27FC236}">
                      <a16:creationId xmlns:a16="http://schemas.microsoft.com/office/drawing/2014/main" id="{3E3B0A04-559A-8CAF-F71B-013ED23F7A6B}"/>
                    </a:ext>
                  </a:extLst>
                </xdr:cNvPr>
                <xdr:cNvSpPr/>
              </xdr:nvSpPr>
              <xdr:spPr>
                <a:xfrm>
                  <a:off x="3057526" y="4784421"/>
                  <a:ext cx="6010275" cy="338802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46" name="Retângulo: Cantos Superiores Arredondados 45">
                  <a:extLst>
                    <a:ext uri="{FF2B5EF4-FFF2-40B4-BE49-F238E27FC236}">
                      <a16:creationId xmlns:a16="http://schemas.microsoft.com/office/drawing/2014/main" id="{C19805E6-1E7F-A960-D272-563AA657F328}"/>
                    </a:ext>
                  </a:extLst>
                </xdr:cNvPr>
                <xdr:cNvSpPr/>
              </xdr:nvSpPr>
              <xdr:spPr>
                <a:xfrm>
                  <a:off x="3067050" y="4784421"/>
                  <a:ext cx="5991270" cy="759131"/>
                </a:xfrm>
                <a:prstGeom prst="round2SameRect">
                  <a:avLst>
                    <a:gd name="adj1" fmla="val 49410"/>
                    <a:gd name="adj2" fmla="val 0"/>
                  </a:avLst>
                </a:prstGeom>
                <a:solidFill>
                  <a:schemeClr val="accent1">
                    <a:lumMod val="5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4" name="CaixaDeTexto 43">
                <a:extLst>
                  <a:ext uri="{FF2B5EF4-FFF2-40B4-BE49-F238E27FC236}">
                    <a16:creationId xmlns:a16="http://schemas.microsoft.com/office/drawing/2014/main" id="{B7D4E69D-3AB4-CEB8-E432-710E95FA4BCE}"/>
                  </a:ext>
                </a:extLst>
              </xdr:cNvPr>
              <xdr:cNvSpPr txBox="1"/>
            </xdr:nvSpPr>
            <xdr:spPr>
              <a:xfrm>
                <a:off x="3733800" y="1447825"/>
                <a:ext cx="4333875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2000" b="1" u="none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1" name="Gráfico 40" descr="Cofrinho">
              <a:extLst>
                <a:ext uri="{FF2B5EF4-FFF2-40B4-BE49-F238E27FC236}">
                  <a16:creationId xmlns:a16="http://schemas.microsoft.com/office/drawing/2014/main" id="{0ECCD523-7BB2-1EA4-1092-CE6A26B76B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2247900" y="1466308"/>
              <a:ext cx="600075" cy="429707"/>
            </a:xfrm>
            <a:prstGeom prst="rect">
              <a:avLst/>
            </a:prstGeom>
          </xdr:spPr>
        </xdr:pic>
      </xdr:grp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ACE2A8D5-99A6-4CEF-B21D-D5EDE253257C}"/>
              </a:ext>
            </a:extLst>
          </xdr:cNvPr>
          <xdr:cNvGraphicFramePr>
            <a:graphicFrameLocks/>
          </xdr:cNvGraphicFramePr>
        </xdr:nvGraphicFramePr>
        <xdr:xfrm>
          <a:off x="9001125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- Túlio Rodolfo" refreshedDate="45674.871963541664" createdVersion="8" refreshedVersion="8" minRefreshableVersion="3" recordCount="18" xr:uid="{850F30FA-B6AD-41FD-A6CB-7629E9D2683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9-10T00:00:00" maxDate="2025-01-19T00:00:00"/>
    </cacheField>
    <cacheField name="Mês" numFmtId="1">
      <sharedItems containsSemiMixedTypes="0" containsString="0" containsNumber="1" containsInteger="1" minValue="1" maxValue="12" count="5">
        <n v="1"/>
        <n v="11"/>
        <n v="12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8">
        <s v="Renda Fixa"/>
        <s v="Alimentação"/>
        <s v="Transporte"/>
        <s v="Saúde"/>
        <s v="Lazer"/>
        <s v="Lanche"/>
        <s v="Bônus"/>
        <s v="Apartament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43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856315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5-01-01T00:00:00"/>
    <x v="0"/>
    <x v="0"/>
    <x v="0"/>
    <s v="Salário Mensal"/>
    <n v="5000"/>
    <s v="Transferencia"/>
    <s v="Recebido"/>
  </r>
  <r>
    <d v="2024-11-02T00:00:00"/>
    <x v="1"/>
    <x v="1"/>
    <x v="1"/>
    <s v="Supermercado"/>
    <n v="300"/>
    <s v="Débito"/>
    <s v="Pago"/>
  </r>
  <r>
    <d v="2025-01-03T00:00:00"/>
    <x v="0"/>
    <x v="1"/>
    <x v="2"/>
    <s v="Gasolina"/>
    <n v="400"/>
    <s v="Crédito"/>
    <s v="Pago"/>
  </r>
  <r>
    <d v="2024-12-04T00:00:00"/>
    <x v="2"/>
    <x v="1"/>
    <x v="3"/>
    <s v="Consulta Médica"/>
    <n v="200"/>
    <s v="Débito"/>
    <s v="Pendente"/>
  </r>
  <r>
    <d v="2025-01-05T00:00:00"/>
    <x v="0"/>
    <x v="1"/>
    <x v="4"/>
    <s v="Cinema"/>
    <n v="200"/>
    <s v="Crédito"/>
    <s v="Pago"/>
  </r>
  <r>
    <d v="2025-01-06T00:00:00"/>
    <x v="0"/>
    <x v="1"/>
    <x v="5"/>
    <s v="Sushi"/>
    <n v="200"/>
    <s v="Crédito"/>
    <s v="Pendente"/>
  </r>
  <r>
    <d v="2025-01-07T00:00:00"/>
    <x v="0"/>
    <x v="0"/>
    <x v="6"/>
    <s v="comissão de venda"/>
    <n v="1000"/>
    <s v="Transferencia"/>
    <s v="Recebido"/>
  </r>
  <r>
    <d v="2025-01-08T00:00:00"/>
    <x v="0"/>
    <x v="1"/>
    <x v="5"/>
    <s v="Hamburguer"/>
    <n v="200"/>
    <s v="Crédito"/>
    <s v="Pago"/>
  </r>
  <r>
    <d v="2025-01-09T00:00:00"/>
    <x v="0"/>
    <x v="1"/>
    <x v="5"/>
    <s v="Hamburguer"/>
    <n v="130"/>
    <s v="Crédito"/>
    <s v="Pago"/>
  </r>
  <r>
    <d v="2024-09-10T00:00:00"/>
    <x v="3"/>
    <x v="1"/>
    <x v="5"/>
    <s v="Hamburguer"/>
    <n v="200"/>
    <s v="Crédito"/>
    <s v="Pago"/>
  </r>
  <r>
    <d v="2025-01-11T00:00:00"/>
    <x v="0"/>
    <x v="1"/>
    <x v="7"/>
    <s v="Parcela de financiamento"/>
    <n v="1500"/>
    <s v="Transferencia"/>
    <s v="Pedente"/>
  </r>
  <r>
    <d v="2025-01-12T00:00:00"/>
    <x v="0"/>
    <x v="1"/>
    <x v="5"/>
    <s v="Hamburguer"/>
    <n v="43"/>
    <s v="Crédito"/>
    <s v="Pedente"/>
  </r>
  <r>
    <d v="2025-01-13T00:00:00"/>
    <x v="0"/>
    <x v="1"/>
    <x v="5"/>
    <s v="Hamburguer"/>
    <n v="200"/>
    <s v="Crédito"/>
    <s v="Pedente"/>
  </r>
  <r>
    <d v="2025-01-14T00:00:00"/>
    <x v="0"/>
    <x v="1"/>
    <x v="5"/>
    <s v="Hamburguer"/>
    <n v="200"/>
    <s v="Crédito"/>
    <s v="Pedente"/>
  </r>
  <r>
    <d v="2024-10-15T00:00:00"/>
    <x v="4"/>
    <x v="1"/>
    <x v="5"/>
    <s v="Hamburguer"/>
    <n v="150"/>
    <s v="Crédito"/>
    <s v="Pago"/>
  </r>
  <r>
    <d v="2025-01-16T00:00:00"/>
    <x v="0"/>
    <x v="1"/>
    <x v="5"/>
    <s v="Hamburguer"/>
    <n v="200"/>
    <s v="Crédito"/>
    <s v="Pago"/>
  </r>
  <r>
    <d v="2025-01-17T00:00:00"/>
    <x v="0"/>
    <x v="1"/>
    <x v="5"/>
    <s v="Hamburguer"/>
    <n v="200"/>
    <s v="Crédito"/>
    <s v="Pago"/>
  </r>
  <r>
    <d v="2025-01-18T00:00:00"/>
    <x v="0"/>
    <x v="1"/>
    <x v="5"/>
    <s v="Hamburguer"/>
    <n v="200"/>
    <s v="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D0C5F-FDCC-45BB-9BC5-7102290E9FA8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J11:K14" firstHeaderRow="1" firstDataRow="1" firstDataCol="1" rowPageCount="1" colPageCount="1"/>
  <pivotFields count="8">
    <pivotField numFmtId="14" showAll="0"/>
    <pivotField numFmtId="1" showAll="0">
      <items count="6">
        <item x="0"/>
        <item x="3"/>
        <item x="4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7"/>
        <item x="6"/>
        <item x="5"/>
        <item x="4"/>
        <item x="0"/>
        <item x="3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4A406-820F-48A5-8001-73D4FA085F79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9:G18" firstHeaderRow="1" firstDataRow="1" firstDataCol="1" rowPageCount="1" colPageCount="1"/>
  <pivotFields count="8">
    <pivotField numFmtId="14" showAll="0"/>
    <pivotField numFmtId="1" showAll="0">
      <items count="6">
        <item x="0"/>
        <item x="3"/>
        <item x="4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7"/>
        <item x="6"/>
        <item x="5"/>
        <item x="4"/>
        <item x="0"/>
        <item x="3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574F26E-6B16-43DA-B635-A19EAF0153B5}" sourceName="Mês">
  <pivotTables>
    <pivotTable tabId="1" name="Tabela dinâmica1"/>
    <pivotTable tabId="1" name="Tabela dinâmica2"/>
  </pivotTables>
  <data>
    <tabular pivotCacheId="1385631587">
      <items count="5">
        <i x="0" s="1"/>
        <i x="3" s="1"/>
        <i x="4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2C92BD7-8AEF-4807-959F-9281AEF06D24}" cache="SegmentaçãodeDados_Mês" caption="Mês" style="my 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DA6DD-DBA4-40E5-A44B-C0F6ADECF70E}" name="tbl_operations" displayName="tbl_operations" ref="A1:H19" totalsRowShown="0">
  <autoFilter ref="A1:H19" xr:uid="{9B4DA6DD-DBA4-40E5-A44B-C0F6ADECF70E}"/>
  <tableColumns count="8">
    <tableColumn id="1" xr3:uid="{ED44B241-FBA1-44C6-B80F-5FD8941FA11F}" name="Data" dataDxfId="5"/>
    <tableColumn id="8" xr3:uid="{1526FB96-F051-4E19-9C20-AF566A3133D8}" name="Mês" dataDxfId="4">
      <calculatedColumnFormula>MONTH(tbl_operations[[#This Row],[Data]])</calculatedColumnFormula>
    </tableColumn>
    <tableColumn id="2" xr3:uid="{2701A9F6-E1D6-4ED5-80E5-D722B10F6E48}" name="Tipo"/>
    <tableColumn id="3" xr3:uid="{E74BCA34-06C1-46BC-B13D-5A9B49485439}" name="Categoria"/>
    <tableColumn id="4" xr3:uid="{6D5C26E4-01AC-46C6-8D90-A9407F757D8B}" name="Descrição"/>
    <tableColumn id="5" xr3:uid="{F74A92DE-22D1-4AF7-94AA-E1484F9656C4}" name="Valor" dataDxfId="3"/>
    <tableColumn id="6" xr3:uid="{FD811AE2-C749-4412-8F25-9CDB85AB389F}" name="Operação bancária"/>
    <tableColumn id="7" xr3:uid="{7842901C-EB96-476F-950A-741DC2B86DD6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7D31B-E7A7-41DF-8321-A63A02042B60}" name="Tabela1" displayName="Tabela1" ref="B9:C22" totalsRowShown="0" headerRowDxfId="0">
  <autoFilter ref="B9:C22" xr:uid="{D8E7D31B-E7A7-41DF-8321-A63A02042B60}"/>
  <tableColumns count="2">
    <tableColumn id="1" xr3:uid="{8DC2A665-CC25-4BDF-B81A-9EF0F85548CA}" name="Data de Lançamento"/>
    <tableColumn id="2" xr3:uid="{37664A52-8ED4-43D3-AF12-192AE1FC7468}" name="Depo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8295-F1F0-4521-B803-AD120C85830C}">
  <sheetPr>
    <tabColor theme="4" tint="-0.249977111117893"/>
  </sheetPr>
  <dimension ref="A1:H19"/>
  <sheetViews>
    <sheetView tabSelected="1" workbookViewId="0">
      <selection activeCell="A5" sqref="A5"/>
    </sheetView>
  </sheetViews>
  <sheetFormatPr defaultRowHeight="14.4" x14ac:dyDescent="0.3"/>
  <cols>
    <col min="1" max="1" width="10.5546875" bestFit="1" customWidth="1"/>
    <col min="2" max="2" width="10.5546875" customWidth="1"/>
    <col min="3" max="3" width="8.88671875" bestFit="1" customWidth="1"/>
    <col min="4" max="4" width="11.21875" bestFit="1" customWidth="1"/>
    <col min="5" max="5" width="22" bestFit="1" customWidth="1"/>
    <col min="6" max="6" width="10.5546875" bestFit="1" customWidth="1"/>
    <col min="7" max="7" width="19.109375" bestFit="1" customWidth="1"/>
    <col min="8" max="8" width="8.44140625" bestFit="1" customWidth="1"/>
  </cols>
  <sheetData>
    <row r="1" spans="1:8" x14ac:dyDescent="0.3">
      <c r="A1" s="2" t="s">
        <v>0</v>
      </c>
      <c r="B1" s="2" t="s">
        <v>37</v>
      </c>
      <c r="C1" t="s">
        <v>1</v>
      </c>
      <c r="D1" t="s">
        <v>4</v>
      </c>
      <c r="E1" t="s">
        <v>2</v>
      </c>
      <c r="F1" s="3" t="s">
        <v>3</v>
      </c>
      <c r="G1" t="s">
        <v>5</v>
      </c>
      <c r="H1" t="s">
        <v>6</v>
      </c>
    </row>
    <row r="2" spans="1:8" x14ac:dyDescent="0.3">
      <c r="A2" s="2">
        <v>45658</v>
      </c>
      <c r="B2" s="9">
        <f>MONTH(tbl_operations[[#This Row],[Data]])</f>
        <v>1</v>
      </c>
      <c r="C2" t="s">
        <v>7</v>
      </c>
      <c r="D2" t="s">
        <v>9</v>
      </c>
      <c r="E2" t="s">
        <v>10</v>
      </c>
      <c r="F2" s="3">
        <v>5000</v>
      </c>
      <c r="G2" t="s">
        <v>24</v>
      </c>
      <c r="H2" t="s">
        <v>27</v>
      </c>
    </row>
    <row r="3" spans="1:8" x14ac:dyDescent="0.3">
      <c r="A3" s="2">
        <v>45598</v>
      </c>
      <c r="B3" s="9">
        <f>MONTH(tbl_operations[[#This Row],[Data]])</f>
        <v>11</v>
      </c>
      <c r="C3" t="s">
        <v>8</v>
      </c>
      <c r="D3" t="s">
        <v>11</v>
      </c>
      <c r="E3" t="s">
        <v>12</v>
      </c>
      <c r="F3" s="3">
        <v>300</v>
      </c>
      <c r="G3" t="s">
        <v>25</v>
      </c>
      <c r="H3" t="s">
        <v>28</v>
      </c>
    </row>
    <row r="4" spans="1:8" x14ac:dyDescent="0.3">
      <c r="A4" s="2">
        <v>45660</v>
      </c>
      <c r="B4" s="9">
        <f>MONTH(tbl_operations[[#This Row],[Data]])</f>
        <v>1</v>
      </c>
      <c r="C4" t="s">
        <v>8</v>
      </c>
      <c r="D4" t="s">
        <v>14</v>
      </c>
      <c r="E4" t="s">
        <v>13</v>
      </c>
      <c r="F4" s="3">
        <v>400</v>
      </c>
      <c r="G4" t="s">
        <v>26</v>
      </c>
      <c r="H4" t="s">
        <v>28</v>
      </c>
    </row>
    <row r="5" spans="1:8" x14ac:dyDescent="0.3">
      <c r="A5" s="2">
        <v>45630</v>
      </c>
      <c r="B5" s="9">
        <f>MONTH(tbl_operations[[#This Row],[Data]])</f>
        <v>12</v>
      </c>
      <c r="C5" t="s">
        <v>8</v>
      </c>
      <c r="D5" t="s">
        <v>15</v>
      </c>
      <c r="E5" t="s">
        <v>16</v>
      </c>
      <c r="F5" s="3">
        <v>200</v>
      </c>
      <c r="G5" t="s">
        <v>25</v>
      </c>
      <c r="H5" t="s">
        <v>29</v>
      </c>
    </row>
    <row r="6" spans="1:8" x14ac:dyDescent="0.3">
      <c r="A6" s="2">
        <v>45662</v>
      </c>
      <c r="B6" s="9">
        <f>MONTH(tbl_operations[[#This Row],[Data]])</f>
        <v>1</v>
      </c>
      <c r="C6" t="s">
        <v>8</v>
      </c>
      <c r="D6" t="s">
        <v>17</v>
      </c>
      <c r="E6" t="s">
        <v>18</v>
      </c>
      <c r="F6" s="3">
        <v>200</v>
      </c>
      <c r="G6" t="s">
        <v>26</v>
      </c>
      <c r="H6" t="s">
        <v>28</v>
      </c>
    </row>
    <row r="7" spans="1:8" x14ac:dyDescent="0.3">
      <c r="A7" s="2">
        <v>45663</v>
      </c>
      <c r="B7" s="9">
        <f>MONTH(tbl_operations[[#This Row],[Data]])</f>
        <v>1</v>
      </c>
      <c r="C7" t="s">
        <v>8</v>
      </c>
      <c r="D7" t="s">
        <v>19</v>
      </c>
      <c r="E7" t="s">
        <v>20</v>
      </c>
      <c r="F7" s="3">
        <v>200</v>
      </c>
      <c r="G7" t="s">
        <v>26</v>
      </c>
      <c r="H7" t="s">
        <v>29</v>
      </c>
    </row>
    <row r="8" spans="1:8" x14ac:dyDescent="0.3">
      <c r="A8" s="2">
        <v>45664</v>
      </c>
      <c r="B8" s="9">
        <f>MONTH(tbl_operations[[#This Row],[Data]])</f>
        <v>1</v>
      </c>
      <c r="C8" t="s">
        <v>7</v>
      </c>
      <c r="D8" t="s">
        <v>21</v>
      </c>
      <c r="E8" t="s">
        <v>22</v>
      </c>
      <c r="F8" s="3">
        <v>1000</v>
      </c>
      <c r="G8" t="s">
        <v>24</v>
      </c>
      <c r="H8" t="s">
        <v>27</v>
      </c>
    </row>
    <row r="9" spans="1:8" x14ac:dyDescent="0.3">
      <c r="A9" s="2">
        <v>45665</v>
      </c>
      <c r="B9" s="9">
        <f>MONTH(tbl_operations[[#This Row],[Data]])</f>
        <v>1</v>
      </c>
      <c r="C9" t="s">
        <v>8</v>
      </c>
      <c r="D9" t="s">
        <v>19</v>
      </c>
      <c r="E9" t="s">
        <v>23</v>
      </c>
      <c r="F9" s="3">
        <v>200</v>
      </c>
      <c r="G9" t="s">
        <v>26</v>
      </c>
      <c r="H9" t="s">
        <v>28</v>
      </c>
    </row>
    <row r="10" spans="1:8" x14ac:dyDescent="0.3">
      <c r="A10" s="2">
        <v>45666</v>
      </c>
      <c r="B10" s="9">
        <f>MONTH(tbl_operations[[#This Row],[Data]])</f>
        <v>1</v>
      </c>
      <c r="C10" t="s">
        <v>8</v>
      </c>
      <c r="D10" t="s">
        <v>19</v>
      </c>
      <c r="E10" t="s">
        <v>23</v>
      </c>
      <c r="F10" s="3">
        <v>130</v>
      </c>
      <c r="G10" t="s">
        <v>26</v>
      </c>
      <c r="H10" t="s">
        <v>28</v>
      </c>
    </row>
    <row r="11" spans="1:8" x14ac:dyDescent="0.3">
      <c r="A11" s="2">
        <v>45545</v>
      </c>
      <c r="B11" s="9">
        <f>MONTH(tbl_operations[[#This Row],[Data]])</f>
        <v>9</v>
      </c>
      <c r="C11" t="s">
        <v>8</v>
      </c>
      <c r="D11" t="s">
        <v>19</v>
      </c>
      <c r="E11" t="s">
        <v>23</v>
      </c>
      <c r="F11" s="3">
        <v>200</v>
      </c>
      <c r="G11" t="s">
        <v>26</v>
      </c>
      <c r="H11" t="s">
        <v>28</v>
      </c>
    </row>
    <row r="12" spans="1:8" x14ac:dyDescent="0.3">
      <c r="A12" s="2">
        <v>45668</v>
      </c>
      <c r="B12" s="9">
        <f>MONTH(tbl_operations[[#This Row],[Data]])</f>
        <v>1</v>
      </c>
      <c r="C12" t="s">
        <v>8</v>
      </c>
      <c r="D12" t="s">
        <v>30</v>
      </c>
      <c r="E12" t="s">
        <v>31</v>
      </c>
      <c r="F12" s="3">
        <v>1500</v>
      </c>
      <c r="G12" t="s">
        <v>24</v>
      </c>
      <c r="H12" t="s">
        <v>32</v>
      </c>
    </row>
    <row r="13" spans="1:8" x14ac:dyDescent="0.3">
      <c r="A13" s="2">
        <v>45669</v>
      </c>
      <c r="B13" s="9">
        <f>MONTH(tbl_operations[[#This Row],[Data]])</f>
        <v>1</v>
      </c>
      <c r="C13" t="s">
        <v>8</v>
      </c>
      <c r="D13" t="s">
        <v>19</v>
      </c>
      <c r="E13" t="s">
        <v>23</v>
      </c>
      <c r="F13" s="3">
        <v>43</v>
      </c>
      <c r="G13" t="s">
        <v>26</v>
      </c>
      <c r="H13" t="s">
        <v>32</v>
      </c>
    </row>
    <row r="14" spans="1:8" x14ac:dyDescent="0.3">
      <c r="A14" s="2">
        <v>45670</v>
      </c>
      <c r="B14" s="9">
        <f>MONTH(tbl_operations[[#This Row],[Data]])</f>
        <v>1</v>
      </c>
      <c r="C14" t="s">
        <v>8</v>
      </c>
      <c r="D14" t="s">
        <v>19</v>
      </c>
      <c r="E14" t="s">
        <v>23</v>
      </c>
      <c r="F14" s="3">
        <v>200</v>
      </c>
      <c r="G14" t="s">
        <v>26</v>
      </c>
      <c r="H14" t="s">
        <v>32</v>
      </c>
    </row>
    <row r="15" spans="1:8" x14ac:dyDescent="0.3">
      <c r="A15" s="2">
        <v>45671</v>
      </c>
      <c r="B15" s="9">
        <f>MONTH(tbl_operations[[#This Row],[Data]])</f>
        <v>1</v>
      </c>
      <c r="C15" t="s">
        <v>8</v>
      </c>
      <c r="D15" t="s">
        <v>19</v>
      </c>
      <c r="E15" t="s">
        <v>23</v>
      </c>
      <c r="F15" s="3">
        <v>200</v>
      </c>
      <c r="G15" t="s">
        <v>26</v>
      </c>
      <c r="H15" t="s">
        <v>32</v>
      </c>
    </row>
    <row r="16" spans="1:8" x14ac:dyDescent="0.3">
      <c r="A16" s="2">
        <v>45580</v>
      </c>
      <c r="B16" s="9">
        <f>MONTH(tbl_operations[[#This Row],[Data]])</f>
        <v>10</v>
      </c>
      <c r="C16" t="s">
        <v>8</v>
      </c>
      <c r="D16" t="s">
        <v>19</v>
      </c>
      <c r="E16" t="s">
        <v>23</v>
      </c>
      <c r="F16" s="3">
        <v>150</v>
      </c>
      <c r="G16" t="s">
        <v>26</v>
      </c>
      <c r="H16" t="s">
        <v>28</v>
      </c>
    </row>
    <row r="17" spans="1:8" x14ac:dyDescent="0.3">
      <c r="A17" s="2">
        <v>45673</v>
      </c>
      <c r="B17" s="9">
        <f>MONTH(tbl_operations[[#This Row],[Data]])</f>
        <v>1</v>
      </c>
      <c r="C17" t="s">
        <v>8</v>
      </c>
      <c r="D17" t="s">
        <v>19</v>
      </c>
      <c r="E17" t="s">
        <v>23</v>
      </c>
      <c r="F17" s="3">
        <v>200</v>
      </c>
      <c r="G17" t="s">
        <v>26</v>
      </c>
      <c r="H17" t="s">
        <v>28</v>
      </c>
    </row>
    <row r="18" spans="1:8" x14ac:dyDescent="0.3">
      <c r="A18" s="2">
        <v>45674</v>
      </c>
      <c r="B18" s="9">
        <f>MONTH(tbl_operations[[#This Row],[Data]])</f>
        <v>1</v>
      </c>
      <c r="C18" t="s">
        <v>8</v>
      </c>
      <c r="D18" t="s">
        <v>19</v>
      </c>
      <c r="E18" t="s">
        <v>23</v>
      </c>
      <c r="F18" s="3">
        <v>200</v>
      </c>
      <c r="G18" t="s">
        <v>26</v>
      </c>
      <c r="H18" t="s">
        <v>28</v>
      </c>
    </row>
    <row r="19" spans="1:8" x14ac:dyDescent="0.3">
      <c r="A19" s="2">
        <v>45675</v>
      </c>
      <c r="B19" s="9">
        <f>MONTH(tbl_operations[[#This Row],[Data]])</f>
        <v>1</v>
      </c>
      <c r="C19" t="s">
        <v>8</v>
      </c>
      <c r="D19" t="s">
        <v>19</v>
      </c>
      <c r="E19" t="s">
        <v>23</v>
      </c>
      <c r="F19" s="3">
        <v>200</v>
      </c>
      <c r="G19" t="s">
        <v>26</v>
      </c>
      <c r="H19" t="s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004A-894C-401A-AC8E-97B38464C301}">
  <sheetPr>
    <tabColor theme="4" tint="-0.249977111117893"/>
  </sheetPr>
  <dimension ref="A1:K18"/>
  <sheetViews>
    <sheetView topLeftCell="C1" workbookViewId="0">
      <selection activeCell="C13" sqref="C13"/>
    </sheetView>
  </sheetViews>
  <sheetFormatPr defaultRowHeight="14.4" x14ac:dyDescent="0.3"/>
  <cols>
    <col min="6" max="6" width="17.21875" bestFit="1" customWidth="1"/>
    <col min="7" max="7" width="13.33203125" bestFit="1" customWidth="1"/>
    <col min="10" max="10" width="17.21875" bestFit="1" customWidth="1"/>
    <col min="11" max="11" width="13.33203125" bestFit="1" customWidth="1"/>
  </cols>
  <sheetData>
    <row r="1" spans="1:11" x14ac:dyDescent="0.3">
      <c r="A1" s="1"/>
    </row>
    <row r="7" spans="1:11" x14ac:dyDescent="0.3">
      <c r="F7" s="4" t="s">
        <v>1</v>
      </c>
      <c r="G7" t="s">
        <v>36</v>
      </c>
    </row>
    <row r="9" spans="1:11" x14ac:dyDescent="0.3">
      <c r="F9" s="4" t="s">
        <v>33</v>
      </c>
      <c r="G9" t="s">
        <v>35</v>
      </c>
      <c r="J9" s="4" t="s">
        <v>1</v>
      </c>
      <c r="K9" t="s">
        <v>7</v>
      </c>
    </row>
    <row r="10" spans="1:11" x14ac:dyDescent="0.3">
      <c r="F10" s="5" t="s">
        <v>11</v>
      </c>
      <c r="G10" s="3">
        <v>300</v>
      </c>
    </row>
    <row r="11" spans="1:11" x14ac:dyDescent="0.3">
      <c r="F11" s="5" t="s">
        <v>30</v>
      </c>
      <c r="G11" s="3">
        <v>1500</v>
      </c>
      <c r="J11" s="4" t="s">
        <v>33</v>
      </c>
      <c r="K11" t="s">
        <v>35</v>
      </c>
    </row>
    <row r="12" spans="1:11" x14ac:dyDescent="0.3">
      <c r="F12" s="5" t="s">
        <v>21</v>
      </c>
      <c r="G12" s="3">
        <v>1000</v>
      </c>
      <c r="J12" s="5" t="s">
        <v>21</v>
      </c>
      <c r="K12" s="3">
        <v>1000</v>
      </c>
    </row>
    <row r="13" spans="1:11" x14ac:dyDescent="0.3">
      <c r="F13" s="5" t="s">
        <v>19</v>
      </c>
      <c r="G13" s="3">
        <v>1923</v>
      </c>
      <c r="J13" s="5" t="s">
        <v>9</v>
      </c>
      <c r="K13" s="3">
        <v>5000</v>
      </c>
    </row>
    <row r="14" spans="1:11" x14ac:dyDescent="0.3">
      <c r="F14" s="5" t="s">
        <v>17</v>
      </c>
      <c r="G14" s="3">
        <v>200</v>
      </c>
      <c r="J14" s="5" t="s">
        <v>34</v>
      </c>
      <c r="K14" s="3">
        <v>6000</v>
      </c>
    </row>
    <row r="15" spans="1:11" x14ac:dyDescent="0.3">
      <c r="F15" s="5" t="s">
        <v>9</v>
      </c>
      <c r="G15" s="3">
        <v>5000</v>
      </c>
    </row>
    <row r="16" spans="1:11" x14ac:dyDescent="0.3">
      <c r="F16" s="5" t="s">
        <v>15</v>
      </c>
      <c r="G16" s="3">
        <v>200</v>
      </c>
    </row>
    <row r="17" spans="6:7" x14ac:dyDescent="0.3">
      <c r="F17" s="5" t="s">
        <v>14</v>
      </c>
      <c r="G17" s="3">
        <v>400</v>
      </c>
    </row>
    <row r="18" spans="6:7" x14ac:dyDescent="0.3">
      <c r="F18" s="5" t="s">
        <v>34</v>
      </c>
      <c r="G18" s="3">
        <v>10523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CDC5-B9E1-4C2A-B017-CA2D7F03F316}">
  <sheetPr>
    <tabColor theme="4" tint="-0.249977111117893"/>
  </sheetPr>
  <dimension ref="B1:C22"/>
  <sheetViews>
    <sheetView workbookViewId="0">
      <selection activeCell="C13" sqref="C13"/>
    </sheetView>
  </sheetViews>
  <sheetFormatPr defaultRowHeight="14.4" x14ac:dyDescent="0.3"/>
  <cols>
    <col min="2" max="2" width="19.77734375" customWidth="1"/>
    <col min="3" max="3" width="19.21875" customWidth="1"/>
  </cols>
  <sheetData>
    <row r="1" spans="2:3" s="8" customFormat="1" x14ac:dyDescent="0.3"/>
    <row r="2" spans="2:3" s="8" customFormat="1" x14ac:dyDescent="0.3"/>
    <row r="3" spans="2:3" s="8" customFormat="1" x14ac:dyDescent="0.3"/>
    <row r="4" spans="2:3" s="8" customFormat="1" x14ac:dyDescent="0.3"/>
    <row r="6" spans="2:3" x14ac:dyDescent="0.3">
      <c r="B6" s="13" t="s">
        <v>40</v>
      </c>
      <c r="C6" s="11">
        <f>SUM(Tabela1[Deposito Reservado])</f>
        <v>3635</v>
      </c>
    </row>
    <row r="7" spans="2:3" x14ac:dyDescent="0.3">
      <c r="B7" s="13" t="s">
        <v>41</v>
      </c>
      <c r="C7" s="10">
        <v>20000</v>
      </c>
    </row>
    <row r="9" spans="2:3" x14ac:dyDescent="0.3">
      <c r="B9" s="12" t="s">
        <v>38</v>
      </c>
      <c r="C9" s="12" t="s">
        <v>39</v>
      </c>
    </row>
    <row r="10" spans="2:3" x14ac:dyDescent="0.3">
      <c r="B10" s="2">
        <v>45603</v>
      </c>
      <c r="C10" s="10">
        <v>50</v>
      </c>
    </row>
    <row r="11" spans="2:3" x14ac:dyDescent="0.3">
      <c r="B11" s="2">
        <v>45604</v>
      </c>
      <c r="C11" s="10">
        <v>403</v>
      </c>
    </row>
    <row r="12" spans="2:3" x14ac:dyDescent="0.3">
      <c r="B12" s="2">
        <v>45605</v>
      </c>
      <c r="C12" s="10">
        <v>406</v>
      </c>
    </row>
    <row r="13" spans="2:3" x14ac:dyDescent="0.3">
      <c r="B13" s="2">
        <v>45606</v>
      </c>
      <c r="C13" s="10">
        <v>259</v>
      </c>
    </row>
    <row r="14" spans="2:3" x14ac:dyDescent="0.3">
      <c r="B14" s="2">
        <v>45607</v>
      </c>
      <c r="C14" s="10">
        <v>213</v>
      </c>
    </row>
    <row r="15" spans="2:3" x14ac:dyDescent="0.3">
      <c r="B15" s="2">
        <v>45608</v>
      </c>
      <c r="C15" s="10">
        <v>245</v>
      </c>
    </row>
    <row r="16" spans="2:3" x14ac:dyDescent="0.3">
      <c r="B16" s="2">
        <v>45609</v>
      </c>
      <c r="C16" s="10">
        <v>332</v>
      </c>
    </row>
    <row r="17" spans="2:3" x14ac:dyDescent="0.3">
      <c r="B17" s="2">
        <v>45610</v>
      </c>
      <c r="C17" s="10">
        <v>273</v>
      </c>
    </row>
    <row r="18" spans="2:3" x14ac:dyDescent="0.3">
      <c r="B18" s="2">
        <v>45611</v>
      </c>
      <c r="C18" s="10">
        <v>88</v>
      </c>
    </row>
    <row r="19" spans="2:3" x14ac:dyDescent="0.3">
      <c r="B19" s="2">
        <v>45612</v>
      </c>
      <c r="C19" s="10">
        <v>289</v>
      </c>
    </row>
    <row r="20" spans="2:3" x14ac:dyDescent="0.3">
      <c r="B20" s="2">
        <v>45613</v>
      </c>
      <c r="C20" s="10">
        <v>240</v>
      </c>
    </row>
    <row r="21" spans="2:3" x14ac:dyDescent="0.3">
      <c r="B21" s="2">
        <v>45614</v>
      </c>
      <c r="C21" s="10">
        <v>411</v>
      </c>
    </row>
    <row r="22" spans="2:3" x14ac:dyDescent="0.3">
      <c r="B22" s="2">
        <v>45615</v>
      </c>
      <c r="C22" s="10">
        <v>426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88C2-B5B6-47F6-87F8-B60DE1992A7E}">
  <dimension ref="A45:U45"/>
  <sheetViews>
    <sheetView showGridLines="0" showRowColHeaders="0" zoomScale="80" zoomScaleNormal="80" workbookViewId="0">
      <selection activeCell="U34" sqref="U34"/>
    </sheetView>
  </sheetViews>
  <sheetFormatPr defaultColWidth="0" defaultRowHeight="14.4" x14ac:dyDescent="0.3"/>
  <cols>
    <col min="1" max="1" width="23.88671875" style="8" customWidth="1"/>
    <col min="2" max="21" width="8.88671875" style="6" customWidth="1"/>
    <col min="22" max="16384" width="8.88671875" hidden="1"/>
  </cols>
  <sheetData>
    <row r="45" spans="17:17" x14ac:dyDescent="0.3">
      <c r="Q4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Tulio Rodolfo Cabral Silva</dc:creator>
  <cp:lastModifiedBy>Tulio Rodolfo Cabral Silva</cp:lastModifiedBy>
  <dcterms:created xsi:type="dcterms:W3CDTF">2025-01-17T01:27:00Z</dcterms:created>
  <dcterms:modified xsi:type="dcterms:W3CDTF">2025-01-18T00:34:44Z</dcterms:modified>
</cp:coreProperties>
</file>