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a\OneDrive\Masaüstü\"/>
    </mc:Choice>
  </mc:AlternateContent>
  <xr:revisionPtr revIDLastSave="0" documentId="13_ncr:1_{66A84A96-CAD5-403C-B10B-FBCB3F4F1024}" xr6:coauthVersionLast="47" xr6:coauthVersionMax="47" xr10:uidLastSave="{00000000-0000-0000-0000-000000000000}"/>
  <bookViews>
    <workbookView xWindow="-108" yWindow="-108" windowWidth="23256" windowHeight="12456" xr2:uid="{F64AF874-DBA3-4516-8511-46AB517415B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<sst xmlns="http://schemas.openxmlformats.org/spreadsheetml/2006/main" count="67" uniqueCount="67">
  <si>
    <t xml:space="preserve">/30 </t>
  </si>
  <si>
    <t>11111111 . 11111111 . 11111111 . 11111100</t>
  </si>
  <si>
    <t>11111111 . 11111111 . 11111111 . 11111000</t>
  </si>
  <si>
    <t>11111111 . 11111111 . 11111111 . 11110000</t>
  </si>
  <si>
    <t>11111111 . 11111111 . 11111111 . 11100000</t>
  </si>
  <si>
    <t>11111111 . 11111111 . 11111111 . 11000000</t>
  </si>
  <si>
    <t>11111111 . 11111111 . 11111111 . 10000000</t>
  </si>
  <si>
    <t>11111111 . 11111111 . 11111111 . 00000000</t>
  </si>
  <si>
    <t>/29</t>
  </si>
  <si>
    <t>/28</t>
  </si>
  <si>
    <t>/27</t>
  </si>
  <si>
    <t>/26</t>
  </si>
  <si>
    <t>/25</t>
  </si>
  <si>
    <t>/24</t>
  </si>
  <si>
    <t>11111111 . 11111111 . 11111110 . 00000000</t>
  </si>
  <si>
    <t>11111111 . 11111111 . 11111100 . 00000000</t>
  </si>
  <si>
    <t>11111111 . 11111111 . 11111000 . 00000000</t>
  </si>
  <si>
    <t>11111111 . 11111111 . 11110000 . 00000000</t>
  </si>
  <si>
    <t>11111111 . 11111111 . 11100000 . 00000000</t>
  </si>
  <si>
    <t>11111111 . 11111111 . 11000000 . 00000000</t>
  </si>
  <si>
    <t>11111111 . 11111111 . 10000000 . 00000000</t>
  </si>
  <si>
    <t>11111111 . 11111111 . 00000000 . 00000000</t>
  </si>
  <si>
    <t>/23</t>
  </si>
  <si>
    <t>/22</t>
  </si>
  <si>
    <t>/21</t>
  </si>
  <si>
    <t>/20</t>
  </si>
  <si>
    <t>/19</t>
  </si>
  <si>
    <t>/18</t>
  </si>
  <si>
    <t>/17</t>
  </si>
  <si>
    <t>/16</t>
  </si>
  <si>
    <t>HOST</t>
  </si>
  <si>
    <t>/15</t>
  </si>
  <si>
    <t>/14</t>
  </si>
  <si>
    <t>/13</t>
  </si>
  <si>
    <t>/12</t>
  </si>
  <si>
    <t>/11</t>
  </si>
  <si>
    <t>/10</t>
  </si>
  <si>
    <t>/9</t>
  </si>
  <si>
    <t>11111111 . 11111110 . 00000000 . 00000000</t>
  </si>
  <si>
    <t>11111111 . 11111100 . 00000000 . 00000000</t>
  </si>
  <si>
    <t>11111111 . 11111000 . 00000000 . 00000000</t>
  </si>
  <si>
    <t>11111111 . 11110000 . 00000000 . 00000000</t>
  </si>
  <si>
    <t>11111111 . 11100000 . 00000000 . 00000000</t>
  </si>
  <si>
    <t>11111111 . 11000000 . 00000000 . 00000000</t>
  </si>
  <si>
    <t>11111111 . 10000000 . 00000000 . 00000000</t>
  </si>
  <si>
    <t>11111111 . 00000000 . 00000000 . 00000000</t>
  </si>
  <si>
    <t>/8</t>
  </si>
  <si>
    <t>255.255.255.0</t>
  </si>
  <si>
    <t>255.255.254.0</t>
  </si>
  <si>
    <t>255.255.252.0</t>
  </si>
  <si>
    <t>255.255.248.0</t>
  </si>
  <si>
    <t>255.255.240.0</t>
  </si>
  <si>
    <t>255.255.224.0</t>
  </si>
  <si>
    <t>255.255.192.0</t>
  </si>
  <si>
    <t>255.255.128.0</t>
  </si>
  <si>
    <t>255.255.0.0</t>
  </si>
  <si>
    <t>255.254.0.0</t>
  </si>
  <si>
    <t>255.252.0.0</t>
  </si>
  <si>
    <t>255.248.0.0</t>
  </si>
  <si>
    <t>255.240.0.0</t>
  </si>
  <si>
    <t>255.224.0.0</t>
  </si>
  <si>
    <t>255.192.0.0</t>
  </si>
  <si>
    <t>255.128.0.0</t>
  </si>
  <si>
    <t>255.0.0.0</t>
  </si>
  <si>
    <t>İKİLİK (BINARY)</t>
  </si>
  <si>
    <t>SUBNET MASK</t>
  </si>
  <si>
    <t>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</si>
</sst>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/>
    <xf numFmtId="3" fontId="0" fillId="0" borderId="3" xfId="0" applyNumberForma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3318-6AF8-4E7A-B641-03FB1729120A}">
  <dimension ref="B1:G29"/>
  <sheetViews>
    <sheetView tabSelected="1" zoomScale="93" workbookViewId="0">
      <selection activeCell="J10" sqref="J10"/>
    </sheetView>
  </sheetViews>
  <sheetFormatPr defaultRowHeight="14.4" x14ac:dyDescent="0.3"/>
  <cols>
    <col min="2" max="2" width="0.77734375" customWidth="1"/>
    <col min="3" max="3" width="16.109375" customWidth="1"/>
    <col min="4" max="4" width="5.6640625" style="2" customWidth="1"/>
    <col min="5" max="5" width="41.21875" style="1" customWidth="1"/>
    <col min="6" max="6" width="8.88671875" style="2"/>
    <col min="7" max="7" width="0.6640625" customWidth="1"/>
  </cols>
  <sheetData>
    <row r="1" spans="2:7" ht="15" thickBot="1" x14ac:dyDescent="0.35"/>
    <row r="2" spans="2:7" ht="15.6" thickTop="1" thickBot="1" x14ac:dyDescent="0.35">
      <c r="B2" s="7"/>
      <c r="C2" s="11" t="s">
        <v>65</v>
      </c>
      <c r="D2" s="5" t="s">
        <v>66</v>
      </c>
      <c r="E2" s="6" t="s">
        <v>64</v>
      </c>
      <c r="F2" s="8" t="s">
        <v>30</v>
      </c>
      <c r="G2" s="7"/>
    </row>
    <row r="3" spans="2:7" ht="15.6" thickTop="1" thickBot="1" x14ac:dyDescent="0.35">
      <c r="B3" s="7"/>
      <c r="C3" s="12">
        <v>255255255252</v>
      </c>
      <c r="D3" s="3" t="s">
        <v>0</v>
      </c>
      <c r="E3" s="4" t="s">
        <v>1</v>
      </c>
      <c r="F3" s="9">
        <f>(2^2)-2</f>
        <v>2</v>
      </c>
      <c r="G3" s="7"/>
    </row>
    <row r="4" spans="2:7" ht="15.6" thickTop="1" thickBot="1" x14ac:dyDescent="0.35">
      <c r="B4" s="7"/>
      <c r="C4" s="12">
        <v>225255255248</v>
      </c>
      <c r="D4" s="3" t="s">
        <v>8</v>
      </c>
      <c r="E4" s="4" t="s">
        <v>2</v>
      </c>
      <c r="F4" s="9">
        <f>(2^3)-2</f>
        <v>6</v>
      </c>
      <c r="G4" s="7"/>
    </row>
    <row r="5" spans="2:7" ht="15.6" thickTop="1" thickBot="1" x14ac:dyDescent="0.35">
      <c r="B5" s="7"/>
      <c r="C5" s="12">
        <v>255255255240</v>
      </c>
      <c r="D5" s="3" t="s">
        <v>9</v>
      </c>
      <c r="E5" s="4" t="s">
        <v>3</v>
      </c>
      <c r="F5" s="9">
        <f>(2^4)-2</f>
        <v>14</v>
      </c>
      <c r="G5" s="7"/>
    </row>
    <row r="6" spans="2:7" ht="15.6" thickTop="1" thickBot="1" x14ac:dyDescent="0.35">
      <c r="B6" s="7"/>
      <c r="C6" s="12">
        <v>255255255224</v>
      </c>
      <c r="D6" s="3" t="s">
        <v>10</v>
      </c>
      <c r="E6" s="4" t="s">
        <v>4</v>
      </c>
      <c r="F6" s="9">
        <f>(2^5)-2</f>
        <v>30</v>
      </c>
      <c r="G6" s="7"/>
    </row>
    <row r="7" spans="2:7" ht="15.6" thickTop="1" thickBot="1" x14ac:dyDescent="0.35">
      <c r="B7" s="7"/>
      <c r="C7" s="12">
        <v>255255255192</v>
      </c>
      <c r="D7" s="3" t="s">
        <v>11</v>
      </c>
      <c r="E7" s="4" t="s">
        <v>5</v>
      </c>
      <c r="F7" s="9">
        <f>(2^6)-2</f>
        <v>62</v>
      </c>
      <c r="G7" s="7"/>
    </row>
    <row r="8" spans="2:7" ht="15.6" thickTop="1" thickBot="1" x14ac:dyDescent="0.35">
      <c r="B8" s="7"/>
      <c r="C8" s="12">
        <v>255255255128</v>
      </c>
      <c r="D8" s="3" t="s">
        <v>12</v>
      </c>
      <c r="E8" s="4" t="s">
        <v>6</v>
      </c>
      <c r="F8" s="9">
        <f>(2^7)-2</f>
        <v>126</v>
      </c>
      <c r="G8" s="7"/>
    </row>
    <row r="9" spans="2:7" ht="15.6" thickTop="1" thickBot="1" x14ac:dyDescent="0.35">
      <c r="B9" s="7"/>
      <c r="C9" s="12" t="s">
        <v>47</v>
      </c>
      <c r="D9" s="3" t="s">
        <v>13</v>
      </c>
      <c r="E9" s="4" t="s">
        <v>7</v>
      </c>
      <c r="F9" s="9">
        <f>(2^8)-2</f>
        <v>254</v>
      </c>
      <c r="G9" s="7"/>
    </row>
    <row r="10" spans="2:7" ht="15.6" thickTop="1" thickBot="1" x14ac:dyDescent="0.35">
      <c r="B10" s="7"/>
      <c r="C10" s="13"/>
      <c r="D10" s="7"/>
      <c r="E10" s="7"/>
      <c r="F10" s="10"/>
      <c r="G10" s="7"/>
    </row>
    <row r="11" spans="2:7" ht="15.6" thickTop="1" thickBot="1" x14ac:dyDescent="0.35">
      <c r="B11" s="7"/>
      <c r="C11" s="14" t="s">
        <v>48</v>
      </c>
      <c r="D11" s="3" t="s">
        <v>22</v>
      </c>
      <c r="E11" s="4" t="s">
        <v>14</v>
      </c>
      <c r="F11" s="9">
        <f>(2^9)-2</f>
        <v>510</v>
      </c>
      <c r="G11" s="7"/>
    </row>
    <row r="12" spans="2:7" ht="15.6" thickTop="1" thickBot="1" x14ac:dyDescent="0.35">
      <c r="B12" s="7"/>
      <c r="C12" s="14" t="s">
        <v>49</v>
      </c>
      <c r="D12" s="3" t="s">
        <v>23</v>
      </c>
      <c r="E12" s="4" t="s">
        <v>15</v>
      </c>
      <c r="F12" s="9">
        <f>(2^10)-2</f>
        <v>1022</v>
      </c>
      <c r="G12" s="7"/>
    </row>
    <row r="13" spans="2:7" ht="15.6" thickTop="1" thickBot="1" x14ac:dyDescent="0.35">
      <c r="B13" s="7"/>
      <c r="C13" s="14" t="s">
        <v>50</v>
      </c>
      <c r="D13" s="3" t="s">
        <v>24</v>
      </c>
      <c r="E13" s="4" t="s">
        <v>16</v>
      </c>
      <c r="F13" s="9">
        <f>(2^11)-2</f>
        <v>2046</v>
      </c>
      <c r="G13" s="7"/>
    </row>
    <row r="14" spans="2:7" ht="15.6" thickTop="1" thickBot="1" x14ac:dyDescent="0.35">
      <c r="B14" s="7"/>
      <c r="C14" s="14" t="s">
        <v>51</v>
      </c>
      <c r="D14" s="3" t="s">
        <v>25</v>
      </c>
      <c r="E14" s="4" t="s">
        <v>17</v>
      </c>
      <c r="F14" s="9">
        <f>(2^12)-2</f>
        <v>4094</v>
      </c>
      <c r="G14" s="7"/>
    </row>
    <row r="15" spans="2:7" ht="15.6" thickTop="1" thickBot="1" x14ac:dyDescent="0.35">
      <c r="B15" s="7"/>
      <c r="C15" s="15" t="s">
        <v>52</v>
      </c>
      <c r="D15" s="3" t="s">
        <v>26</v>
      </c>
      <c r="E15" s="4" t="s">
        <v>18</v>
      </c>
      <c r="F15" s="9">
        <f>(2^13)-2</f>
        <v>8190</v>
      </c>
      <c r="G15" s="7"/>
    </row>
    <row r="16" spans="2:7" ht="15.6" thickTop="1" thickBot="1" x14ac:dyDescent="0.35">
      <c r="B16" s="7"/>
      <c r="C16" s="14" t="s">
        <v>53</v>
      </c>
      <c r="D16" s="3" t="s">
        <v>27</v>
      </c>
      <c r="E16" s="4" t="s">
        <v>19</v>
      </c>
      <c r="F16" s="9">
        <f>(2^14)-2</f>
        <v>16382</v>
      </c>
      <c r="G16" s="7"/>
    </row>
    <row r="17" spans="2:7" ht="15.6" thickTop="1" thickBot="1" x14ac:dyDescent="0.35">
      <c r="B17" s="7"/>
      <c r="C17" s="14" t="s">
        <v>54</v>
      </c>
      <c r="D17" s="3" t="s">
        <v>28</v>
      </c>
      <c r="E17" s="4" t="s">
        <v>20</v>
      </c>
      <c r="F17" s="9">
        <f>(2^15)-2</f>
        <v>32766</v>
      </c>
      <c r="G17" s="7"/>
    </row>
    <row r="18" spans="2:7" ht="15.6" thickTop="1" thickBot="1" x14ac:dyDescent="0.35">
      <c r="B18" s="7"/>
      <c r="C18" s="14" t="s">
        <v>55</v>
      </c>
      <c r="D18" s="3" t="s">
        <v>29</v>
      </c>
      <c r="E18" s="4" t="s">
        <v>21</v>
      </c>
      <c r="F18" s="9">
        <f>(2^16)-2</f>
        <v>65534</v>
      </c>
      <c r="G18" s="7"/>
    </row>
    <row r="19" spans="2:7" ht="15.6" thickTop="1" thickBot="1" x14ac:dyDescent="0.35">
      <c r="B19" s="7"/>
      <c r="C19" s="13"/>
      <c r="D19" s="7"/>
      <c r="E19" s="7"/>
      <c r="F19" s="10"/>
      <c r="G19" s="7"/>
    </row>
    <row r="20" spans="2:7" ht="15.6" thickTop="1" thickBot="1" x14ac:dyDescent="0.35">
      <c r="B20" s="7"/>
      <c r="C20" s="14" t="s">
        <v>56</v>
      </c>
      <c r="D20" s="3" t="s">
        <v>31</v>
      </c>
      <c r="E20" s="4" t="s">
        <v>38</v>
      </c>
      <c r="F20" s="9">
        <f>(2^17)-2</f>
        <v>131070</v>
      </c>
      <c r="G20" s="7"/>
    </row>
    <row r="21" spans="2:7" ht="15.6" thickTop="1" thickBot="1" x14ac:dyDescent="0.35">
      <c r="B21" s="7"/>
      <c r="C21" s="14" t="s">
        <v>57</v>
      </c>
      <c r="D21" s="3" t="s">
        <v>32</v>
      </c>
      <c r="E21" s="4" t="s">
        <v>39</v>
      </c>
      <c r="F21" s="9">
        <f>(2^18)-2</f>
        <v>262142</v>
      </c>
      <c r="G21" s="7"/>
    </row>
    <row r="22" spans="2:7" ht="15.6" thickTop="1" thickBot="1" x14ac:dyDescent="0.35">
      <c r="B22" s="7"/>
      <c r="C22" s="14" t="s">
        <v>58</v>
      </c>
      <c r="D22" s="3" t="s">
        <v>33</v>
      </c>
      <c r="E22" s="4" t="s">
        <v>40</v>
      </c>
      <c r="F22" s="9">
        <f>(2^19)-2</f>
        <v>524286</v>
      </c>
      <c r="G22" s="7"/>
    </row>
    <row r="23" spans="2:7" ht="15.6" thickTop="1" thickBot="1" x14ac:dyDescent="0.35">
      <c r="B23" s="7"/>
      <c r="C23" s="14" t="s">
        <v>59</v>
      </c>
      <c r="D23" s="3" t="s">
        <v>34</v>
      </c>
      <c r="E23" s="4" t="s">
        <v>41</v>
      </c>
      <c r="F23" s="9">
        <f>(2^20)-2</f>
        <v>1048574</v>
      </c>
      <c r="G23" s="7"/>
    </row>
    <row r="24" spans="2:7" ht="15.6" thickTop="1" thickBot="1" x14ac:dyDescent="0.35">
      <c r="B24" s="7"/>
      <c r="C24" s="14" t="s">
        <v>60</v>
      </c>
      <c r="D24" s="3" t="s">
        <v>35</v>
      </c>
      <c r="E24" s="4" t="s">
        <v>42</v>
      </c>
      <c r="F24" s="9">
        <f>(2^21)-2</f>
        <v>2097150</v>
      </c>
      <c r="G24" s="7"/>
    </row>
    <row r="25" spans="2:7" ht="15.6" thickTop="1" thickBot="1" x14ac:dyDescent="0.35">
      <c r="B25" s="7"/>
      <c r="C25" s="14" t="s">
        <v>61</v>
      </c>
      <c r="D25" s="3" t="s">
        <v>36</v>
      </c>
      <c r="E25" s="4" t="s">
        <v>43</v>
      </c>
      <c r="F25" s="9">
        <f>(2^22)-2</f>
        <v>4194302</v>
      </c>
      <c r="G25" s="7"/>
    </row>
    <row r="26" spans="2:7" ht="15.6" thickTop="1" thickBot="1" x14ac:dyDescent="0.35">
      <c r="B26" s="7"/>
      <c r="C26" s="14" t="s">
        <v>62</v>
      </c>
      <c r="D26" s="3" t="s">
        <v>37</v>
      </c>
      <c r="E26" s="4" t="s">
        <v>44</v>
      </c>
      <c r="F26" s="9">
        <f>(2^23)-2</f>
        <v>8388606</v>
      </c>
      <c r="G26" s="7"/>
    </row>
    <row r="27" spans="2:7" ht="15.6" thickTop="1" thickBot="1" x14ac:dyDescent="0.35">
      <c r="B27" s="7"/>
      <c r="C27" s="14" t="s">
        <v>63</v>
      </c>
      <c r="D27" s="3" t="s">
        <v>46</v>
      </c>
      <c r="E27" s="4" t="s">
        <v>45</v>
      </c>
      <c r="F27" s="9">
        <f>(2^24)-2</f>
        <v>16777214</v>
      </c>
      <c r="G27" s="7"/>
    </row>
    <row r="28" spans="2:7" ht="15.6" thickTop="1" thickBot="1" x14ac:dyDescent="0.35">
      <c r="B28" s="7"/>
      <c r="C28" s="7"/>
      <c r="D28" s="7"/>
      <c r="E28" s="7"/>
      <c r="F28" s="7"/>
      <c r="G28" s="7"/>
    </row>
    <row r="29" spans="2:7" ht="15" thickTop="1" x14ac:dyDescent="0.3"/>
  </sheetData>
  <mergeCells count="5">
    <mergeCell ref="C19:F19"/>
    <mergeCell ref="C10:F10"/>
    <mergeCell ref="G2:G28"/>
    <mergeCell ref="B2:B28"/>
    <mergeCell ref="C28:F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SELDA AKIIN</dc:creator>
  <cp:lastModifiedBy>SELDA AKIIN</cp:lastModifiedBy>
  <cp:lastPrinted>2024-10-19T15:33:48Z</cp:lastPrinted>
  <dcterms:created xsi:type="dcterms:W3CDTF">2024-10-19T14:50:22Z</dcterms:created>
  <dcterms:modified xsi:type="dcterms:W3CDTF">2024-10-19T15:34:13Z</dcterms:modified>
</cp:coreProperties>
</file>