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filterPrivacy="1"/>
  <xr:revisionPtr revIDLastSave="0" documentId="13_ncr:1_{3DDA48D9-4FBB-4C2D-9151-555E6EE24268}" xr6:coauthVersionLast="47" xr6:coauthVersionMax="47" xr10:uidLastSave="{00000000-0000-0000-0000-000000000000}"/>
  <workbookProtection workbookAlgorithmName="SHA-512" workbookHashValue="A7LytHIvpWsvORCgU6hU4FEaF5uG+mx7QZqUCy3IeCePGEn/cHSI1G3nkNBcbZSsQmMdfguAkpmXO1c2vMgrfQ==" workbookSaltValue="tpx3dLV6Tv3IPe7g6Lb4FQ==" workbookSpinCount="100000" lockStructure="1"/>
  <bookViews>
    <workbookView xWindow="-3060" yWindow="-10910" windowWidth="19420" windowHeight="10420" tabRatio="598" xr2:uid="{00000000-000D-0000-FFFF-FFFF00000000}"/>
  </bookViews>
  <sheets>
    <sheet name="ANO-EvDefId" sheetId="17"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31" i="17" l="1"/>
  <c r="E122" i="17"/>
  <c r="E115" i="17" l="1"/>
  <c r="E106" i="17"/>
  <c r="E94" i="17"/>
  <c r="E190" i="17" l="1"/>
  <c r="E185" i="17"/>
  <c r="E169" i="17"/>
  <c r="E165" i="17"/>
  <c r="E88" i="17"/>
  <c r="E66" i="17"/>
  <c r="E59" i="17"/>
  <c r="E53" i="17"/>
  <c r="E81" i="17"/>
  <c r="E73" i="17" l="1"/>
  <c r="E44" i="17"/>
  <c r="E36" i="17"/>
  <c r="E5" i="17"/>
  <c r="E12" i="17" s="1"/>
  <c r="E195" i="17" l="1"/>
  <c r="E158" i="17"/>
  <c r="E153" i="17"/>
  <c r="E146" i="17"/>
  <c r="E141" i="17"/>
  <c r="E110" i="17"/>
  <c r="E101" i="17"/>
</calcChain>
</file>

<file path=xl/sharedStrings.xml><?xml version="1.0" encoding="utf-8"?>
<sst xmlns="http://schemas.openxmlformats.org/spreadsheetml/2006/main" count="585" uniqueCount="254">
  <si>
    <t>侵入検知 サイバーセキュリティイベントロギング要求仕様書  Event Definition ID及びコンテキストデータ定義リスト
(Requirements Specification of Cyber Security Event Logging, Event Definition ID and Context Data List)</t>
    <rPh sb="49" eb="50">
      <t>オヨ</t>
    </rPh>
    <rPh sb="60" eb="62">
      <t>テイギ</t>
    </rPh>
    <phoneticPr fontId="1"/>
  </si>
  <si>
    <t>Reference</t>
    <phoneticPr fontId="1"/>
  </si>
  <si>
    <t>侵入検知 サイバーセキュリティイベントロギング要求仕様書
Requirements Specification of Cyber Security Event Logging
（SEC-ePF-IDS-ANO-REQ-SPEC-a01-09-a）</t>
    <phoneticPr fontId="1"/>
  </si>
  <si>
    <t>要求仕様
Requirement specification</t>
    <rPh sb="0" eb="2">
      <t>ヨウキュウ</t>
    </rPh>
    <rPh sb="2" eb="4">
      <t>シヨウ</t>
    </rPh>
    <phoneticPr fontId="1"/>
  </si>
  <si>
    <t>要求事項概要
Summary of Requirements</t>
    <rPh sb="0" eb="2">
      <t>ヨウキュウ</t>
    </rPh>
    <rPh sb="2" eb="4">
      <t>ジコウ</t>
    </rPh>
    <rPh sb="4" eb="6">
      <t>ガイヨウ</t>
    </rPh>
    <phoneticPr fontId="1"/>
  </si>
  <si>
    <t>要求事項ID
Requirement ID</t>
    <rPh sb="0" eb="2">
      <t>ヨウキュウ</t>
    </rPh>
    <rPh sb="2" eb="4">
      <t>ジコウ</t>
    </rPh>
    <phoneticPr fontId="1"/>
  </si>
  <si>
    <t>Event Definition ID</t>
    <phoneticPr fontId="1"/>
  </si>
  <si>
    <t>備考
Notes</t>
    <rPh sb="0" eb="2">
      <t>ビコウ</t>
    </rPh>
    <phoneticPr fontId="1"/>
  </si>
  <si>
    <t>注釈
Annotation</t>
    <rPh sb="0" eb="2">
      <t>チュウシャク</t>
    </rPh>
    <phoneticPr fontId="1"/>
  </si>
  <si>
    <t>Length
 [Byte]</t>
    <phoneticPr fontId="1"/>
  </si>
  <si>
    <t xml:space="preserve">無線通信セキュリティ要求仕様書 </t>
    <phoneticPr fontId="1"/>
  </si>
  <si>
    <t>Out-Carからのフレーム破棄</t>
    <phoneticPr fontId="1"/>
  </si>
  <si>
    <t>IDSANR_01100</t>
    <phoneticPr fontId="1"/>
  </si>
  <si>
    <t>0x8501</t>
    <phoneticPr fontId="1"/>
  </si>
  <si>
    <t>Format Version</t>
  </si>
  <si>
    <t>Fixed value: 0x01</t>
  </si>
  <si>
    <t>*1 IPv6通信の場合は、IPv6ヘッダ
*1 For IPv6 communication, IPv6 header"
*2 情報の詳細は参照文書[31]を参照
*2 For details, see reference [31]."
*3 また、技術制約により取得困難なフィールドがある場合、ECU設計部署は、本書発行部署と合意した後、そのフィールドを0xFFで埋めた値を設定すること。
技術制約により取得困難な例として、当該フィールドの取得には、OSやBSWの改修が必要な場合が挙げられる。"
*3 And if there is a field that is difficult to record due to technical constraints, the ECU design department shall set the field to a value filled with 0xFF after agreement with the issuing department. An example of a field that is difficult to record due to technical constraints is a case in which an OS or BSW modification is needed to record that field.
*4 Lengthは可変長とし、最大値は1024Byteとする。
*4 Length shall be a variable length with a maximum value of 1024 bytes.
*5 ヘッダ情報はMSB側から格納すること。
*5 The header information shall be filled from the MSB side.
*6 本フィールドは、ECU設計部署がエラーの発生要因を独自に識別するために使用可能なフィールドである。
エラーの発生要因を識別する場合、ECU設計部署は、本書発行部署と合意した上で、識別子として0xFF以外の値を設定すること。
また、エラーの発生要因を識別しない場合、ECU設計部署は0xFFを設定すること。
*6 This field is available for ECU designers to specify the error cause uniquely.
When the ECU designers define error causes uniquely, they shall set an arbitrary value other than 0xFF after the agreement with the department issuing this document. In contrast, when they do not define error causes uniquely, they shall set 0xFF.</t>
    <phoneticPr fontId="1"/>
  </si>
  <si>
    <t>（ファイアーウォール機能）</t>
  </si>
  <si>
    <t>Dispose of frame from Out-Car</t>
    <phoneticPr fontId="1"/>
  </si>
  <si>
    <t>Diagnostic Time information (*2)</t>
  </si>
  <si>
    <t>ダイアグタイムスタンプのトリップカウンタと時間カウンタとマスタ同期情報
Trip counter, time counter and mastar synchronzation information of diagnostic timestamp</t>
    <rPh sb="31" eb="35">
      <t>ドウキジョウホウ</t>
    </rPh>
    <phoneticPr fontId="1"/>
  </si>
  <si>
    <t>Requirements Specification of</t>
  </si>
  <si>
    <t>Diagnostic UTC information  (*2)</t>
    <phoneticPr fontId="1"/>
  </si>
  <si>
    <t>ダイアグタイムスタンプの時刻情報
UTC information of diagnostic timestamp</t>
    <phoneticPr fontId="1"/>
  </si>
  <si>
    <t>Wireless Communication Security</t>
  </si>
  <si>
    <t>Diagnostic vehicle odometer information (*2)</t>
    <phoneticPr fontId="1"/>
  </si>
  <si>
    <t>ダイアグタイムスタンプの累積走行距離情報
Odometer of diagnostic timestamp</t>
    <phoneticPr fontId="1"/>
  </si>
  <si>
    <t>(Firewall function)</t>
  </si>
  <si>
    <t>Data link layer Header (*3) (*5)</t>
  </si>
  <si>
    <t>データリンク層レイヤのヘッダ情報
Data link layer layer header information</t>
    <rPh sb="6" eb="7">
      <t>ソウ</t>
    </rPh>
    <rPh sb="14" eb="16">
      <t>ジョウホウ</t>
    </rPh>
    <phoneticPr fontId="1"/>
  </si>
  <si>
    <t>Network layer Header (*3) (*5)</t>
  </si>
  <si>
    <t xml:space="preserve">20, 40 (*1) </t>
  </si>
  <si>
    <t xml:space="preserve">ネットワーク層レイヤのヘッダ情報
ただし、ヘッダに含まれる自車を示すIPアドレスが、キャリアから割り当てられたIPアドレスである場合、当該IPアドレスのフィールドは、未指定アドレス(0埋め)を設定すること。
Network layer layer header information
When the IP address indicating the own vehicle in the header is an IP address assigned by the telecommunications carrier, the field for the relevant IP address shall be set to an unspecified address (filled with 0).
</t>
    <rPh sb="6" eb="7">
      <t>ソウ</t>
    </rPh>
    <rPh sb="25" eb="26">
      <t>フク</t>
    </rPh>
    <rPh sb="29" eb="31">
      <t>ジシャ</t>
    </rPh>
    <rPh sb="32" eb="33">
      <t>シメ</t>
    </rPh>
    <rPh sb="48" eb="49">
      <t>ワ</t>
    </rPh>
    <rPh sb="50" eb="51">
      <t>ア</t>
    </rPh>
    <rPh sb="64" eb="66">
      <t>バアイ</t>
    </rPh>
    <rPh sb="67" eb="69">
      <t>トウガイ</t>
    </rPh>
    <rPh sb="83" eb="86">
      <t>ミシテイ</t>
    </rPh>
    <rPh sb="92" eb="93">
      <t>ウ</t>
    </rPh>
    <rPh sb="96" eb="98">
      <t>セッテイ</t>
    </rPh>
    <phoneticPr fontId="1"/>
  </si>
  <si>
    <t>Transport layer Header (*3) (*5)</t>
  </si>
  <si>
    <t xml:space="preserve">トランスポート層レイヤのヘッダ情報
Transport layer layer header information
</t>
    <rPh sb="7" eb="8">
      <t>ソウ</t>
    </rPh>
    <rPh sb="15" eb="17">
      <t>ジョウホウ</t>
    </rPh>
    <phoneticPr fontId="1"/>
  </si>
  <si>
    <t>Out-Carへのフレーム破棄
Dispose of frame to Out-Car</t>
    <phoneticPr fontId="1"/>
  </si>
  <si>
    <t>IDSANR_01200</t>
  </si>
  <si>
    <t>0x8502</t>
    <phoneticPr fontId="1"/>
  </si>
  <si>
    <t>Fixed value: 0x01</t>
    <phoneticPr fontId="1"/>
  </si>
  <si>
    <t>トランスポート層レイヤのヘッダ情報
Transport layer layer header information</t>
    <rPh sb="7" eb="8">
      <t>ソウ</t>
    </rPh>
    <rPh sb="15" eb="17">
      <t>ジョウホウ</t>
    </rPh>
    <phoneticPr fontId="1"/>
  </si>
  <si>
    <t>TLSの認証成功</t>
    <rPh sb="4" eb="8">
      <t>ニンショウセイコウ</t>
    </rPh>
    <phoneticPr fontId="1"/>
  </si>
  <si>
    <t>IDSANR_11150</t>
    <phoneticPr fontId="1"/>
  </si>
  <si>
    <t>0xC503</t>
  </si>
  <si>
    <t>76~1100, 96~1120(*1)</t>
    <phoneticPr fontId="1"/>
  </si>
  <si>
    <t>（TLS通信機能）</t>
    <phoneticPr fontId="1"/>
  </si>
  <si>
    <t>TLS authentication succeeded</t>
    <phoneticPr fontId="1"/>
  </si>
  <si>
    <t>Requirements Specification of</t>
    <phoneticPr fontId="1"/>
  </si>
  <si>
    <t>Wireless Communication Security</t>
    <phoneticPr fontId="1"/>
  </si>
  <si>
    <t>(TLS function)</t>
    <phoneticPr fontId="1"/>
  </si>
  <si>
    <t>URL</t>
    <phoneticPr fontId="1"/>
  </si>
  <si>
    <t>Variable (*4)</t>
    <phoneticPr fontId="1"/>
  </si>
  <si>
    <t>リクエスト先センターを示すURLの先頭アドレス(HTTPリクエストがTLSのトリガー)(0 Byte ~ 1024 Byte)
First address of URL indicating the request destination center (HTTP request triggers TLS)(0 Byte ~ 1024 Byte)</t>
    <rPh sb="11" eb="12">
      <t>シメ</t>
    </rPh>
    <phoneticPr fontId="1"/>
  </si>
  <si>
    <t>TLSの認証失敗</t>
    <rPh sb="4" eb="6">
      <t>ニンショウ</t>
    </rPh>
    <rPh sb="6" eb="8">
      <t>シッパイ</t>
    </rPh>
    <phoneticPr fontId="1"/>
  </si>
  <si>
    <t>IDSANR_02150</t>
    <phoneticPr fontId="1"/>
  </si>
  <si>
    <t>0x8503</t>
  </si>
  <si>
    <t>77~1101, 97~1121(*1)</t>
    <phoneticPr fontId="1"/>
  </si>
  <si>
    <t>TLS authentication failure</t>
    <phoneticPr fontId="1"/>
  </si>
  <si>
    <t>Error Cause</t>
    <phoneticPr fontId="1"/>
  </si>
  <si>
    <t>要求仕様書で記録対象となっているID
Target ID to be recorded in the requirements specification</t>
    <rPh sb="0" eb="2">
      <t>ヨウキュウ</t>
    </rPh>
    <rPh sb="2" eb="5">
      <t>シヨウショ</t>
    </rPh>
    <phoneticPr fontId="1"/>
  </si>
  <si>
    <t>接続認証に成功</t>
  </si>
  <si>
    <t>IDSANR_11104</t>
  </si>
  <si>
    <t>0xC504</t>
    <phoneticPr fontId="1"/>
  </si>
  <si>
    <t>（無線LAN通信機能）</t>
  </si>
  <si>
    <t>Connection authentication succeeded</t>
    <phoneticPr fontId="1"/>
  </si>
  <si>
    <t>(Wireless-LAN communication function)</t>
  </si>
  <si>
    <t>ネットワーク層レイヤのヘッダ情報
ただし、ヘッダに含まれる自車を示すIPアドレスは、未指定アドレスを設定すること。
Network layer layer header information
The IP address indicating the own vehicle in the header shall be set to an unspecified address (filled with 0).</t>
    <rPh sb="6" eb="7">
      <t>ソウ</t>
    </rPh>
    <phoneticPr fontId="1"/>
  </si>
  <si>
    <t>Authentication method</t>
    <phoneticPr fontId="1"/>
  </si>
  <si>
    <t>0x01: WPA-Enterprise
0x02: WPA2
0x03: WPA3
0x04: WPA3 transition
 (0x04は、認証方式がWPA3 transitionの場合、かつ、実際に認証で使われた認証方式がWPA2かWPA3か区別できない場合に使用してもよい)
("0x04" option may be used when the authentication method is WPA3 transition and it is not possible to distinguish whether WPA2 or WPA3 is the actual authentication method used)</t>
    <rPh sb="73" eb="77">
      <t>ニンショウホウシキ</t>
    </rPh>
    <rPh sb="94" eb="96">
      <t>バアイ</t>
    </rPh>
    <rPh sb="100" eb="102">
      <t>ジッサイ</t>
    </rPh>
    <rPh sb="103" eb="105">
      <t>ニンショウ</t>
    </rPh>
    <rPh sb="106" eb="107">
      <t>ツカ</t>
    </rPh>
    <rPh sb="110" eb="114">
      <t>ニンショウホウシキ</t>
    </rPh>
    <rPh sb="125" eb="127">
      <t>クベツ</t>
    </rPh>
    <rPh sb="131" eb="133">
      <t>バアイ</t>
    </rPh>
    <rPh sb="134" eb="136">
      <t>シヨウ</t>
    </rPh>
    <phoneticPr fontId="1"/>
  </si>
  <si>
    <t>接続認証に失敗</t>
  </si>
  <si>
    <t>IDSANR_02200</t>
  </si>
  <si>
    <t>0x8504</t>
    <phoneticPr fontId="1"/>
  </si>
  <si>
    <t>Connection authentication failure</t>
    <phoneticPr fontId="1"/>
  </si>
  <si>
    <t>Error Cause</t>
  </si>
  <si>
    <t>Wi-Fi ALLIANCEもしくはIEEEにて規定するWPAの接続認証失敗を表すエラーコード
Error code indicating failure of Wi-Fi ALLIANCE or WPA connection authentication as specified by IEEE.</t>
    <phoneticPr fontId="1"/>
  </si>
  <si>
    <t>0x01: WPA-Enterprise
0x02: WPA2
0x03: WPA3
0x04: WPA3 transition
 (0x04は、認証方式がWPA3 transitionで設定されており、かつ、実際に認証で使われた認証方式がWPA2かWPA3か区別できない場合に使用してもよい)
("0x04" option may be used when the authentication method is set up with WPA3 transition and it is not possible to distinguish whether WPA2 or WPA3 is the actual authentication method used)</t>
    <rPh sb="73" eb="77">
      <t>ニンショウホウシキ</t>
    </rPh>
    <rPh sb="94" eb="96">
      <t>セッテイ</t>
    </rPh>
    <rPh sb="105" eb="107">
      <t>ジッサイ</t>
    </rPh>
    <rPh sb="108" eb="110">
      <t>ニンショウ</t>
    </rPh>
    <rPh sb="111" eb="112">
      <t>ツカ</t>
    </rPh>
    <rPh sb="115" eb="119">
      <t>ニンショウホウシキ</t>
    </rPh>
    <rPh sb="130" eb="132">
      <t>クベツ</t>
    </rPh>
    <rPh sb="136" eb="138">
      <t>バアイ</t>
    </rPh>
    <rPh sb="139" eb="141">
      <t>シヨウ</t>
    </rPh>
    <phoneticPr fontId="1"/>
  </si>
  <si>
    <t>IDSANR_11105</t>
  </si>
  <si>
    <t>0xC505</t>
    <phoneticPr fontId="1"/>
  </si>
  <si>
    <t>（Bluetooth通信機能）</t>
    <rPh sb="10" eb="12">
      <t>ツウシン</t>
    </rPh>
    <rPh sb="12" eb="14">
      <t>キノウ</t>
    </rPh>
    <phoneticPr fontId="1"/>
  </si>
  <si>
    <t>(Bluetooth-communication function)</t>
  </si>
  <si>
    <t>BD Address</t>
  </si>
  <si>
    <t>以降のフィールド含め、ヘッダを残す方向でも良いのでは？
LEの場合は余りのフィールドを0でパディング</t>
    <phoneticPr fontId="1"/>
  </si>
  <si>
    <t>Security Level</t>
    <phoneticPr fontId="1"/>
  </si>
  <si>
    <t>■Bluetooth Classic
 0x00: Level 0:セキュリティ無し、ユーザー操作なし
 0x01: Level 1:セキュリティ無し、ユーザー操作あり
 0x02: Level 2:暗号あり、認証なし
 0x03: Level 3:暗号あり、認証あり
 0x04: Level 4:高強度暗号あり、認証あり
■Bluetooth LE
 LE Security Mode 1:
 0x10: Level 1:セキュリティ無し
 0x11: Level 2:暗号あり・認証なしのペアリング
 0x12: Level 3:暗号あり・認証ありのペアリング
 0x13: Level 4:LE Secure Connections を使ったペアリング
■LE Security Mode 2:
 0x20: Level 1:認証なしのペアリング＋データ署名
 0x21: Level 2:認証ありのペアリング＋データ署名
・Bluetooth Classic
 0x00: Level 0: No security, no user operation
 0x01: Level 1: No security, user operation
 0x02: Level 2: With encryption, without authentication
 0x03: Level 3: With encryption, with authentication
 0x04: Level 4: High strength encryption and authentication
・Bluetooth LE
 -LE Security Mode 1:
  0x10: Level 1: No security
  0x11: Level 2: Pairing with encryption and without authentication
  0x12: Level 3: Pairing with encryption and authentication
  0x13: Level 4: Pairing with LE Secure Connections
 - LE Security Mode 2:
  0x20: Level 1: Unauthenticated pairing + data signing
  0x21: Level 2: Pairing with authentication + data signing</t>
    <phoneticPr fontId="1"/>
  </si>
  <si>
    <t>接続認証失敗</t>
    <phoneticPr fontId="1"/>
  </si>
  <si>
    <t>IDSANR_02300</t>
  </si>
  <si>
    <t>0x8505</t>
    <phoneticPr fontId="1"/>
  </si>
  <si>
    <t>Bluetooth SIG Working Groupsにて規定するペアリングの接続認証失敗を表すエラーコード
Error code that indicates a pairing connection authentication failure as specified by the Bluetooth SIG Working Groups.</t>
    <phoneticPr fontId="1"/>
  </si>
  <si>
    <t>センター通信セキュリティ要求仕様書</t>
    <rPh sb="4" eb="6">
      <t>ツウシン</t>
    </rPh>
    <rPh sb="12" eb="14">
      <t>ヨウキュウ</t>
    </rPh>
    <rPh sb="14" eb="17">
      <t>シヨウショ</t>
    </rPh>
    <phoneticPr fontId="1"/>
  </si>
  <si>
    <t>相互認証成功</t>
    <rPh sb="0" eb="4">
      <t>ソウゴニンショウ</t>
    </rPh>
    <rPh sb="4" eb="6">
      <t>セイコウ</t>
    </rPh>
    <phoneticPr fontId="1"/>
  </si>
  <si>
    <t>IDSANR_11107</t>
    <phoneticPr fontId="1"/>
  </si>
  <si>
    <t>0xC506</t>
    <phoneticPr fontId="1"/>
  </si>
  <si>
    <t>Mutual authentication succeeded</t>
    <phoneticPr fontId="1"/>
  </si>
  <si>
    <t>Center Communication Security</t>
  </si>
  <si>
    <t>ネットワーク層レイヤのヘッダ情報
Network layer layer header information</t>
    <rPh sb="6" eb="7">
      <t>ソウ</t>
    </rPh>
    <rPh sb="14" eb="16">
      <t>ジョウホウ</t>
    </rPh>
    <phoneticPr fontId="1"/>
  </si>
  <si>
    <t>相互認証失敗</t>
    <rPh sb="0" eb="4">
      <t>ソウゴニンショウ</t>
    </rPh>
    <rPh sb="4" eb="6">
      <t>シッパイ</t>
    </rPh>
    <phoneticPr fontId="1"/>
  </si>
  <si>
    <t>IDSANR_05301</t>
    <phoneticPr fontId="1"/>
  </si>
  <si>
    <t>0x8506</t>
    <phoneticPr fontId="1"/>
  </si>
  <si>
    <t>Format Version</t>
    <phoneticPr fontId="1"/>
  </si>
  <si>
    <t>Mutual authentication failure</t>
    <phoneticPr fontId="1"/>
  </si>
  <si>
    <t>・要求仕様で記録対象となっているID
・IDは、IKEv2関連仕様（RFC7296、RFC4555、RFC5026、RFC6407）から引用
･Target ID to be recorded in the requirements specification
･IDs are taken from IKEv2 related specifications (RFC7296, RFC4555, RFC5026, RFC6407).</t>
    <phoneticPr fontId="1"/>
  </si>
  <si>
    <t>受信パケットの完全性検証エラー</t>
    <rPh sb="0" eb="2">
      <t>ジュシン</t>
    </rPh>
    <rPh sb="10" eb="12">
      <t>ケンショウ</t>
    </rPh>
    <phoneticPr fontId="1"/>
  </si>
  <si>
    <t>IDSANR_05302</t>
    <phoneticPr fontId="1"/>
  </si>
  <si>
    <t>0x8530</t>
    <phoneticPr fontId="1"/>
  </si>
  <si>
    <t>Received packet integrity verification error</t>
    <phoneticPr fontId="1"/>
  </si>
  <si>
    <t>メッセージフィルタリング要求仕様書</t>
  </si>
  <si>
    <t>ダイアグフィルタリングエラー（CAN)</t>
    <phoneticPr fontId="1"/>
  </si>
  <si>
    <t>IDSANR_06101</t>
    <phoneticPr fontId="1"/>
  </si>
  <si>
    <t>0x8550</t>
    <phoneticPr fontId="1"/>
  </si>
  <si>
    <t>Diagnostic filtering error (CAN)</t>
    <phoneticPr fontId="1"/>
  </si>
  <si>
    <t>Message Filtering</t>
    <phoneticPr fontId="1"/>
  </si>
  <si>
    <t>DoCAN Message ID</t>
  </si>
  <si>
    <t>侵入検知判定されたメッセージのCAN ID 29 bit</t>
    <phoneticPr fontId="1"/>
  </si>
  <si>
    <t>Intrusion detected SID</t>
    <phoneticPr fontId="1"/>
  </si>
  <si>
    <t>侵入検知判定されたSID
Intrusion detected SID</t>
    <rPh sb="0" eb="4">
      <t>シンニュウケンチ</t>
    </rPh>
    <rPh sb="4" eb="6">
      <t>ハンテイ</t>
    </rPh>
    <phoneticPr fontId="1"/>
  </si>
  <si>
    <t>ダイアグフィルタリングエラー（Ethernet)</t>
    <phoneticPr fontId="1"/>
  </si>
  <si>
    <t>IDSANR_06102</t>
    <phoneticPr fontId="1"/>
  </si>
  <si>
    <t>0x8570</t>
    <phoneticPr fontId="1"/>
  </si>
  <si>
    <t>Diagnostic filtering error (Ethernet)</t>
    <phoneticPr fontId="1"/>
  </si>
  <si>
    <t>DoIP Source address</t>
    <phoneticPr fontId="1"/>
  </si>
  <si>
    <t>DoIP Diagnostic Messageに含まれる論理送信元アドレス情報
Logical source address information included in the Diagnostic Message on DoIP</t>
    <rPh sb="24" eb="25">
      <t>フク</t>
    </rPh>
    <rPh sb="28" eb="30">
      <t>ロンリ</t>
    </rPh>
    <rPh sb="30" eb="32">
      <t>ソウシン</t>
    </rPh>
    <rPh sb="32" eb="33">
      <t>モト</t>
    </rPh>
    <rPh sb="37" eb="39">
      <t>ジョウホウ</t>
    </rPh>
    <phoneticPr fontId="1"/>
  </si>
  <si>
    <t>DoIP Target address</t>
    <phoneticPr fontId="1"/>
  </si>
  <si>
    <t>DoIP Diagnostic Messageに含まれる論理送信先アドレス情報
Logical target address information included in the Diagnostic Message on DoIP</t>
    <rPh sb="32" eb="33">
      <t>サキ</t>
    </rPh>
    <phoneticPr fontId="1"/>
  </si>
  <si>
    <t>制御メッセージフィルタリングエラー（CAN）</t>
    <rPh sb="0" eb="2">
      <t>セイギョ</t>
    </rPh>
    <phoneticPr fontId="1"/>
  </si>
  <si>
    <t>IDSANR_04101</t>
    <phoneticPr fontId="1"/>
  </si>
  <si>
    <t>0x8590</t>
  </si>
  <si>
    <t>Control message filtering error (CAN)</t>
    <phoneticPr fontId="1"/>
  </si>
  <si>
    <t>CAN-ID</t>
  </si>
  <si>
    <t>CAN ID 11bit</t>
    <phoneticPr fontId="1"/>
  </si>
  <si>
    <t>制御メッセージフィルタリングエラー（Ethernet）</t>
    <rPh sb="0" eb="2">
      <t>セイギョ</t>
    </rPh>
    <phoneticPr fontId="1"/>
  </si>
  <si>
    <t>IDSANR_04301</t>
    <phoneticPr fontId="1"/>
  </si>
  <si>
    <t>0x8591</t>
    <phoneticPr fontId="1"/>
  </si>
  <si>
    <t>Control message filtering error (Ethernet)</t>
    <phoneticPr fontId="1"/>
  </si>
  <si>
    <t>2層目メッセージフィルタリング要求仕様書</t>
    <phoneticPr fontId="1"/>
  </si>
  <si>
    <t>2層目フィルタリングエラー（CAN）</t>
    <phoneticPr fontId="1"/>
  </si>
  <si>
    <t>IDSANR_04102</t>
    <phoneticPr fontId="1"/>
  </si>
  <si>
    <t>0x85A0</t>
    <phoneticPr fontId="1"/>
  </si>
  <si>
    <t>2nd layer message filtering error (CAN)</t>
    <phoneticPr fontId="1"/>
  </si>
  <si>
    <t>Diagnostic timestamp (*2)</t>
  </si>
  <si>
    <t>ダイアグタイムスタンプのトリップカウンタと時間カウンタ
Trip counter and time counter of diagnostic timestamp</t>
    <phoneticPr fontId="1"/>
  </si>
  <si>
    <t>2nd Layer Message Filtering</t>
    <phoneticPr fontId="1"/>
  </si>
  <si>
    <t>Diagnostic clock information (*2)</t>
  </si>
  <si>
    <t>ダイアグタイムスタンプの時刻情報
Clock information of diag timestamp</t>
    <phoneticPr fontId="1"/>
  </si>
  <si>
    <t>Diagnostic vehicle odometer information (*2)</t>
  </si>
  <si>
    <t>2層目フィルタリングエラー（Ethernet）</t>
    <phoneticPr fontId="1"/>
  </si>
  <si>
    <t>IDSANR_04302</t>
    <phoneticPr fontId="1"/>
  </si>
  <si>
    <t>0x85A1</t>
    <phoneticPr fontId="1"/>
  </si>
  <si>
    <t>2nd layer message filtering error (Ethernet)</t>
    <phoneticPr fontId="1"/>
  </si>
  <si>
    <t>メッセージ認証（フルFV版）要求仕様書</t>
    <phoneticPr fontId="1"/>
  </si>
  <si>
    <t>メッセージ認証エラー（Ethernet）</t>
  </si>
  <si>
    <t>IDSANR_05200</t>
    <phoneticPr fontId="1"/>
  </si>
  <si>
    <t>0x85A3</t>
    <phoneticPr fontId="1"/>
  </si>
  <si>
    <t>Message authentication error (Ethernet)</t>
    <phoneticPr fontId="1"/>
  </si>
  <si>
    <t>Diagnostic Time information (*2)</t>
    <phoneticPr fontId="1"/>
  </si>
  <si>
    <t>Message Authentication for FULL FV</t>
    <phoneticPr fontId="1"/>
  </si>
  <si>
    <t>Message ID</t>
    <phoneticPr fontId="1"/>
  </si>
  <si>
    <t>認証エラーが起きたメッセージのkzkId
KzkId of the message in which the authentication error occurred.</t>
    <phoneticPr fontId="1"/>
  </si>
  <si>
    <t>Trip counter (latest value)</t>
    <phoneticPr fontId="1"/>
  </si>
  <si>
    <t>認証エラーが起きたメッセージのトリップカウンタ値
Trip counter value of the message in which the authentication error occurred.</t>
    <rPh sb="0" eb="2">
      <t>ニンショウ</t>
    </rPh>
    <rPh sb="6" eb="7">
      <t>オ</t>
    </rPh>
    <rPh sb="23" eb="24">
      <t>アタイ</t>
    </rPh>
    <phoneticPr fontId="1"/>
  </si>
  <si>
    <t>Message counter (latest value)</t>
    <phoneticPr fontId="1"/>
  </si>
  <si>
    <t>認証エラーが起きたメッセージのメッセージカウンタ値
Message counter value of the message in which the authentication error occurred.</t>
    <rPh sb="0" eb="2">
      <t>ニンショウ</t>
    </rPh>
    <rPh sb="6" eb="7">
      <t>オ</t>
    </rPh>
    <rPh sb="24" eb="25">
      <t>アタイ</t>
    </rPh>
    <phoneticPr fontId="1"/>
  </si>
  <si>
    <t>Trip counter (previously received value)</t>
    <phoneticPr fontId="1"/>
  </si>
  <si>
    <t>トリップカウンタ値の前回受信値
Previous received trip counter value</t>
    <rPh sb="8" eb="9">
      <t>アタイ</t>
    </rPh>
    <rPh sb="10" eb="12">
      <t>ゼンカイ</t>
    </rPh>
    <rPh sb="12" eb="14">
      <t>ジュシン</t>
    </rPh>
    <rPh sb="14" eb="15">
      <t>チ</t>
    </rPh>
    <phoneticPr fontId="1"/>
  </si>
  <si>
    <t>Message counter (previously received value)</t>
    <phoneticPr fontId="1"/>
  </si>
  <si>
    <t>メッセージカウンタ値の前回受信値
Previous received message counter value</t>
    <rPh sb="9" eb="10">
      <t>アタイ</t>
    </rPh>
    <rPh sb="11" eb="13">
      <t>ゼンカイ</t>
    </rPh>
    <rPh sb="13" eb="15">
      <t>ジュシン</t>
    </rPh>
    <rPh sb="15" eb="16">
      <t>チ</t>
    </rPh>
    <phoneticPr fontId="1"/>
  </si>
  <si>
    <t>メッセージ認証（Truncated FV版）要求仕様書</t>
    <phoneticPr fontId="1"/>
  </si>
  <si>
    <t>メッセージ認証エラー（CAN）</t>
    <phoneticPr fontId="1"/>
  </si>
  <si>
    <t>0x85A7</t>
    <phoneticPr fontId="1"/>
  </si>
  <si>
    <t>Message authentication error (CAN)</t>
    <phoneticPr fontId="1"/>
  </si>
  <si>
    <t>Message Authentication for Truncated FV</t>
    <phoneticPr fontId="1"/>
  </si>
  <si>
    <t>認証エラーが起きたメッセージのCAN ID
CAN ID of the message in which the authentication error occurred.</t>
    <phoneticPr fontId="1"/>
  </si>
  <si>
    <t>認証エラーが起きたメッセージのリセットフラグ
Reset flag of the message in which the authentication error occurred.</t>
    <rPh sb="0" eb="2">
      <t>ニンショウ</t>
    </rPh>
    <rPh sb="6" eb="7">
      <t>オ</t>
    </rPh>
    <phoneticPr fontId="1"/>
  </si>
  <si>
    <t>Phase6ダイアグシステム標準通信仕様</t>
    <phoneticPr fontId="1"/>
  </si>
  <si>
    <t>SecurityAccess(SID 0x27)成功</t>
    <phoneticPr fontId="1"/>
  </si>
  <si>
    <t>IDSANR_11108</t>
    <phoneticPr fontId="1"/>
  </si>
  <si>
    <t>0xC5A4</t>
    <phoneticPr fontId="1"/>
  </si>
  <si>
    <t>SecurityAccess(SID 0x27) succeeded</t>
    <phoneticPr fontId="1"/>
  </si>
  <si>
    <t xml:space="preserve">TOYOTA Phase6 Diagnostics </t>
    <phoneticPr fontId="1"/>
  </si>
  <si>
    <t xml:space="preserve">Communication and Reprogramming </t>
    <phoneticPr fontId="1"/>
  </si>
  <si>
    <t>standard specifications</t>
    <phoneticPr fontId="1"/>
  </si>
  <si>
    <t>Request Message(Sub-Function)</t>
    <phoneticPr fontId="1"/>
  </si>
  <si>
    <t>正常に実行されたSub-Function
Sub-Function performed properly</t>
    <rPh sb="0" eb="2">
      <t>セイジョウ</t>
    </rPh>
    <rPh sb="3" eb="5">
      <t>ジッコウ</t>
    </rPh>
    <phoneticPr fontId="1"/>
  </si>
  <si>
    <t>SecurityAccess(SID 0x27)失敗</t>
    <rPh sb="24" eb="26">
      <t>シッパイ</t>
    </rPh>
    <phoneticPr fontId="1"/>
  </si>
  <si>
    <t>IDSANR_06200</t>
  </si>
  <si>
    <t>0x85A4</t>
    <phoneticPr fontId="1"/>
  </si>
  <si>
    <t>SecurityAccess(SID 0x27) failure</t>
    <phoneticPr fontId="1"/>
  </si>
  <si>
    <t>NRC(*3)</t>
    <phoneticPr fontId="1"/>
  </si>
  <si>
    <t xml:space="preserve">ネガティブレスポンスメッセージに付与するNRC
The NRC given to the negative response message </t>
    <rPh sb="16" eb="18">
      <t>フヨ</t>
    </rPh>
    <phoneticPr fontId="1"/>
  </si>
  <si>
    <t xml:space="preserve">エラーが発生したSub-Function
Sub-Function in which an error occured </t>
    <rPh sb="4" eb="6">
      <t>ハッセイ</t>
    </rPh>
    <phoneticPr fontId="1"/>
  </si>
  <si>
    <t>Additional Information (*6)</t>
    <phoneticPr fontId="1"/>
  </si>
  <si>
    <t>エラーの発生要因を特定するための識別子
An identifier to specify the error cause</t>
    <phoneticPr fontId="1"/>
  </si>
  <si>
    <t>Authentication(SID 0x29)成功</t>
    <rPh sb="24" eb="26">
      <t>セイコウ</t>
    </rPh>
    <phoneticPr fontId="1"/>
  </si>
  <si>
    <t>IDSANR_11109</t>
  </si>
  <si>
    <t>0xC5A5</t>
    <phoneticPr fontId="1"/>
  </si>
  <si>
    <t>Authentication(SID 0x29) succeeded</t>
    <phoneticPr fontId="1"/>
  </si>
  <si>
    <t>Authentication(SID 0x29)失敗</t>
    <rPh sb="24" eb="26">
      <t>シッパイ</t>
    </rPh>
    <phoneticPr fontId="1"/>
  </si>
  <si>
    <t>IDSANR_06300</t>
    <phoneticPr fontId="1"/>
  </si>
  <si>
    <t>0x85A5</t>
    <phoneticPr fontId="1"/>
  </si>
  <si>
    <t>Authentication(SID 0x29) failure</t>
    <phoneticPr fontId="1"/>
  </si>
  <si>
    <t>VIN更新成功</t>
    <rPh sb="3" eb="5">
      <t>コウシン</t>
    </rPh>
    <rPh sb="5" eb="7">
      <t>セイコウ</t>
    </rPh>
    <phoneticPr fontId="1"/>
  </si>
  <si>
    <t>IDSANR_11115</t>
    <phoneticPr fontId="1"/>
  </si>
  <si>
    <t>0xC5A6</t>
  </si>
  <si>
    <t>VIN update succeeded</t>
    <phoneticPr fontId="1"/>
  </si>
  <si>
    <t>VIN更新失敗</t>
    <rPh sb="3" eb="5">
      <t>コウシン</t>
    </rPh>
    <rPh sb="5" eb="7">
      <t>シッパイ</t>
    </rPh>
    <phoneticPr fontId="1"/>
  </si>
  <si>
    <t>IDSANR_06400</t>
    <phoneticPr fontId="1"/>
  </si>
  <si>
    <t>0x85A6</t>
  </si>
  <si>
    <t>VIN update failure</t>
    <phoneticPr fontId="1"/>
  </si>
  <si>
    <t>OTA4.0ソフト更新マスタECU要求仕様書</t>
    <phoneticPr fontId="1"/>
  </si>
  <si>
    <t>ソフトウェア更新成功</t>
    <rPh sb="6" eb="8">
      <t>コウシン</t>
    </rPh>
    <rPh sb="8" eb="10">
      <t>セイコウ</t>
    </rPh>
    <phoneticPr fontId="1"/>
  </si>
  <si>
    <t>IDSANR_11111</t>
    <phoneticPr fontId="1"/>
  </si>
  <si>
    <t>0xC5C0</t>
    <phoneticPr fontId="1"/>
  </si>
  <si>
    <t>Format Version(T.B.D.)</t>
    <phoneticPr fontId="1"/>
  </si>
  <si>
    <t xml:space="preserve">OTA4.0 SoftWare Update </t>
    <phoneticPr fontId="1"/>
  </si>
  <si>
    <t>Software update succeeded</t>
    <phoneticPr fontId="1"/>
  </si>
  <si>
    <t>MasterECU Requirements</t>
    <phoneticPr fontId="1"/>
  </si>
  <si>
    <t>Reserved area for OTA master function</t>
    <phoneticPr fontId="1"/>
  </si>
  <si>
    <t>本領域に記録する詳細な情報は、参照文書[36]にて定義される
Detailed information to be recorded in this area is defined in the reference [36].</t>
    <rPh sb="0" eb="3">
      <t>ホンリョウイキ</t>
    </rPh>
    <rPh sb="4" eb="6">
      <t>キロク</t>
    </rPh>
    <rPh sb="8" eb="10">
      <t>ショウサイ</t>
    </rPh>
    <rPh sb="11" eb="13">
      <t>ジョウホウ</t>
    </rPh>
    <rPh sb="15" eb="19">
      <t>サンショウブンショ</t>
    </rPh>
    <rPh sb="25" eb="27">
      <t>テイギ</t>
    </rPh>
    <phoneticPr fontId="1"/>
  </si>
  <si>
    <t>サイバー攻撃起因の事象の検知</t>
    <rPh sb="4" eb="6">
      <t>コウゲキ</t>
    </rPh>
    <rPh sb="6" eb="8">
      <t>キイン</t>
    </rPh>
    <rPh sb="9" eb="11">
      <t>ジショウ</t>
    </rPh>
    <rPh sb="12" eb="14">
      <t>ケンチ</t>
    </rPh>
    <phoneticPr fontId="1"/>
  </si>
  <si>
    <t>IDSANR_07102</t>
    <phoneticPr fontId="1"/>
  </si>
  <si>
    <t>0x85C0</t>
    <phoneticPr fontId="1"/>
  </si>
  <si>
    <t>Detection of the event caused by a cyber attack</t>
    <phoneticPr fontId="1"/>
  </si>
  <si>
    <t>車載鍵管理スレーブ要求仕様書</t>
  </si>
  <si>
    <t>鍵更新成功</t>
  </si>
  <si>
    <t>IDSANR_11112</t>
  </si>
  <si>
    <t>0xC5D0</t>
    <phoneticPr fontId="1"/>
  </si>
  <si>
    <t>Key update succeeded</t>
    <phoneticPr fontId="1"/>
  </si>
  <si>
    <t>In-vehicle Key Management Slave</t>
  </si>
  <si>
    <t>Update Method (single/multiple)</t>
    <phoneticPr fontId="1"/>
  </si>
  <si>
    <t>0x00: 単一更新正常終了（0x02）
0x01: 一括更新正常終了（0x02）
0x00: Single update ended normally (0x02)
0b01: All updates ended normally (0x02)</t>
    <phoneticPr fontId="1"/>
  </si>
  <si>
    <t>鍵更新失敗</t>
    <phoneticPr fontId="1"/>
  </si>
  <si>
    <t>IDSANR_09101</t>
  </si>
  <si>
    <t>0x85D0</t>
    <phoneticPr fontId="1"/>
  </si>
  <si>
    <t>Key update failure</t>
    <phoneticPr fontId="1"/>
  </si>
  <si>
    <t xml:space="preserve">Error Cause
</t>
  </si>
  <si>
    <t>0x00 03 : 単一更新異常終了
0x01 03 : 一括更新異常終了
鍵更新失敗時に鍵更新開始要求がPhase5により実施されたと識別可能な場合には、下記の値を設定してもよい。
0x00 FF : 単一更新異常終了（Phase5）
0x01 FF : 一括更新異常終了（Phase5）
鍵更新開始要求におけるエラーの発生を通知する場合には、下記の値を設定する。
0x00 00 : 単一更新開始要求エラー
0x01 00 : 一括更新開始要求エラー
セーフキーナンバー取得要求におけるエラーの発生を通知する場合には、下記の値を設定する。
0x02 00 : セーフキーナンバー取得要求エラー
セーフキーナンバー取得要求におけるエラーの発生時、セーフキーナンバー取得要求がPhase5またはPhase6により実施されたと識別可能な場合には、下記の値を設定してもよい。
0x02 FF : セーフキーナンバー取得要求エラー（Phase5）
0x02 03 : セーフキーナンバー取得要求エラー（Phase6）
ECU設計部署がエラーの発生要因を独自に識別する場合、ECU設計部署は、本書発行部署と合意した上で、識別子として0x8000～0xFFFFの値を設定してもよい。
0x00 03 : Abnormal termination for single update
0x01 03 : Abnormal termination for all update
When it is identifiable that the request for key update start is performed by Phase5 in the failure in key update, you may record values below.
0x00 FF : Abnormal termination for single update（Phase5）
0x01 FF : Abnormal termination for all update（Phase5）
When the occurrance of the error in request for key update start is notified, you shall record values below.
0x00 00 : Key update start request error for single update
0x01 00 : Key update start request error for all update
You shall set the value below if the security event logging function notifies the SEv creation function of the occurrence of the error in the safe key number acquisition request.
0x02 00: Safe key number acquisition request error
You may set one of the values below to notify it of the occurrence of the error in the safe key number acquisition request if it is identifiable in which Phase 5 or Phase6 the safe key number acquisition request has been conducted.
0x02 FF: Safe key number acquisition request error (Phase 5)
0x02 03: Safe key number acquisition request error (Phase 6)
When the ECU design department defines error causes uniquely, it shall record an arbitrary value between 0x8000 and 0xFFFF after the agreement with issuing department.</t>
    <phoneticPr fontId="1"/>
  </si>
  <si>
    <t>車載鍵管理マスタ要求仕様書</t>
  </si>
  <si>
    <t>MAC鍵更新情報送信開始要求の不正受信</t>
    <phoneticPr fontId="1"/>
  </si>
  <si>
    <t>IDSANR_09102</t>
    <phoneticPr fontId="1"/>
  </si>
  <si>
    <t>0x85E0</t>
    <phoneticPr fontId="1"/>
  </si>
  <si>
    <t>Illegal receiving of MAC key update information transmission start request</t>
    <phoneticPr fontId="1"/>
  </si>
  <si>
    <t>Key Management Master</t>
  </si>
  <si>
    <t>Trip counter (latest value) (*3)</t>
    <phoneticPr fontId="1"/>
  </si>
  <si>
    <t>Reset counter (latest value) (*3)</t>
    <phoneticPr fontId="1"/>
  </si>
  <si>
    <t>Trip counter (previously received value) (*3)</t>
    <phoneticPr fontId="1"/>
  </si>
  <si>
    <t>Reset counter (previously received value) (*3)</t>
    <phoneticPr fontId="1"/>
  </si>
  <si>
    <t>Reset flag (*3)</t>
    <phoneticPr fontId="1"/>
  </si>
  <si>
    <t>■認証子付きメッセージの場合/Message with an authentication
認証エラーが起きたメッセージのトリップカウンタ値
Trip counter value of the message in which the authentication error occurred.
■同期メッセージの場合/Synchronous message
同期メッセージに含まれるトリップカウンタ値
Trip counter in synchronous message.</t>
    <rPh sb="1" eb="3">
      <t>ニンショウ</t>
    </rPh>
    <rPh sb="3" eb="4">
      <t>シ</t>
    </rPh>
    <rPh sb="4" eb="5">
      <t>ツ</t>
    </rPh>
    <rPh sb="12" eb="14">
      <t>バアイ</t>
    </rPh>
    <rPh sb="46" eb="48">
      <t>ニンショウ</t>
    </rPh>
    <rPh sb="52" eb="53">
      <t>オ</t>
    </rPh>
    <rPh sb="69" eb="70">
      <t>アタイ</t>
    </rPh>
    <rPh sb="151" eb="153">
      <t>ドウキ</t>
    </rPh>
    <rPh sb="159" eb="161">
      <t>バアイ</t>
    </rPh>
    <rPh sb="182" eb="184">
      <t>ドウキ</t>
    </rPh>
    <rPh sb="190" eb="191">
      <t>フク</t>
    </rPh>
    <rPh sb="202" eb="203">
      <t>アタイ</t>
    </rPh>
    <phoneticPr fontId="1"/>
  </si>
  <si>
    <t>■認証子付きメッセージの場合/Message with an authentication
認証エラーが起きたメッセージのリセットカウンタ値
Reset counter value of the message in which the authentication error occurred.
■同期メッセージの場合/Synchronous message
同期メッセージに含まれるリセットカウンタ値
Reset counter in synchronous message.</t>
    <rPh sb="46" eb="48">
      <t>ニンショウ</t>
    </rPh>
    <rPh sb="52" eb="53">
      <t>オ</t>
    </rPh>
    <rPh sb="69" eb="70">
      <t>アタイ</t>
    </rPh>
    <phoneticPr fontId="1"/>
  </si>
  <si>
    <t>■認証子付きメッセージの場合/Message with an authentication
トリップカウンタ値の前回受信値
Previously received trip counter value
■同期メッセージの場合/Synchronous message
受信ECUが保持している最新のトリップカウンタ値
Latest trip counter in the receiver ECU</t>
    <rPh sb="54" eb="55">
      <t>アタイ</t>
    </rPh>
    <rPh sb="56" eb="58">
      <t>ゼンカイ</t>
    </rPh>
    <rPh sb="58" eb="60">
      <t>ジュシン</t>
    </rPh>
    <rPh sb="60" eb="61">
      <t>チ</t>
    </rPh>
    <rPh sb="157" eb="158">
      <t>アタイ</t>
    </rPh>
    <phoneticPr fontId="1"/>
  </si>
  <si>
    <t>■認証子付きメッセージの場合/Message with an authentication
リセットカウンタ値の前回受信値
Previously received reset counter value
■同期メッセージの場合/Synchronous message
受信ECUが保持している最新のリセットカウンタ値
Reset counter in the receiver ECU</t>
    <rPh sb="158" eb="159">
      <t>アタイ</t>
    </rPh>
    <phoneticPr fontId="1"/>
  </si>
  <si>
    <t>Description</t>
    <phoneticPr fontId="1"/>
  </si>
  <si>
    <t>Field Name</t>
    <phoneticPr fontId="1"/>
  </si>
  <si>
    <t>Context Data</t>
    <phoneticPr fontId="1"/>
  </si>
  <si>
    <t>Context Data
Size [Byte]</t>
    <phoneticPr fontId="1"/>
  </si>
  <si>
    <t>IDSANR_05400</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</si>
</sst>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游ゴシック"/>
      <family val="2"/>
      <scheme val="minor"/>
    </font>
    <font>
      <sz val="6"/>
      <name val="游ゴシック"/>
      <family val="3"/>
      <charset val="128"/>
      <scheme val="minor"/>
    </font>
    <font>
      <sz val="11"/>
      <name val="Meiryo UI"/>
      <family val="3"/>
      <charset val="128"/>
    </font>
    <font>
      <sz val="10"/>
      <name val="Meiryo UI"/>
      <family val="3"/>
      <charset val="128"/>
    </font>
    <font>
      <sz val="9"/>
      <name val="Meiryo UI"/>
      <family val="3"/>
      <charset val="128"/>
    </font>
    <font>
      <b/>
      <sz val="11"/>
      <name val="Meiryo UI"/>
      <family val="3"/>
      <charset val="128"/>
    </font>
    <font>
      <sz val="9"/>
      <color theme="1"/>
      <name val="Meiryo UI"/>
      <family val="3"/>
      <charset val="128"/>
    </font>
    <font>
      <sz val="11"/>
      <color theme="1"/>
      <name val="游ゴシック"/>
      <family val="2"/>
      <scheme val="minor"/>
    </font>
    <font>
      <sz val="9"/>
      <color rgb="FFFF0000"/>
      <name val="Meiryo UI"/>
      <family val="3"/>
      <charset val="128"/>
    </font>
    <font>
      <sz val="11"/>
      <name val="游ゴシック"/>
      <family val="2"/>
      <scheme val="minor"/>
    </font>
    <font>
      <b/>
      <sz val="10"/>
      <name val="Meiryo UI"/>
      <family val="3"/>
      <charset val="128"/>
    </font>
    <font>
      <sz val="11"/>
      <color theme="1"/>
      <name val="Meiryo UI"/>
      <family val="3"/>
      <charset val="128"/>
    </font>
    <font>
      <sz val="10"/>
      <color theme="1"/>
      <name val="Meiryo UI"/>
      <family val="3"/>
      <charset val="128"/>
    </font>
  </fonts>
  <fills count="4">
    <fill>
      <patternFill patternType="none"/>
    </fill>
    <fill>
      <patternFill patternType="gray125"/>
    </fill>
    <fill>
      <patternFill patternType="solid">
        <fgColor theme="0"/>
        <bgColor indexed="64"/>
      </patternFill>
    </fill>
    <fill>
      <patternFill patternType="solid">
        <fgColor theme="4" tint="0.79998168889431442"/>
        <bgColor indexed="64"/>
      </patternFill>
    </fill>
  </fills>
  <borders count="4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diagonal/>
    </border>
    <border>
      <left style="thin">
        <color indexed="64"/>
      </left>
      <right style="thin">
        <color indexed="64"/>
      </right>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style="medium">
        <color indexed="64"/>
      </bottom>
      <diagonal/>
    </border>
    <border>
      <left style="medium">
        <color indexed="64"/>
      </left>
      <right style="thin">
        <color indexed="64"/>
      </right>
      <top/>
      <bottom/>
      <diagonal/>
    </border>
    <border>
      <left style="thin">
        <color indexed="64"/>
      </left>
      <right style="thin">
        <color indexed="64"/>
      </right>
      <top style="medium">
        <color indexed="64"/>
      </top>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style="thin">
        <color indexed="64"/>
      </left>
      <right style="medium">
        <color indexed="64"/>
      </right>
      <top/>
      <bottom style="medium">
        <color indexed="64"/>
      </bottom>
      <diagonal/>
    </border>
    <border>
      <left style="medium">
        <color indexed="64"/>
      </left>
      <right/>
      <top style="medium">
        <color indexed="64"/>
      </top>
      <bottom/>
      <diagonal/>
    </border>
    <border>
      <left style="medium">
        <color indexed="64"/>
      </left>
      <right/>
      <top style="thin">
        <color indexed="64"/>
      </top>
      <bottom/>
      <diagonal/>
    </border>
    <border>
      <left style="medium">
        <color indexed="64"/>
      </left>
      <right/>
      <top/>
      <bottom/>
      <diagonal/>
    </border>
    <border>
      <left/>
      <right style="thin">
        <color indexed="64"/>
      </right>
      <top style="medium">
        <color indexed="64"/>
      </top>
      <bottom/>
      <diagonal/>
    </border>
    <border>
      <left style="thin">
        <color indexed="64"/>
      </left>
      <right style="medium">
        <color indexed="64"/>
      </right>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top style="medium">
        <color indexed="64"/>
      </top>
      <bottom style="thin">
        <color indexed="64"/>
      </bottom>
      <diagonal/>
    </border>
    <border>
      <left style="thin">
        <color indexed="64"/>
      </left>
      <right style="medium">
        <color indexed="64"/>
      </right>
      <top style="medium">
        <color indexed="64"/>
      </top>
      <bottom/>
      <diagonal/>
    </border>
    <border>
      <left/>
      <right/>
      <top style="medium">
        <color indexed="64"/>
      </top>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medium">
        <color indexed="64"/>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diagonal/>
    </border>
    <border>
      <left style="medium">
        <color indexed="64"/>
      </left>
      <right/>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38" fontId="7" fillId="0" borderId="0" applyFont="0" applyFill="0" applyBorder="0" applyAlignment="0" applyProtection="0">
      <alignment vertical="center"/>
    </xf>
  </cellStyleXfs>
  <cellXfs count="122">
    <xf numFmtId="0" fontId="0" fillId="0" borderId="0" xfId="0"/>
    <xf numFmtId="0" fontId="2" fillId="0" borderId="0" xfId="0" applyFont="1" applyAlignment="1">
      <alignment vertical="top"/>
    </xf>
    <xf numFmtId="0" fontId="2" fillId="0" borderId="0" xfId="0" applyFont="1" applyAlignment="1">
      <alignment vertical="top" wrapText="1"/>
    </xf>
    <xf numFmtId="0" fontId="4" fillId="2" borderId="19" xfId="0" applyFont="1" applyFill="1" applyBorder="1" applyAlignment="1">
      <alignment horizontal="left" vertical="top" wrapText="1"/>
    </xf>
    <xf numFmtId="0" fontId="4" fillId="2" borderId="21" xfId="0" applyFont="1" applyFill="1" applyBorder="1" applyAlignment="1">
      <alignment horizontal="left" vertical="top" wrapText="1"/>
    </xf>
    <xf numFmtId="0" fontId="4" fillId="2" borderId="19" xfId="0" applyFont="1" applyFill="1" applyBorder="1" applyAlignment="1">
      <alignment horizontal="justify" vertical="center" wrapText="1"/>
    </xf>
    <xf numFmtId="0" fontId="4" fillId="2" borderId="21" xfId="0" applyFont="1" applyFill="1" applyBorder="1" applyAlignment="1">
      <alignment horizontal="justify" vertical="center" wrapText="1"/>
    </xf>
    <xf numFmtId="0" fontId="4" fillId="2" borderId="21" xfId="0" applyFont="1" applyFill="1" applyBorder="1" applyAlignment="1">
      <alignment vertical="top" wrapText="1"/>
    </xf>
    <xf numFmtId="0" fontId="4" fillId="2" borderId="32" xfId="0" applyFont="1" applyFill="1" applyBorder="1" applyAlignment="1">
      <alignment vertical="top" wrapText="1"/>
    </xf>
    <xf numFmtId="0" fontId="3" fillId="0" borderId="0" xfId="0" applyFont="1" applyAlignment="1">
      <alignment vertical="top"/>
    </xf>
    <xf numFmtId="0" fontId="6" fillId="2" borderId="12" xfId="0" applyFont="1" applyFill="1" applyBorder="1" applyAlignment="1">
      <alignment vertical="top" wrapText="1"/>
    </xf>
    <xf numFmtId="0" fontId="6" fillId="2" borderId="15" xfId="0" applyFont="1" applyFill="1" applyBorder="1" applyAlignment="1">
      <alignment vertical="top" wrapText="1"/>
    </xf>
    <xf numFmtId="0" fontId="6" fillId="2" borderId="30" xfId="0" applyFont="1" applyFill="1" applyBorder="1" applyAlignment="1">
      <alignment vertical="top" wrapText="1"/>
    </xf>
    <xf numFmtId="0" fontId="4" fillId="2" borderId="4" xfId="0" applyFont="1" applyFill="1" applyBorder="1" applyAlignment="1">
      <alignment horizontal="left" vertical="top" wrapText="1"/>
    </xf>
    <xf numFmtId="0" fontId="4" fillId="2" borderId="17" xfId="0" applyFont="1" applyFill="1" applyBorder="1" applyAlignment="1">
      <alignment horizontal="left" vertical="top" wrapText="1"/>
    </xf>
    <xf numFmtId="0" fontId="4" fillId="2" borderId="22" xfId="0" applyFont="1" applyFill="1" applyBorder="1" applyAlignment="1">
      <alignment horizontal="left" vertical="top" wrapText="1"/>
    </xf>
    <xf numFmtId="0" fontId="4" fillId="2" borderId="30" xfId="0" applyFont="1" applyFill="1" applyBorder="1" applyAlignment="1">
      <alignment horizontal="left" vertical="top" wrapText="1"/>
    </xf>
    <xf numFmtId="0" fontId="4" fillId="2" borderId="3" xfId="0" applyFont="1" applyFill="1" applyBorder="1" applyAlignment="1">
      <alignment horizontal="left" vertical="top" wrapText="1"/>
    </xf>
    <xf numFmtId="0" fontId="4" fillId="2" borderId="23" xfId="0" applyFont="1" applyFill="1" applyBorder="1" applyAlignment="1">
      <alignment horizontal="left" vertical="top" wrapText="1"/>
    </xf>
    <xf numFmtId="0" fontId="4" fillId="2" borderId="0" xfId="1" applyNumberFormat="1" applyFont="1" applyFill="1" applyBorder="1" applyAlignment="1">
      <alignment horizontal="left" vertical="top" wrapText="1"/>
    </xf>
    <xf numFmtId="0" fontId="4" fillId="2" borderId="36" xfId="1" applyNumberFormat="1" applyFont="1" applyFill="1" applyBorder="1" applyAlignment="1">
      <alignment horizontal="left" vertical="top" wrapText="1"/>
    </xf>
    <xf numFmtId="0" fontId="4" fillId="2" borderId="15" xfId="0" applyFont="1" applyFill="1" applyBorder="1" applyAlignment="1">
      <alignment horizontal="left" vertical="top" wrapText="1"/>
    </xf>
    <xf numFmtId="0" fontId="4" fillId="2" borderId="31" xfId="1" applyNumberFormat="1" applyFont="1" applyFill="1" applyBorder="1" applyAlignment="1">
      <alignment horizontal="left" vertical="top" wrapText="1"/>
    </xf>
    <xf numFmtId="0" fontId="4" fillId="2" borderId="15" xfId="0" applyFont="1" applyFill="1" applyBorder="1" applyAlignment="1">
      <alignment vertical="top" wrapText="1"/>
    </xf>
    <xf numFmtId="0" fontId="4" fillId="2" borderId="30" xfId="0" applyFont="1" applyFill="1" applyBorder="1" applyAlignment="1">
      <alignment vertical="top" wrapText="1"/>
    </xf>
    <xf numFmtId="0" fontId="4" fillId="2" borderId="3" xfId="0" applyFont="1" applyFill="1" applyBorder="1" applyAlignment="1">
      <alignment vertical="top" wrapText="1"/>
    </xf>
    <xf numFmtId="0" fontId="4" fillId="2" borderId="23" xfId="0" applyFont="1" applyFill="1" applyBorder="1" applyAlignment="1">
      <alignment vertical="top" wrapText="1"/>
    </xf>
    <xf numFmtId="0" fontId="4" fillId="2" borderId="6" xfId="0" applyFont="1" applyFill="1" applyBorder="1" applyAlignment="1">
      <alignment vertical="top" wrapText="1"/>
    </xf>
    <xf numFmtId="0" fontId="4" fillId="2" borderId="18" xfId="0" applyFont="1" applyFill="1" applyBorder="1" applyAlignment="1">
      <alignment vertical="top" wrapText="1"/>
    </xf>
    <xf numFmtId="0" fontId="4" fillId="2" borderId="35" xfId="1" applyNumberFormat="1" applyFont="1" applyFill="1" applyBorder="1" applyAlignment="1">
      <alignment horizontal="left" vertical="top" wrapText="1"/>
    </xf>
    <xf numFmtId="0" fontId="4" fillId="2" borderId="6" xfId="0" applyFont="1" applyFill="1" applyBorder="1" applyAlignment="1">
      <alignment horizontal="left" vertical="top" wrapText="1"/>
    </xf>
    <xf numFmtId="0" fontId="4" fillId="2" borderId="18" xfId="0" applyFont="1" applyFill="1" applyBorder="1" applyAlignment="1">
      <alignment horizontal="left" vertical="top" wrapText="1"/>
    </xf>
    <xf numFmtId="0" fontId="2" fillId="0" borderId="0" xfId="0" applyFont="1" applyAlignment="1">
      <alignment horizontal="left" vertical="top" wrapText="1"/>
    </xf>
    <xf numFmtId="0" fontId="2" fillId="0" borderId="0" xfId="1" applyNumberFormat="1" applyFont="1" applyFill="1" applyAlignment="1">
      <alignment horizontal="left" vertical="top" wrapText="1"/>
    </xf>
    <xf numFmtId="0" fontId="4" fillId="2" borderId="33" xfId="1" applyNumberFormat="1" applyFont="1" applyFill="1" applyBorder="1" applyAlignment="1">
      <alignment horizontal="left" vertical="top" wrapText="1"/>
    </xf>
    <xf numFmtId="0" fontId="4" fillId="2" borderId="32" xfId="1" applyNumberFormat="1" applyFont="1" applyFill="1" applyBorder="1" applyAlignment="1">
      <alignment horizontal="left" vertical="top" wrapText="1"/>
    </xf>
    <xf numFmtId="0" fontId="4" fillId="2" borderId="34" xfId="1" applyNumberFormat="1" applyFont="1" applyFill="1" applyBorder="1" applyAlignment="1">
      <alignment horizontal="left" vertical="top" wrapText="1"/>
    </xf>
    <xf numFmtId="0" fontId="8" fillId="2" borderId="30" xfId="0" applyFont="1" applyFill="1" applyBorder="1" applyAlignment="1">
      <alignment vertical="top" wrapText="1"/>
    </xf>
    <xf numFmtId="0" fontId="8" fillId="2" borderId="23" xfId="0" applyFont="1" applyFill="1" applyBorder="1" applyAlignment="1">
      <alignment vertical="top" wrapText="1"/>
    </xf>
    <xf numFmtId="0" fontId="2" fillId="2" borderId="32" xfId="0" applyFont="1" applyFill="1" applyBorder="1" applyAlignment="1">
      <alignment vertical="top"/>
    </xf>
    <xf numFmtId="0" fontId="2" fillId="2" borderId="34" xfId="0" applyFont="1" applyFill="1" applyBorder="1" applyAlignment="1">
      <alignment vertical="top"/>
    </xf>
    <xf numFmtId="0" fontId="4" fillId="0" borderId="0" xfId="0" applyFont="1" applyAlignment="1">
      <alignment horizontal="left" vertical="top" wrapText="1"/>
    </xf>
    <xf numFmtId="0" fontId="4" fillId="2" borderId="32" xfId="0" applyFont="1" applyFill="1" applyBorder="1" applyAlignment="1">
      <alignment horizontal="left" vertical="top" wrapText="1"/>
    </xf>
    <xf numFmtId="0" fontId="4" fillId="2" borderId="21" xfId="1" applyNumberFormat="1" applyFont="1" applyFill="1" applyBorder="1" applyAlignment="1">
      <alignment horizontal="left" vertical="top" wrapText="1"/>
    </xf>
    <xf numFmtId="0" fontId="4" fillId="2" borderId="40" xfId="1" applyNumberFormat="1" applyFont="1" applyFill="1" applyBorder="1" applyAlignment="1">
      <alignment horizontal="left" vertical="top" wrapText="1"/>
    </xf>
    <xf numFmtId="0" fontId="4" fillId="2" borderId="34" xfId="0" applyFont="1" applyFill="1" applyBorder="1" applyAlignment="1">
      <alignment horizontal="left" vertical="top" wrapText="1"/>
    </xf>
    <xf numFmtId="0" fontId="4" fillId="2" borderId="19" xfId="1" applyNumberFormat="1" applyFont="1" applyFill="1" applyBorder="1" applyAlignment="1">
      <alignment horizontal="left" vertical="top" wrapText="1"/>
    </xf>
    <xf numFmtId="0" fontId="9" fillId="0" borderId="0" xfId="0" applyFont="1"/>
    <xf numFmtId="0" fontId="9" fillId="0" borderId="0" xfId="1" applyNumberFormat="1" applyFont="1" applyAlignment="1">
      <alignment horizontal="left"/>
    </xf>
    <xf numFmtId="0" fontId="10" fillId="3" borderId="37" xfId="0" applyFont="1" applyFill="1" applyBorder="1" applyAlignment="1">
      <alignment vertical="center" wrapText="1"/>
    </xf>
    <xf numFmtId="0" fontId="5" fillId="0" borderId="41" xfId="0" applyFont="1" applyBorder="1" applyAlignment="1">
      <alignment vertical="center" wrapText="1"/>
    </xf>
    <xf numFmtId="0" fontId="11" fillId="0" borderId="0" xfId="0" applyFont="1" applyAlignment="1">
      <alignment vertical="top"/>
    </xf>
    <xf numFmtId="0" fontId="11" fillId="0" borderId="0" xfId="0" applyFont="1" applyAlignment="1">
      <alignment vertical="top" wrapText="1"/>
    </xf>
    <xf numFmtId="0" fontId="11" fillId="0" borderId="0" xfId="0" applyFont="1" applyAlignment="1">
      <alignment horizontal="right" vertical="top" wrapText="1"/>
    </xf>
    <xf numFmtId="0" fontId="12" fillId="3" borderId="25" xfId="0" applyFont="1" applyFill="1" applyBorder="1" applyAlignment="1">
      <alignment horizontal="center" vertical="center" wrapText="1"/>
    </xf>
    <xf numFmtId="0" fontId="12" fillId="3" borderId="2" xfId="0" applyFont="1" applyFill="1" applyBorder="1" applyAlignment="1">
      <alignment horizontal="center" vertical="center" wrapText="1"/>
    </xf>
    <xf numFmtId="0" fontId="12" fillId="3" borderId="16" xfId="0" applyFont="1" applyFill="1" applyBorder="1" applyAlignment="1">
      <alignment horizontal="center" vertical="center" wrapText="1"/>
    </xf>
    <xf numFmtId="0" fontId="6" fillId="0" borderId="24" xfId="0" applyFont="1" applyBorder="1" applyAlignment="1">
      <alignment horizontal="left" vertical="top" wrapText="1"/>
    </xf>
    <xf numFmtId="0" fontId="6" fillId="0" borderId="7" xfId="0" applyFont="1" applyBorder="1" applyAlignment="1">
      <alignment horizontal="left" vertical="top" wrapText="1"/>
    </xf>
    <xf numFmtId="0" fontId="6" fillId="0" borderId="8" xfId="0" applyFont="1" applyBorder="1" applyAlignment="1">
      <alignment horizontal="left" vertical="top" wrapText="1"/>
    </xf>
    <xf numFmtId="0" fontId="6" fillId="0" borderId="28" xfId="0" applyFont="1" applyBorder="1" applyAlignment="1">
      <alignment horizontal="left" vertical="top" wrapText="1"/>
    </xf>
    <xf numFmtId="0" fontId="6" fillId="0" borderId="4" xfId="0" applyFont="1" applyBorder="1" applyAlignment="1">
      <alignment horizontal="left" vertical="top" wrapText="1"/>
    </xf>
    <xf numFmtId="0" fontId="6" fillId="0" borderId="17" xfId="0" applyFont="1" applyBorder="1" applyAlignment="1">
      <alignment horizontal="left" vertical="top" wrapText="1"/>
    </xf>
    <xf numFmtId="0" fontId="6" fillId="2" borderId="26" xfId="0" applyFont="1" applyFill="1" applyBorder="1" applyAlignment="1">
      <alignment horizontal="left" vertical="top" wrapText="1"/>
    </xf>
    <xf numFmtId="0" fontId="6" fillId="2" borderId="1" xfId="0" applyFont="1" applyFill="1" applyBorder="1" applyAlignment="1">
      <alignment horizontal="left" vertical="top" wrapText="1"/>
    </xf>
    <xf numFmtId="0" fontId="6" fillId="2" borderId="9" xfId="0" applyFont="1" applyFill="1" applyBorder="1" applyAlignment="1">
      <alignment horizontal="left" vertical="top" wrapText="1"/>
    </xf>
    <xf numFmtId="0" fontId="6" fillId="2" borderId="27" xfId="0" applyFont="1" applyFill="1" applyBorder="1" applyAlignment="1">
      <alignment horizontal="left" vertical="top" wrapText="1"/>
    </xf>
    <xf numFmtId="0" fontId="6" fillId="2" borderId="10" xfId="0" applyFont="1" applyFill="1" applyBorder="1" applyAlignment="1">
      <alignment horizontal="left" vertical="top" wrapText="1"/>
    </xf>
    <xf numFmtId="0" fontId="6" fillId="2" borderId="11" xfId="0" applyFont="1" applyFill="1" applyBorder="1" applyAlignment="1">
      <alignment horizontal="left" vertical="top" wrapText="1"/>
    </xf>
    <xf numFmtId="0" fontId="6" fillId="2" borderId="24" xfId="0" applyFont="1" applyFill="1" applyBorder="1" applyAlignment="1">
      <alignment horizontal="left" vertical="top" wrapText="1"/>
    </xf>
    <xf numFmtId="0" fontId="6" fillId="2" borderId="7" xfId="0" applyFont="1" applyFill="1" applyBorder="1" applyAlignment="1">
      <alignment horizontal="left" vertical="top" wrapText="1"/>
    </xf>
    <xf numFmtId="0" fontId="6" fillId="2" borderId="8" xfId="0" applyFont="1" applyFill="1" applyBorder="1" applyAlignment="1">
      <alignment horizontal="left" vertical="top" wrapText="1"/>
    </xf>
    <xf numFmtId="0" fontId="6" fillId="0" borderId="1" xfId="0" applyFont="1" applyBorder="1" applyAlignment="1">
      <alignment horizontal="left" vertical="top" wrapText="1"/>
    </xf>
    <xf numFmtId="0" fontId="6" fillId="2" borderId="14" xfId="0" applyFont="1" applyFill="1" applyBorder="1" applyAlignment="1">
      <alignment horizontal="left" vertical="top" wrapText="1"/>
    </xf>
    <xf numFmtId="0" fontId="6" fillId="2" borderId="2" xfId="0" applyFont="1" applyFill="1" applyBorder="1" applyAlignment="1">
      <alignment horizontal="left" vertical="top" wrapText="1"/>
    </xf>
    <xf numFmtId="0" fontId="6" fillId="2" borderId="18" xfId="0" applyFont="1" applyFill="1" applyBorder="1" applyAlignment="1">
      <alignment horizontal="left" vertical="top" wrapText="1"/>
    </xf>
    <xf numFmtId="0" fontId="6" fillId="2" borderId="25" xfId="0" applyFont="1" applyFill="1" applyBorder="1" applyAlignment="1">
      <alignment horizontal="left" vertical="top" wrapText="1"/>
    </xf>
    <xf numFmtId="0" fontId="6" fillId="2" borderId="13" xfId="0" applyFont="1" applyFill="1" applyBorder="1" applyAlignment="1">
      <alignment horizontal="left" vertical="top" wrapText="1"/>
    </xf>
    <xf numFmtId="0" fontId="6" fillId="2" borderId="3" xfId="0" applyFont="1" applyFill="1" applyBorder="1" applyAlignment="1">
      <alignment horizontal="left" vertical="top" wrapText="1"/>
    </xf>
    <xf numFmtId="0" fontId="6" fillId="2" borderId="28" xfId="0" applyFont="1" applyFill="1" applyBorder="1" applyAlignment="1">
      <alignment horizontal="left" vertical="top" wrapText="1"/>
    </xf>
    <xf numFmtId="0" fontId="6" fillId="2" borderId="4" xfId="0" applyFont="1" applyFill="1" applyBorder="1" applyAlignment="1">
      <alignment horizontal="left" vertical="top" wrapText="1"/>
    </xf>
    <xf numFmtId="0" fontId="6" fillId="2" borderId="17" xfId="0" applyFont="1" applyFill="1" applyBorder="1" applyAlignment="1">
      <alignment horizontal="left" vertical="top" wrapText="1"/>
    </xf>
    <xf numFmtId="0" fontId="6" fillId="2" borderId="16" xfId="0" applyFont="1" applyFill="1" applyBorder="1" applyAlignment="1">
      <alignment horizontal="left" vertical="top" wrapText="1"/>
    </xf>
    <xf numFmtId="0" fontId="6" fillId="0" borderId="26" xfId="0" applyFont="1" applyBorder="1" applyAlignment="1">
      <alignment horizontal="left" vertical="top" wrapText="1"/>
    </xf>
    <xf numFmtId="0" fontId="6" fillId="0" borderId="9" xfId="0" applyFont="1" applyBorder="1" applyAlignment="1">
      <alignment horizontal="left" vertical="top" wrapText="1"/>
    </xf>
    <xf numFmtId="0" fontId="6" fillId="0" borderId="25" xfId="0" applyFont="1" applyBorder="1" applyAlignment="1">
      <alignment horizontal="left" vertical="top" wrapText="1"/>
    </xf>
    <xf numFmtId="0" fontId="6" fillId="0" borderId="2" xfId="0" applyFont="1" applyBorder="1" applyAlignment="1">
      <alignment horizontal="left" vertical="top" wrapText="1"/>
    </xf>
    <xf numFmtId="0" fontId="6" fillId="0" borderId="27" xfId="0" applyFont="1" applyBorder="1" applyAlignment="1">
      <alignment horizontal="left" vertical="top" wrapText="1"/>
    </xf>
    <xf numFmtId="0" fontId="6" fillId="0" borderId="10" xfId="0" applyFont="1" applyBorder="1" applyAlignment="1">
      <alignment horizontal="left" vertical="top" wrapText="1"/>
    </xf>
    <xf numFmtId="49" fontId="11" fillId="0" borderId="0" xfId="0" applyNumberFormat="1" applyFont="1" applyAlignment="1">
      <alignment horizontal="left" vertical="top" wrapText="1"/>
    </xf>
    <xf numFmtId="0" fontId="6" fillId="2" borderId="14" xfId="0" applyFont="1" applyFill="1" applyBorder="1" applyAlignment="1">
      <alignment vertical="top" wrapText="1"/>
    </xf>
    <xf numFmtId="0" fontId="6" fillId="2" borderId="12" xfId="0" applyFont="1" applyFill="1" applyBorder="1" applyAlignment="1">
      <alignment horizontal="left" vertical="top" wrapText="1"/>
    </xf>
    <xf numFmtId="0" fontId="6" fillId="2" borderId="13" xfId="0" applyFont="1" applyFill="1" applyBorder="1" applyAlignment="1">
      <alignment vertical="top" wrapText="1"/>
    </xf>
    <xf numFmtId="0" fontId="6" fillId="2" borderId="12" xfId="0" applyFont="1" applyFill="1" applyBorder="1" applyAlignment="1">
      <alignment vertical="center" wrapText="1"/>
    </xf>
    <xf numFmtId="0" fontId="6" fillId="2" borderId="14" xfId="0" applyFont="1" applyFill="1" applyBorder="1" applyAlignment="1">
      <alignment vertical="center" wrapText="1"/>
    </xf>
    <xf numFmtId="0" fontId="6" fillId="2" borderId="13" xfId="0" applyFont="1" applyFill="1" applyBorder="1" applyAlignment="1">
      <alignment vertical="center" wrapText="1"/>
    </xf>
    <xf numFmtId="0" fontId="6" fillId="2" borderId="31" xfId="1" applyNumberFormat="1" applyFont="1" applyFill="1" applyBorder="1" applyAlignment="1">
      <alignment horizontal="left" vertical="top" wrapText="1"/>
    </xf>
    <xf numFmtId="0" fontId="6" fillId="2" borderId="0" xfId="1" applyNumberFormat="1" applyFont="1" applyFill="1" applyBorder="1" applyAlignment="1">
      <alignment horizontal="left" vertical="top" wrapText="1"/>
    </xf>
    <xf numFmtId="0" fontId="6" fillId="0" borderId="16" xfId="0" applyFont="1" applyBorder="1" applyAlignment="1">
      <alignment horizontal="left" vertical="top" wrapText="1"/>
    </xf>
    <xf numFmtId="0" fontId="6" fillId="0" borderId="13" xfId="0" applyFont="1" applyBorder="1" applyAlignment="1">
      <alignment horizontal="left" vertical="top" wrapText="1"/>
    </xf>
    <xf numFmtId="0" fontId="6" fillId="0" borderId="6" xfId="0" applyFont="1" applyBorder="1" applyAlignment="1">
      <alignment horizontal="left" vertical="top" wrapText="1"/>
    </xf>
    <xf numFmtId="0" fontId="6" fillId="0" borderId="18" xfId="0" applyFont="1" applyBorder="1" applyAlignment="1">
      <alignment horizontal="left" vertical="top" wrapText="1"/>
    </xf>
    <xf numFmtId="0" fontId="4" fillId="2" borderId="33" xfId="0" applyFont="1" applyFill="1" applyBorder="1" applyAlignment="1">
      <alignment horizontal="left" vertical="top" wrapText="1"/>
    </xf>
    <xf numFmtId="0" fontId="4" fillId="2" borderId="0" xfId="1" applyNumberFormat="1" applyFont="1" applyFill="1" applyAlignment="1">
      <alignment horizontal="left" vertical="top" wrapText="1"/>
    </xf>
    <xf numFmtId="0" fontId="6" fillId="2" borderId="33" xfId="0" applyFont="1" applyFill="1" applyBorder="1" applyAlignment="1">
      <alignment horizontal="left" vertical="top" wrapText="1"/>
    </xf>
    <xf numFmtId="0" fontId="6" fillId="2" borderId="32" xfId="0" applyFont="1" applyFill="1" applyBorder="1" applyAlignment="1">
      <alignment horizontal="left" vertical="top" wrapText="1"/>
    </xf>
    <xf numFmtId="0" fontId="3" fillId="3" borderId="38" xfId="0" applyFont="1" applyFill="1" applyBorder="1" applyAlignment="1">
      <alignment horizontal="center" vertical="center" wrapText="1"/>
    </xf>
    <xf numFmtId="0" fontId="3" fillId="3" borderId="39" xfId="0" applyFont="1" applyFill="1" applyBorder="1" applyAlignment="1">
      <alignment horizontal="center" vertical="center" wrapText="1"/>
    </xf>
    <xf numFmtId="0" fontId="3" fillId="3" borderId="8" xfId="0" applyFont="1" applyFill="1" applyBorder="1" applyAlignment="1">
      <alignment horizontal="center" vertical="center" wrapText="1"/>
    </xf>
    <xf numFmtId="0" fontId="3" fillId="3" borderId="16" xfId="0" applyFont="1" applyFill="1" applyBorder="1" applyAlignment="1">
      <alignment horizontal="center" vertical="center" wrapText="1"/>
    </xf>
    <xf numFmtId="0" fontId="5" fillId="0" borderId="0" xfId="0" applyFont="1" applyAlignment="1">
      <alignment horizontal="left" vertical="top" wrapText="1"/>
    </xf>
    <xf numFmtId="0" fontId="3" fillId="3" borderId="29" xfId="0" applyFont="1" applyFill="1" applyBorder="1" applyAlignment="1">
      <alignment horizontal="center" vertical="center" wrapText="1"/>
    </xf>
    <xf numFmtId="0" fontId="3" fillId="3" borderId="20" xfId="0" applyFont="1" applyFill="1" applyBorder="1" applyAlignment="1">
      <alignment horizontal="center" vertical="center" wrapText="1"/>
    </xf>
    <xf numFmtId="0" fontId="12" fillId="3" borderId="7" xfId="0" applyFont="1" applyFill="1" applyBorder="1" applyAlignment="1">
      <alignment horizontal="center" vertical="center" wrapText="1"/>
    </xf>
    <xf numFmtId="0" fontId="12" fillId="3" borderId="2" xfId="0" applyFont="1" applyFill="1" applyBorder="1" applyAlignment="1">
      <alignment horizontal="center" vertical="center" wrapText="1"/>
    </xf>
    <xf numFmtId="0" fontId="3" fillId="3" borderId="22" xfId="0" applyFont="1" applyFill="1" applyBorder="1" applyAlignment="1">
      <alignment horizontal="center" vertical="center" wrapText="1"/>
    </xf>
    <xf numFmtId="0" fontId="3" fillId="3" borderId="5" xfId="0" applyFont="1" applyFill="1" applyBorder="1" applyAlignment="1">
      <alignment horizontal="center" vertical="center" wrapText="1"/>
    </xf>
    <xf numFmtId="0" fontId="3" fillId="3" borderId="33" xfId="1" applyNumberFormat="1" applyFont="1" applyFill="1" applyBorder="1" applyAlignment="1">
      <alignment horizontal="left" vertical="center" wrapText="1"/>
    </xf>
    <xf numFmtId="0" fontId="3" fillId="3" borderId="34" xfId="1" applyNumberFormat="1" applyFont="1" applyFill="1" applyBorder="1" applyAlignment="1">
      <alignment horizontal="left" vertical="center" wrapText="1"/>
    </xf>
    <xf numFmtId="0" fontId="12" fillId="3" borderId="24" xfId="0" applyFont="1" applyFill="1" applyBorder="1" applyAlignment="1">
      <alignment horizontal="center" vertical="center"/>
    </xf>
    <xf numFmtId="0" fontId="12" fillId="3" borderId="7" xfId="0" applyFont="1" applyFill="1" applyBorder="1" applyAlignment="1">
      <alignment horizontal="center" vertical="center"/>
    </xf>
    <xf numFmtId="0" fontId="12" fillId="3" borderId="8" xfId="0" applyFont="1" applyFill="1" applyBorder="1" applyAlignment="1">
      <alignment horizontal="center" vertical="center"/>
    </xf>
  </cellXfs>
  <cellStyles count="2">
    <cellStyle name="桁区切り" xfId="1" builtinId="6"/>
    <cellStyle name="標準" xfId="0" builtinId="0"/>
  </cellStyles>
  <dxfs count="0"/>
  <tableStyles count="0" defaultTableStyle="TableStyleMedium2" defaultPivotStyle="PivotStyleLight16"/>
  <colors>
    <mruColors>
      <color rgb="FF989898"/>
      <color rgb="FF0000FF"/>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autoPageBreaks="0"/>
  </sheetPr>
  <dimension ref="A1:K240"/>
  <sheetViews>
    <sheetView tabSelected="1" zoomScale="85" zoomScaleNormal="85" zoomScaleSheetLayoutView="85" workbookViewId="0">
      <pane ySplit="4" topLeftCell="A119" activePane="bottomLeft" state="frozenSplit"/>
      <selection activeCell="AB274" sqref="AB274"/>
      <selection pane="bottomLeft" activeCell="F132" sqref="F132"/>
    </sheetView>
  </sheetViews>
  <sheetFormatPr defaultColWidth="9" defaultRowHeight="18.75" x14ac:dyDescent="0.4"/>
  <cols>
    <col min="1" max="1" width="34.375" customWidth="1"/>
    <col min="2" max="2" width="30.75" customWidth="1"/>
    <col min="3" max="3" width="19.625" customWidth="1"/>
    <col min="4" max="4" width="14.75" customWidth="1"/>
    <col min="5" max="5" width="14.25" style="48" bestFit="1" customWidth="1"/>
    <col min="6" max="6" width="37.5" bestFit="1" customWidth="1"/>
    <col min="7" max="7" width="10.375" bestFit="1" customWidth="1"/>
    <col min="8" max="8" width="64.25" customWidth="1"/>
    <col min="9" max="9" width="12.75" bestFit="1" customWidth="1"/>
    <col min="10" max="10" width="66.5" customWidth="1"/>
    <col min="11" max="11" width="25.75" customWidth="1"/>
  </cols>
  <sheetData>
    <row r="1" spans="1:11" s="1" customFormat="1" ht="47.25" x14ac:dyDescent="0.4">
      <c r="A1" s="110" t="s">
        <v>0</v>
      </c>
      <c r="B1" s="110"/>
      <c r="C1" s="110"/>
      <c r="D1" s="110"/>
      <c r="E1" s="110"/>
      <c r="F1" s="110"/>
      <c r="G1" s="110"/>
      <c r="H1" s="51"/>
      <c r="I1" s="49" t="s">
        <v>1</v>
      </c>
      <c r="J1" s="50" t="s">
        <v>2</v>
      </c>
    </row>
    <row r="2" spans="1:11" s="1" customFormat="1" ht="19.5" thickBot="1" x14ac:dyDescent="0.45">
      <c r="A2" s="32"/>
      <c r="B2" s="89"/>
      <c r="C2" s="32"/>
      <c r="D2" s="2"/>
      <c r="E2" s="33"/>
      <c r="F2" s="52"/>
      <c r="G2" s="53"/>
      <c r="H2" s="51"/>
      <c r="I2"/>
      <c r="J2" s="2"/>
    </row>
    <row r="3" spans="1:11" s="9" customFormat="1" ht="14.25" x14ac:dyDescent="0.4">
      <c r="A3" s="111" t="s">
        <v>3</v>
      </c>
      <c r="B3" s="113" t="s">
        <v>4</v>
      </c>
      <c r="C3" s="115" t="s">
        <v>5</v>
      </c>
      <c r="D3" s="108" t="s">
        <v>6</v>
      </c>
      <c r="E3" s="117" t="s">
        <v>252</v>
      </c>
      <c r="F3" s="119" t="s">
        <v>251</v>
      </c>
      <c r="G3" s="120"/>
      <c r="H3" s="121"/>
      <c r="I3" s="108" t="s">
        <v>7</v>
      </c>
      <c r="J3" s="106" t="s">
        <v>8</v>
      </c>
    </row>
    <row r="4" spans="1:11" s="9" customFormat="1" ht="29.25" thickBot="1" x14ac:dyDescent="0.45">
      <c r="A4" s="112"/>
      <c r="B4" s="114"/>
      <c r="C4" s="116"/>
      <c r="D4" s="109"/>
      <c r="E4" s="118"/>
      <c r="F4" s="54" t="s">
        <v>250</v>
      </c>
      <c r="G4" s="55" t="s">
        <v>9</v>
      </c>
      <c r="H4" s="56" t="s">
        <v>249</v>
      </c>
      <c r="I4" s="109"/>
      <c r="J4" s="107"/>
      <c r="K4"/>
    </row>
    <row r="5" spans="1:11" s="1" customFormat="1" x14ac:dyDescent="0.4">
      <c r="A5" s="3" t="s">
        <v>10</v>
      </c>
      <c r="B5" s="10" t="s">
        <v>11</v>
      </c>
      <c r="C5" s="11" t="s">
        <v>12</v>
      </c>
      <c r="D5" s="12" t="s">
        <v>13</v>
      </c>
      <c r="E5" s="46" t="str">
        <f>SUM(G5:G9,G11,20)&amp;","&amp;SUM(G5:G9,G11,40)&amp;"(*1) "</f>
        <v xml:space="preserve">76,96(*1) </v>
      </c>
      <c r="F5" s="57" t="s">
        <v>14</v>
      </c>
      <c r="G5" s="58">
        <v>1</v>
      </c>
      <c r="H5" s="59" t="s">
        <v>15</v>
      </c>
      <c r="I5" s="37"/>
      <c r="J5" s="104" t="s">
        <v>16</v>
      </c>
      <c r="K5"/>
    </row>
    <row r="6" spans="1:11" s="1" customFormat="1" ht="36" x14ac:dyDescent="0.4">
      <c r="A6" s="4" t="s">
        <v>17</v>
      </c>
      <c r="B6" s="90" t="s">
        <v>18</v>
      </c>
      <c r="C6" s="25"/>
      <c r="D6" s="26"/>
      <c r="E6" s="43"/>
      <c r="F6" s="60" t="s">
        <v>19</v>
      </c>
      <c r="G6" s="61">
        <v>7</v>
      </c>
      <c r="H6" s="62" t="s">
        <v>20</v>
      </c>
      <c r="I6" s="26"/>
      <c r="J6" s="105"/>
      <c r="K6"/>
    </row>
    <row r="7" spans="1:11" s="1" customFormat="1" ht="24" x14ac:dyDescent="0.4">
      <c r="A7" s="4" t="s">
        <v>21</v>
      </c>
      <c r="B7" s="90"/>
      <c r="C7" s="25"/>
      <c r="D7" s="26"/>
      <c r="E7" s="43"/>
      <c r="F7" s="60" t="s">
        <v>22</v>
      </c>
      <c r="G7" s="61">
        <v>6</v>
      </c>
      <c r="H7" s="62" t="s">
        <v>23</v>
      </c>
      <c r="I7" s="38"/>
      <c r="J7" s="105"/>
      <c r="K7"/>
    </row>
    <row r="8" spans="1:11" s="1" customFormat="1" ht="24" x14ac:dyDescent="0.4">
      <c r="A8" s="4" t="s">
        <v>24</v>
      </c>
      <c r="B8" s="90"/>
      <c r="C8" s="25"/>
      <c r="D8" s="26"/>
      <c r="E8" s="43"/>
      <c r="F8" s="60" t="s">
        <v>25</v>
      </c>
      <c r="G8" s="61">
        <v>4</v>
      </c>
      <c r="H8" s="62" t="s">
        <v>26</v>
      </c>
      <c r="I8" s="26"/>
      <c r="J8" s="105"/>
      <c r="K8" s="41"/>
    </row>
    <row r="9" spans="1:11" s="1" customFormat="1" ht="24" x14ac:dyDescent="0.4">
      <c r="A9" s="4" t="s">
        <v>27</v>
      </c>
      <c r="B9" s="90"/>
      <c r="C9" s="25"/>
      <c r="D9" s="26"/>
      <c r="E9" s="43"/>
      <c r="F9" s="63" t="s">
        <v>28</v>
      </c>
      <c r="G9" s="64">
        <v>18</v>
      </c>
      <c r="H9" s="65" t="s">
        <v>29</v>
      </c>
      <c r="I9" s="26"/>
      <c r="J9" s="105"/>
      <c r="K9"/>
    </row>
    <row r="10" spans="1:11" s="1" customFormat="1" ht="96" x14ac:dyDescent="0.4">
      <c r="A10" s="4"/>
      <c r="B10" s="90"/>
      <c r="C10" s="25"/>
      <c r="D10" s="26"/>
      <c r="E10" s="43"/>
      <c r="F10" s="63" t="s">
        <v>30</v>
      </c>
      <c r="G10" s="64" t="s">
        <v>31</v>
      </c>
      <c r="H10" s="65" t="s">
        <v>32</v>
      </c>
      <c r="I10" s="26"/>
      <c r="J10" s="105"/>
      <c r="K10"/>
    </row>
    <row r="11" spans="1:11" s="1" customFormat="1" ht="27.75" customHeight="1" thickBot="1" x14ac:dyDescent="0.45">
      <c r="A11" s="4"/>
      <c r="B11" s="73"/>
      <c r="C11" s="17"/>
      <c r="D11" s="18"/>
      <c r="E11" s="44"/>
      <c r="F11" s="66" t="s">
        <v>33</v>
      </c>
      <c r="G11" s="67">
        <v>20</v>
      </c>
      <c r="H11" s="68" t="s">
        <v>34</v>
      </c>
      <c r="I11" s="45"/>
      <c r="J11" s="105"/>
      <c r="K11"/>
    </row>
    <row r="12" spans="1:11" s="1" customFormat="1" ht="24" x14ac:dyDescent="0.4">
      <c r="A12" s="7"/>
      <c r="B12" s="91" t="s">
        <v>35</v>
      </c>
      <c r="C12" s="21" t="s">
        <v>36</v>
      </c>
      <c r="D12" s="16" t="s">
        <v>37</v>
      </c>
      <c r="E12" s="19" t="str">
        <f>E5</f>
        <v xml:space="preserve">76,96(*1) </v>
      </c>
      <c r="F12" s="60" t="s">
        <v>14</v>
      </c>
      <c r="G12" s="61">
        <v>1</v>
      </c>
      <c r="H12" s="62" t="s">
        <v>38</v>
      </c>
      <c r="I12" s="42"/>
      <c r="J12" s="105"/>
      <c r="K12"/>
    </row>
    <row r="13" spans="1:11" s="1" customFormat="1" ht="36" x14ac:dyDescent="0.4">
      <c r="A13" s="4"/>
      <c r="B13" s="90"/>
      <c r="C13" s="25"/>
      <c r="D13" s="26"/>
      <c r="E13" s="19"/>
      <c r="F13" s="60" t="s">
        <v>19</v>
      </c>
      <c r="G13" s="61">
        <v>7</v>
      </c>
      <c r="H13" s="62" t="s">
        <v>20</v>
      </c>
      <c r="I13" s="38"/>
      <c r="J13" s="105"/>
      <c r="K13"/>
    </row>
    <row r="14" spans="1:11" s="1" customFormat="1" ht="24" x14ac:dyDescent="0.4">
      <c r="A14" s="4"/>
      <c r="B14" s="90"/>
      <c r="C14" s="25"/>
      <c r="D14" s="26"/>
      <c r="E14" s="19"/>
      <c r="F14" s="60" t="s">
        <v>22</v>
      </c>
      <c r="G14" s="61">
        <v>6</v>
      </c>
      <c r="H14" s="62" t="s">
        <v>23</v>
      </c>
      <c r="I14" s="26"/>
      <c r="J14" s="105"/>
      <c r="K14" s="41"/>
    </row>
    <row r="15" spans="1:11" s="1" customFormat="1" ht="24" x14ac:dyDescent="0.4">
      <c r="A15" s="4"/>
      <c r="B15" s="90"/>
      <c r="C15" s="25"/>
      <c r="D15" s="26"/>
      <c r="E15" s="19"/>
      <c r="F15" s="60" t="s">
        <v>25</v>
      </c>
      <c r="G15" s="61">
        <v>4</v>
      </c>
      <c r="H15" s="62" t="s">
        <v>26</v>
      </c>
      <c r="I15" s="26"/>
      <c r="J15" s="105"/>
      <c r="K15"/>
    </row>
    <row r="16" spans="1:11" s="1" customFormat="1" ht="24" x14ac:dyDescent="0.4">
      <c r="A16" s="4"/>
      <c r="B16" s="90"/>
      <c r="C16" s="25"/>
      <c r="D16" s="26"/>
      <c r="E16" s="19"/>
      <c r="F16" s="63" t="s">
        <v>28</v>
      </c>
      <c r="G16" s="64">
        <v>18</v>
      </c>
      <c r="H16" s="65" t="s">
        <v>29</v>
      </c>
      <c r="I16" s="26"/>
      <c r="J16" s="105"/>
      <c r="K16"/>
    </row>
    <row r="17" spans="1:11" s="1" customFormat="1" ht="96" x14ac:dyDescent="0.4">
      <c r="A17" s="4"/>
      <c r="B17" s="73"/>
      <c r="C17" s="17"/>
      <c r="D17" s="18"/>
      <c r="E17" s="35"/>
      <c r="F17" s="63" t="s">
        <v>30</v>
      </c>
      <c r="G17" s="64" t="s">
        <v>31</v>
      </c>
      <c r="H17" s="65" t="s">
        <v>32</v>
      </c>
      <c r="I17" s="42"/>
      <c r="J17" s="105"/>
      <c r="K17"/>
    </row>
    <row r="18" spans="1:11" s="1" customFormat="1" ht="24.75" thickBot="1" x14ac:dyDescent="0.45">
      <c r="A18" s="7"/>
      <c r="B18" s="73"/>
      <c r="C18" s="30"/>
      <c r="D18" s="18"/>
      <c r="E18" s="19"/>
      <c r="F18" s="66" t="s">
        <v>33</v>
      </c>
      <c r="G18" s="67">
        <v>20</v>
      </c>
      <c r="H18" s="68" t="s">
        <v>39</v>
      </c>
      <c r="I18" s="18"/>
      <c r="J18" s="105"/>
      <c r="K18"/>
    </row>
    <row r="19" spans="1:11" s="1" customFormat="1" ht="24" x14ac:dyDescent="0.4">
      <c r="A19" s="3" t="s">
        <v>10</v>
      </c>
      <c r="B19" s="10" t="s">
        <v>40</v>
      </c>
      <c r="C19" s="23" t="s">
        <v>41</v>
      </c>
      <c r="D19" s="24" t="s">
        <v>42</v>
      </c>
      <c r="E19" s="22" t="s">
        <v>43</v>
      </c>
      <c r="F19" s="69" t="s">
        <v>14</v>
      </c>
      <c r="G19" s="70">
        <v>1</v>
      </c>
      <c r="H19" s="71" t="s">
        <v>38</v>
      </c>
      <c r="I19" s="24"/>
      <c r="J19" s="8"/>
      <c r="K19"/>
    </row>
    <row r="20" spans="1:11" s="1" customFormat="1" ht="36" x14ac:dyDescent="0.4">
      <c r="A20" s="4" t="s">
        <v>44</v>
      </c>
      <c r="B20" s="90" t="s">
        <v>45</v>
      </c>
      <c r="C20" s="25"/>
      <c r="D20" s="26"/>
      <c r="E20" s="19"/>
      <c r="F20" s="60" t="s">
        <v>19</v>
      </c>
      <c r="G20" s="61">
        <v>7</v>
      </c>
      <c r="H20" s="62" t="s">
        <v>20</v>
      </c>
      <c r="I20" s="26"/>
      <c r="J20" s="8"/>
      <c r="K20"/>
    </row>
    <row r="21" spans="1:11" s="1" customFormat="1" ht="24" x14ac:dyDescent="0.4">
      <c r="A21" s="4" t="s">
        <v>46</v>
      </c>
      <c r="B21" s="90"/>
      <c r="C21" s="25"/>
      <c r="D21" s="26"/>
      <c r="E21" s="19"/>
      <c r="F21" s="60" t="s">
        <v>22</v>
      </c>
      <c r="G21" s="61">
        <v>6</v>
      </c>
      <c r="H21" s="62" t="s">
        <v>23</v>
      </c>
      <c r="I21" s="26"/>
      <c r="J21" s="39"/>
      <c r="K21"/>
    </row>
    <row r="22" spans="1:11" s="1" customFormat="1" ht="24" x14ac:dyDescent="0.4">
      <c r="A22" s="4" t="s">
        <v>47</v>
      </c>
      <c r="B22" s="90"/>
      <c r="C22" s="25"/>
      <c r="D22" s="26"/>
      <c r="E22" s="19"/>
      <c r="F22" s="60" t="s">
        <v>25</v>
      </c>
      <c r="G22" s="61">
        <v>4</v>
      </c>
      <c r="H22" s="62" t="s">
        <v>26</v>
      </c>
      <c r="I22" s="38"/>
      <c r="J22" s="39"/>
      <c r="K22"/>
    </row>
    <row r="23" spans="1:11" s="1" customFormat="1" ht="24" x14ac:dyDescent="0.4">
      <c r="A23" s="4" t="s">
        <v>48</v>
      </c>
      <c r="B23" s="90"/>
      <c r="C23" s="25"/>
      <c r="D23" s="26"/>
      <c r="E23" s="19"/>
      <c r="F23" s="63" t="s">
        <v>28</v>
      </c>
      <c r="G23" s="72">
        <v>18</v>
      </c>
      <c r="H23" s="65" t="s">
        <v>29</v>
      </c>
      <c r="I23" s="26"/>
      <c r="J23" s="39"/>
      <c r="K23"/>
    </row>
    <row r="24" spans="1:11" s="1" customFormat="1" ht="96" x14ac:dyDescent="0.4">
      <c r="A24" s="4"/>
      <c r="B24" s="90"/>
      <c r="C24" s="25"/>
      <c r="D24" s="26"/>
      <c r="E24" s="19"/>
      <c r="F24" s="63" t="s">
        <v>30</v>
      </c>
      <c r="G24" s="72" t="s">
        <v>31</v>
      </c>
      <c r="H24" s="65" t="s">
        <v>32</v>
      </c>
      <c r="I24" s="26"/>
      <c r="J24" s="39"/>
      <c r="K24"/>
    </row>
    <row r="25" spans="1:11" s="1" customFormat="1" ht="24" x14ac:dyDescent="0.4">
      <c r="A25" s="4"/>
      <c r="B25" s="90"/>
      <c r="C25" s="25"/>
      <c r="D25" s="26"/>
      <c r="E25" s="19"/>
      <c r="F25" s="63" t="s">
        <v>33</v>
      </c>
      <c r="G25" s="72">
        <v>20</v>
      </c>
      <c r="H25" s="65" t="s">
        <v>39</v>
      </c>
      <c r="I25" s="26"/>
      <c r="J25" s="39"/>
      <c r="K25"/>
    </row>
    <row r="26" spans="1:11" s="1" customFormat="1" ht="36.75" thickBot="1" x14ac:dyDescent="0.45">
      <c r="A26" s="4"/>
      <c r="B26" s="92"/>
      <c r="C26" s="27"/>
      <c r="D26" s="28"/>
      <c r="E26" s="19"/>
      <c r="F26" s="73" t="s">
        <v>49</v>
      </c>
      <c r="G26" s="74" t="s">
        <v>50</v>
      </c>
      <c r="H26" s="75" t="s">
        <v>51</v>
      </c>
      <c r="I26" s="28"/>
      <c r="J26" s="39"/>
      <c r="K26"/>
    </row>
    <row r="27" spans="1:11" s="1" customFormat="1" ht="24" x14ac:dyDescent="0.4">
      <c r="A27" s="4"/>
      <c r="B27" s="10" t="s">
        <v>52</v>
      </c>
      <c r="C27" s="23" t="s">
        <v>53</v>
      </c>
      <c r="D27" s="24" t="s">
        <v>54</v>
      </c>
      <c r="E27" s="22" t="s">
        <v>55</v>
      </c>
      <c r="F27" s="69" t="s">
        <v>14</v>
      </c>
      <c r="G27" s="70">
        <v>1</v>
      </c>
      <c r="H27" s="71" t="s">
        <v>15</v>
      </c>
      <c r="I27" s="24"/>
      <c r="J27" s="39"/>
      <c r="K27"/>
    </row>
    <row r="28" spans="1:11" s="1" customFormat="1" ht="36" x14ac:dyDescent="0.4">
      <c r="A28" s="4"/>
      <c r="B28" s="90" t="s">
        <v>56</v>
      </c>
      <c r="C28" s="25"/>
      <c r="D28" s="26"/>
      <c r="E28" s="19"/>
      <c r="F28" s="60" t="s">
        <v>19</v>
      </c>
      <c r="G28" s="61">
        <v>7</v>
      </c>
      <c r="H28" s="62" t="s">
        <v>20</v>
      </c>
      <c r="I28" s="26"/>
      <c r="J28" s="39"/>
      <c r="K28"/>
    </row>
    <row r="29" spans="1:11" s="1" customFormat="1" ht="24" x14ac:dyDescent="0.4">
      <c r="A29" s="4"/>
      <c r="B29" s="90"/>
      <c r="C29" s="25"/>
      <c r="D29" s="26"/>
      <c r="E29" s="19"/>
      <c r="F29" s="60" t="s">
        <v>22</v>
      </c>
      <c r="G29" s="61">
        <v>6</v>
      </c>
      <c r="H29" s="62" t="s">
        <v>23</v>
      </c>
      <c r="I29" s="26"/>
      <c r="J29" s="39"/>
      <c r="K29"/>
    </row>
    <row r="30" spans="1:11" s="1" customFormat="1" ht="24" x14ac:dyDescent="0.4">
      <c r="A30" s="4"/>
      <c r="B30" s="90"/>
      <c r="C30" s="25"/>
      <c r="D30" s="26"/>
      <c r="E30" s="19"/>
      <c r="F30" s="60" t="s">
        <v>25</v>
      </c>
      <c r="G30" s="61">
        <v>4</v>
      </c>
      <c r="H30" s="62" t="s">
        <v>26</v>
      </c>
      <c r="I30" s="38"/>
      <c r="J30" s="39"/>
      <c r="K30"/>
    </row>
    <row r="31" spans="1:11" s="1" customFormat="1" ht="24" x14ac:dyDescent="0.4">
      <c r="A31" s="4"/>
      <c r="B31" s="90"/>
      <c r="C31" s="25"/>
      <c r="D31" s="26"/>
      <c r="E31" s="19"/>
      <c r="F31" s="63" t="s">
        <v>57</v>
      </c>
      <c r="G31" s="64">
        <v>1</v>
      </c>
      <c r="H31" s="65" t="s">
        <v>58</v>
      </c>
      <c r="I31" s="26"/>
      <c r="J31" s="39"/>
      <c r="K31"/>
    </row>
    <row r="32" spans="1:11" s="1" customFormat="1" ht="24" x14ac:dyDescent="0.4">
      <c r="A32" s="4"/>
      <c r="B32" s="90"/>
      <c r="C32" s="25"/>
      <c r="D32" s="26"/>
      <c r="E32" s="19"/>
      <c r="F32" s="63" t="s">
        <v>28</v>
      </c>
      <c r="G32" s="72">
        <v>18</v>
      </c>
      <c r="H32" s="65" t="s">
        <v>29</v>
      </c>
      <c r="I32" s="26"/>
      <c r="J32" s="39"/>
      <c r="K32"/>
    </row>
    <row r="33" spans="1:11" s="1" customFormat="1" ht="96" x14ac:dyDescent="0.4">
      <c r="A33" s="4"/>
      <c r="B33" s="90"/>
      <c r="C33" s="25"/>
      <c r="D33" s="26"/>
      <c r="E33" s="19"/>
      <c r="F33" s="63" t="s">
        <v>30</v>
      </c>
      <c r="G33" s="72" t="s">
        <v>31</v>
      </c>
      <c r="H33" s="65" t="s">
        <v>32</v>
      </c>
      <c r="I33" s="26"/>
      <c r="J33" s="39"/>
      <c r="K33"/>
    </row>
    <row r="34" spans="1:11" s="1" customFormat="1" ht="24" x14ac:dyDescent="0.4">
      <c r="A34" s="4"/>
      <c r="B34" s="90"/>
      <c r="C34" s="25"/>
      <c r="D34" s="26"/>
      <c r="E34" s="19"/>
      <c r="F34" s="63" t="s">
        <v>33</v>
      </c>
      <c r="G34" s="72">
        <v>20</v>
      </c>
      <c r="H34" s="65" t="s">
        <v>39</v>
      </c>
      <c r="I34" s="26"/>
      <c r="J34" s="39"/>
      <c r="K34"/>
    </row>
    <row r="35" spans="1:11" s="1" customFormat="1" ht="36.75" thickBot="1" x14ac:dyDescent="0.45">
      <c r="A35" s="4"/>
      <c r="B35" s="92"/>
      <c r="C35" s="27"/>
      <c r="D35" s="28"/>
      <c r="E35" s="29"/>
      <c r="F35" s="76" t="s">
        <v>49</v>
      </c>
      <c r="G35" s="74" t="s">
        <v>50</v>
      </c>
      <c r="H35" s="75" t="s">
        <v>51</v>
      </c>
      <c r="I35" s="28"/>
      <c r="J35" s="39"/>
      <c r="K35"/>
    </row>
    <row r="36" spans="1:11" s="1" customFormat="1" x14ac:dyDescent="0.4">
      <c r="A36" s="3" t="s">
        <v>10</v>
      </c>
      <c r="B36" s="10" t="s">
        <v>59</v>
      </c>
      <c r="C36" s="23" t="s">
        <v>60</v>
      </c>
      <c r="D36" s="24" t="s">
        <v>61</v>
      </c>
      <c r="E36" s="22" t="str">
        <f>SUM(G36:G40,G42:G43,20)&amp;","&amp;SUM(G36:G40,G42:G43,40)&amp;"(*1) "</f>
        <v xml:space="preserve">77,97(*1) </v>
      </c>
      <c r="F36" s="69" t="s">
        <v>14</v>
      </c>
      <c r="G36" s="70">
        <v>1</v>
      </c>
      <c r="H36" s="71" t="s">
        <v>15</v>
      </c>
      <c r="I36" s="37"/>
      <c r="J36" s="39"/>
      <c r="K36"/>
    </row>
    <row r="37" spans="1:11" s="1" customFormat="1" ht="36" x14ac:dyDescent="0.4">
      <c r="A37" s="4" t="s">
        <v>62</v>
      </c>
      <c r="B37" s="90" t="s">
        <v>63</v>
      </c>
      <c r="C37" s="25"/>
      <c r="D37" s="26"/>
      <c r="E37" s="19"/>
      <c r="F37" s="60" t="s">
        <v>19</v>
      </c>
      <c r="G37" s="61">
        <v>7</v>
      </c>
      <c r="H37" s="62" t="s">
        <v>20</v>
      </c>
      <c r="I37" s="26"/>
      <c r="J37" s="39"/>
      <c r="K37"/>
    </row>
    <row r="38" spans="1:11" s="1" customFormat="1" ht="24" x14ac:dyDescent="0.4">
      <c r="A38" s="4" t="s">
        <v>21</v>
      </c>
      <c r="B38" s="90"/>
      <c r="C38" s="25"/>
      <c r="D38" s="26"/>
      <c r="E38" s="19"/>
      <c r="F38" s="60" t="s">
        <v>22</v>
      </c>
      <c r="G38" s="61">
        <v>6</v>
      </c>
      <c r="H38" s="62" t="s">
        <v>23</v>
      </c>
      <c r="I38" s="38"/>
      <c r="J38" s="39"/>
      <c r="K38"/>
    </row>
    <row r="39" spans="1:11" s="1" customFormat="1" ht="24" x14ac:dyDescent="0.4">
      <c r="A39" s="4" t="s">
        <v>24</v>
      </c>
      <c r="B39" s="90"/>
      <c r="C39" s="25"/>
      <c r="D39" s="26"/>
      <c r="E39" s="19"/>
      <c r="F39" s="60" t="s">
        <v>25</v>
      </c>
      <c r="G39" s="61">
        <v>4</v>
      </c>
      <c r="H39" s="62" t="s">
        <v>26</v>
      </c>
      <c r="I39" s="26"/>
      <c r="J39" s="39"/>
      <c r="K39"/>
    </row>
    <row r="40" spans="1:11" s="1" customFormat="1" ht="24" x14ac:dyDescent="0.4">
      <c r="A40" s="4" t="s">
        <v>64</v>
      </c>
      <c r="B40" s="90"/>
      <c r="C40" s="25"/>
      <c r="D40" s="26"/>
      <c r="E40" s="19"/>
      <c r="F40" s="63" t="s">
        <v>28</v>
      </c>
      <c r="G40" s="64">
        <v>18</v>
      </c>
      <c r="H40" s="65" t="s">
        <v>29</v>
      </c>
      <c r="I40" s="26"/>
      <c r="J40" s="39"/>
      <c r="K40"/>
    </row>
    <row r="41" spans="1:11" s="1" customFormat="1" ht="60" x14ac:dyDescent="0.4">
      <c r="A41" s="4"/>
      <c r="B41" s="90"/>
      <c r="C41" s="25"/>
      <c r="D41" s="26"/>
      <c r="E41" s="19"/>
      <c r="F41" s="63" t="s">
        <v>30</v>
      </c>
      <c r="G41" s="64" t="s">
        <v>31</v>
      </c>
      <c r="H41" s="65" t="s">
        <v>65</v>
      </c>
      <c r="I41" s="26"/>
      <c r="J41" s="39"/>
      <c r="K41"/>
    </row>
    <row r="42" spans="1:11" s="1" customFormat="1" ht="24" x14ac:dyDescent="0.4">
      <c r="A42" s="4"/>
      <c r="B42" s="90"/>
      <c r="C42" s="25"/>
      <c r="D42" s="26"/>
      <c r="E42" s="19"/>
      <c r="F42" s="63" t="s">
        <v>33</v>
      </c>
      <c r="G42" s="64">
        <v>20</v>
      </c>
      <c r="H42" s="65" t="s">
        <v>39</v>
      </c>
      <c r="I42" s="26"/>
      <c r="J42" s="39"/>
      <c r="K42"/>
    </row>
    <row r="43" spans="1:11" s="1" customFormat="1" ht="108.75" thickBot="1" x14ac:dyDescent="0.45">
      <c r="A43" s="4"/>
      <c r="B43" s="90"/>
      <c r="C43" s="25"/>
      <c r="D43" s="26"/>
      <c r="E43" s="19"/>
      <c r="F43" s="77" t="s">
        <v>66</v>
      </c>
      <c r="G43" s="78">
        <v>1</v>
      </c>
      <c r="H43" s="75" t="s">
        <v>67</v>
      </c>
      <c r="I43" s="26"/>
      <c r="J43" s="39"/>
      <c r="K43"/>
    </row>
    <row r="44" spans="1:11" s="1" customFormat="1" x14ac:dyDescent="0.4">
      <c r="A44" s="4"/>
      <c r="B44" s="10" t="s">
        <v>68</v>
      </c>
      <c r="C44" s="23" t="s">
        <v>69</v>
      </c>
      <c r="D44" s="24" t="s">
        <v>70</v>
      </c>
      <c r="E44" s="46" t="str">
        <f>SUM(G44:G49,G51:G52,20)&amp;","&amp;SUM(G44:G49,G51:G52,40)&amp;"(*1) "</f>
        <v xml:space="preserve">81,101(*1) </v>
      </c>
      <c r="F44" s="69" t="s">
        <v>14</v>
      </c>
      <c r="G44" s="70">
        <v>1</v>
      </c>
      <c r="H44" s="71" t="s">
        <v>15</v>
      </c>
      <c r="I44" s="37"/>
      <c r="J44" s="39"/>
      <c r="K44"/>
    </row>
    <row r="45" spans="1:11" s="1" customFormat="1" ht="36" x14ac:dyDescent="0.4">
      <c r="A45" s="4"/>
      <c r="B45" s="90" t="s">
        <v>71</v>
      </c>
      <c r="C45" s="25"/>
      <c r="D45" s="26"/>
      <c r="E45" s="43"/>
      <c r="F45" s="60" t="s">
        <v>19</v>
      </c>
      <c r="G45" s="61">
        <v>7</v>
      </c>
      <c r="H45" s="62" t="s">
        <v>20</v>
      </c>
      <c r="I45" s="26"/>
      <c r="J45" s="39"/>
      <c r="K45"/>
    </row>
    <row r="46" spans="1:11" s="1" customFormat="1" ht="24" x14ac:dyDescent="0.4">
      <c r="A46" s="4"/>
      <c r="B46" s="90"/>
      <c r="C46" s="25"/>
      <c r="D46" s="26"/>
      <c r="E46" s="43"/>
      <c r="F46" s="60" t="s">
        <v>22</v>
      </c>
      <c r="G46" s="61">
        <v>6</v>
      </c>
      <c r="H46" s="62" t="s">
        <v>23</v>
      </c>
      <c r="I46" s="38"/>
      <c r="J46" s="39"/>
      <c r="K46"/>
    </row>
    <row r="47" spans="1:11" s="1" customFormat="1" ht="24" x14ac:dyDescent="0.4">
      <c r="A47" s="4"/>
      <c r="B47" s="90"/>
      <c r="C47" s="25"/>
      <c r="D47" s="26"/>
      <c r="E47" s="43"/>
      <c r="F47" s="60" t="s">
        <v>25</v>
      </c>
      <c r="G47" s="61">
        <v>4</v>
      </c>
      <c r="H47" s="62" t="s">
        <v>26</v>
      </c>
      <c r="I47" s="26"/>
      <c r="J47" s="39"/>
      <c r="K47"/>
    </row>
    <row r="48" spans="1:11" s="1" customFormat="1" ht="36" x14ac:dyDescent="0.4">
      <c r="A48" s="4"/>
      <c r="B48" s="90"/>
      <c r="C48" s="25"/>
      <c r="D48" s="26"/>
      <c r="E48" s="43"/>
      <c r="F48" s="63" t="s">
        <v>72</v>
      </c>
      <c r="G48" s="64">
        <v>4</v>
      </c>
      <c r="H48" s="65" t="s">
        <v>73</v>
      </c>
      <c r="I48" s="26"/>
      <c r="J48" s="39"/>
      <c r="K48"/>
    </row>
    <row r="49" spans="1:11" s="1" customFormat="1" ht="24" x14ac:dyDescent="0.4">
      <c r="A49" s="4"/>
      <c r="B49" s="90"/>
      <c r="C49" s="25"/>
      <c r="D49" s="26"/>
      <c r="E49" s="43"/>
      <c r="F49" s="63" t="s">
        <v>28</v>
      </c>
      <c r="G49" s="64">
        <v>18</v>
      </c>
      <c r="H49" s="65" t="s">
        <v>29</v>
      </c>
      <c r="I49" s="26"/>
      <c r="J49" s="39"/>
      <c r="K49"/>
    </row>
    <row r="50" spans="1:11" s="1" customFormat="1" ht="60" x14ac:dyDescent="0.4">
      <c r="A50" s="4"/>
      <c r="B50" s="73"/>
      <c r="C50" s="17"/>
      <c r="D50" s="26"/>
      <c r="E50" s="43"/>
      <c r="F50" s="63" t="s">
        <v>30</v>
      </c>
      <c r="G50" s="64" t="s">
        <v>31</v>
      </c>
      <c r="H50" s="65" t="s">
        <v>65</v>
      </c>
      <c r="I50" s="26"/>
      <c r="J50" s="39"/>
      <c r="K50"/>
    </row>
    <row r="51" spans="1:11" s="1" customFormat="1" ht="24" x14ac:dyDescent="0.4">
      <c r="A51" s="4"/>
      <c r="B51" s="73"/>
      <c r="C51" s="17"/>
      <c r="D51" s="18"/>
      <c r="E51" s="43"/>
      <c r="F51" s="63" t="s">
        <v>33</v>
      </c>
      <c r="G51" s="64">
        <v>20</v>
      </c>
      <c r="H51" s="65" t="s">
        <v>39</v>
      </c>
      <c r="I51" s="18"/>
      <c r="J51" s="39"/>
      <c r="K51"/>
    </row>
    <row r="52" spans="1:11" s="1" customFormat="1" ht="108.75" thickBot="1" x14ac:dyDescent="0.45">
      <c r="A52" s="4"/>
      <c r="B52" s="77"/>
      <c r="C52" s="30"/>
      <c r="D52" s="31"/>
      <c r="E52" s="44"/>
      <c r="F52" s="66" t="s">
        <v>66</v>
      </c>
      <c r="G52" s="67">
        <v>1</v>
      </c>
      <c r="H52" s="75" t="s">
        <v>74</v>
      </c>
      <c r="I52" s="31"/>
      <c r="J52" s="39"/>
      <c r="K52"/>
    </row>
    <row r="53" spans="1:11" s="1" customFormat="1" x14ac:dyDescent="0.4">
      <c r="A53" s="3" t="s">
        <v>10</v>
      </c>
      <c r="B53" s="90" t="s">
        <v>59</v>
      </c>
      <c r="C53" s="25" t="s">
        <v>75</v>
      </c>
      <c r="D53" s="26" t="s">
        <v>76</v>
      </c>
      <c r="E53" s="19">
        <f>SUM(G53:G58)</f>
        <v>25</v>
      </c>
      <c r="F53" s="79" t="s">
        <v>14</v>
      </c>
      <c r="G53" s="80">
        <v>1</v>
      </c>
      <c r="H53" s="81" t="s">
        <v>15</v>
      </c>
      <c r="I53" s="26"/>
      <c r="J53" s="39"/>
      <c r="K53"/>
    </row>
    <row r="54" spans="1:11" s="1" customFormat="1" ht="36" x14ac:dyDescent="0.4">
      <c r="A54" s="4" t="s">
        <v>77</v>
      </c>
      <c r="B54" s="90" t="s">
        <v>63</v>
      </c>
      <c r="C54" s="25"/>
      <c r="D54" s="26"/>
      <c r="E54" s="19"/>
      <c r="F54" s="60" t="s">
        <v>19</v>
      </c>
      <c r="G54" s="61">
        <v>7</v>
      </c>
      <c r="H54" s="62" t="s">
        <v>20</v>
      </c>
      <c r="I54" s="26"/>
      <c r="J54" s="39"/>
      <c r="K54"/>
    </row>
    <row r="55" spans="1:11" s="1" customFormat="1" ht="24" x14ac:dyDescent="0.4">
      <c r="A55" s="4" t="s">
        <v>21</v>
      </c>
      <c r="B55" s="90"/>
      <c r="C55" s="25"/>
      <c r="D55" s="26"/>
      <c r="E55" s="19"/>
      <c r="F55" s="60" t="s">
        <v>22</v>
      </c>
      <c r="G55" s="61">
        <v>6</v>
      </c>
      <c r="H55" s="62" t="s">
        <v>23</v>
      </c>
      <c r="I55" s="26"/>
      <c r="J55" s="39"/>
      <c r="K55"/>
    </row>
    <row r="56" spans="1:11" s="1" customFormat="1" ht="24" x14ac:dyDescent="0.4">
      <c r="A56" s="4" t="s">
        <v>24</v>
      </c>
      <c r="B56" s="90"/>
      <c r="C56" s="25"/>
      <c r="D56" s="26"/>
      <c r="E56" s="19"/>
      <c r="F56" s="60" t="s">
        <v>25</v>
      </c>
      <c r="G56" s="61">
        <v>4</v>
      </c>
      <c r="H56" s="62" t="s">
        <v>26</v>
      </c>
      <c r="I56" s="26"/>
      <c r="J56" s="39"/>
      <c r="K56"/>
    </row>
    <row r="57" spans="1:11" s="1" customFormat="1" ht="24" x14ac:dyDescent="0.4">
      <c r="A57" s="4" t="s">
        <v>78</v>
      </c>
      <c r="B57" s="90"/>
      <c r="C57" s="25"/>
      <c r="D57" s="26"/>
      <c r="E57" s="19"/>
      <c r="F57" s="63" t="s">
        <v>79</v>
      </c>
      <c r="G57" s="64">
        <v>6</v>
      </c>
      <c r="H57" s="65" t="s">
        <v>80</v>
      </c>
      <c r="I57" s="26"/>
      <c r="J57" s="39"/>
      <c r="K57"/>
    </row>
    <row r="58" spans="1:11" s="1" customFormat="1" ht="409.6" thickBot="1" x14ac:dyDescent="0.45">
      <c r="A58" s="4"/>
      <c r="B58" s="90"/>
      <c r="C58" s="25"/>
      <c r="D58" s="26"/>
      <c r="E58" s="19"/>
      <c r="F58" s="76" t="s">
        <v>81</v>
      </c>
      <c r="G58" s="74">
        <v>1</v>
      </c>
      <c r="H58" s="82" t="s">
        <v>82</v>
      </c>
      <c r="I58" s="26"/>
      <c r="J58" s="39"/>
      <c r="K58"/>
    </row>
    <row r="59" spans="1:11" s="1" customFormat="1" x14ac:dyDescent="0.4">
      <c r="A59" s="4"/>
      <c r="B59" s="10" t="s">
        <v>83</v>
      </c>
      <c r="C59" s="23" t="s">
        <v>84</v>
      </c>
      <c r="D59" s="24" t="s">
        <v>85</v>
      </c>
      <c r="E59" s="34">
        <f>SUM(G59:G65)</f>
        <v>29</v>
      </c>
      <c r="F59" s="69" t="s">
        <v>14</v>
      </c>
      <c r="G59" s="70">
        <v>1</v>
      </c>
      <c r="H59" s="71" t="s">
        <v>15</v>
      </c>
      <c r="I59" s="24"/>
      <c r="J59" s="39"/>
      <c r="K59"/>
    </row>
    <row r="60" spans="1:11" s="1" customFormat="1" ht="36" x14ac:dyDescent="0.4">
      <c r="A60" s="4"/>
      <c r="B60" s="90" t="s">
        <v>71</v>
      </c>
      <c r="C60" s="25"/>
      <c r="D60" s="26"/>
      <c r="E60" s="35"/>
      <c r="F60" s="60" t="s">
        <v>19</v>
      </c>
      <c r="G60" s="61">
        <v>7</v>
      </c>
      <c r="H60" s="62" t="s">
        <v>20</v>
      </c>
      <c r="I60" s="26"/>
      <c r="J60" s="39"/>
      <c r="K60"/>
    </row>
    <row r="61" spans="1:11" s="1" customFormat="1" ht="24" x14ac:dyDescent="0.4">
      <c r="A61" s="4"/>
      <c r="B61" s="90"/>
      <c r="C61" s="25"/>
      <c r="D61" s="26"/>
      <c r="E61" s="35"/>
      <c r="F61" s="60" t="s">
        <v>22</v>
      </c>
      <c r="G61" s="61">
        <v>6</v>
      </c>
      <c r="H61" s="62" t="s">
        <v>23</v>
      </c>
      <c r="I61" s="26"/>
      <c r="J61" s="39"/>
      <c r="K61"/>
    </row>
    <row r="62" spans="1:11" s="1" customFormat="1" ht="24" x14ac:dyDescent="0.4">
      <c r="A62" s="4"/>
      <c r="B62" s="90"/>
      <c r="C62" s="25"/>
      <c r="D62" s="26"/>
      <c r="E62" s="35"/>
      <c r="F62" s="60" t="s">
        <v>25</v>
      </c>
      <c r="G62" s="61">
        <v>4</v>
      </c>
      <c r="H62" s="62" t="s">
        <v>26</v>
      </c>
      <c r="I62" s="26"/>
      <c r="J62" s="39"/>
      <c r="K62"/>
    </row>
    <row r="63" spans="1:11" s="1" customFormat="1" ht="36" x14ac:dyDescent="0.4">
      <c r="A63" s="4"/>
      <c r="B63" s="90"/>
      <c r="C63" s="25"/>
      <c r="D63" s="26"/>
      <c r="E63" s="35"/>
      <c r="F63" s="63" t="s">
        <v>72</v>
      </c>
      <c r="G63" s="64">
        <v>4</v>
      </c>
      <c r="H63" s="65" t="s">
        <v>86</v>
      </c>
      <c r="I63" s="26"/>
      <c r="J63" s="39"/>
      <c r="K63"/>
    </row>
    <row r="64" spans="1:11" s="1" customFormat="1" ht="24" x14ac:dyDescent="0.4">
      <c r="A64" s="4"/>
      <c r="B64" s="90"/>
      <c r="C64" s="25"/>
      <c r="D64" s="26"/>
      <c r="E64" s="35"/>
      <c r="F64" s="63" t="s">
        <v>79</v>
      </c>
      <c r="G64" s="64">
        <v>6</v>
      </c>
      <c r="H64" s="65" t="s">
        <v>80</v>
      </c>
      <c r="I64" s="26"/>
      <c r="J64" s="39"/>
      <c r="K64"/>
    </row>
    <row r="65" spans="1:11" s="1" customFormat="1" ht="409.6" thickBot="1" x14ac:dyDescent="0.45">
      <c r="A65" s="4"/>
      <c r="B65" s="77"/>
      <c r="C65" s="30"/>
      <c r="D65" s="31"/>
      <c r="E65" s="36"/>
      <c r="F65" s="76" t="s">
        <v>81</v>
      </c>
      <c r="G65" s="67">
        <v>1</v>
      </c>
      <c r="H65" s="82" t="s">
        <v>82</v>
      </c>
      <c r="I65" s="31"/>
      <c r="J65" s="39"/>
      <c r="K65"/>
    </row>
    <row r="66" spans="1:11" s="1" customFormat="1" x14ac:dyDescent="0.4">
      <c r="A66" s="3" t="s">
        <v>87</v>
      </c>
      <c r="B66" s="91" t="s">
        <v>88</v>
      </c>
      <c r="C66" s="15" t="s">
        <v>89</v>
      </c>
      <c r="D66" s="16" t="s">
        <v>90</v>
      </c>
      <c r="E66" s="22" t="str">
        <f>SUM(G66:G70,G72,20)&amp;","&amp;SUM(G66:G70,G72,40)&amp;"(*1) "</f>
        <v xml:space="preserve">76,96(*1) </v>
      </c>
      <c r="F66" s="69" t="s">
        <v>14</v>
      </c>
      <c r="G66" s="70">
        <v>1</v>
      </c>
      <c r="H66" s="71" t="s">
        <v>15</v>
      </c>
      <c r="I66" s="37"/>
      <c r="J66" s="39"/>
      <c r="K66"/>
    </row>
    <row r="67" spans="1:11" s="1" customFormat="1" ht="36" x14ac:dyDescent="0.4">
      <c r="A67" s="4" t="s">
        <v>21</v>
      </c>
      <c r="B67" s="90" t="s">
        <v>91</v>
      </c>
      <c r="C67" s="25"/>
      <c r="D67" s="26"/>
      <c r="E67" s="19"/>
      <c r="F67" s="60" t="s">
        <v>19</v>
      </c>
      <c r="G67" s="61">
        <v>7</v>
      </c>
      <c r="H67" s="62" t="s">
        <v>20</v>
      </c>
      <c r="I67" s="26"/>
      <c r="J67" s="39"/>
      <c r="K67"/>
    </row>
    <row r="68" spans="1:11" s="1" customFormat="1" ht="24" x14ac:dyDescent="0.4">
      <c r="A68" s="4" t="s">
        <v>92</v>
      </c>
      <c r="B68" s="90"/>
      <c r="C68" s="25"/>
      <c r="D68" s="26"/>
      <c r="E68" s="19"/>
      <c r="F68" s="60" t="s">
        <v>22</v>
      </c>
      <c r="G68" s="61">
        <v>6</v>
      </c>
      <c r="H68" s="62" t="s">
        <v>23</v>
      </c>
      <c r="I68" s="38"/>
      <c r="J68" s="39"/>
      <c r="K68"/>
    </row>
    <row r="69" spans="1:11" s="1" customFormat="1" ht="24" x14ac:dyDescent="0.4">
      <c r="A69" s="4"/>
      <c r="B69" s="90"/>
      <c r="C69" s="25"/>
      <c r="D69" s="26"/>
      <c r="E69" s="19"/>
      <c r="F69" s="60" t="s">
        <v>25</v>
      </c>
      <c r="G69" s="61">
        <v>4</v>
      </c>
      <c r="H69" s="62" t="s">
        <v>26</v>
      </c>
      <c r="I69" s="26"/>
      <c r="J69" s="39"/>
      <c r="K69"/>
    </row>
    <row r="70" spans="1:11" s="1" customFormat="1" ht="24" x14ac:dyDescent="0.4">
      <c r="A70" s="4"/>
      <c r="B70" s="73"/>
      <c r="C70" s="17"/>
      <c r="D70" s="18"/>
      <c r="E70" s="19"/>
      <c r="F70" s="63" t="s">
        <v>28</v>
      </c>
      <c r="G70" s="64">
        <v>18</v>
      </c>
      <c r="H70" s="65" t="s">
        <v>29</v>
      </c>
      <c r="I70" s="18"/>
      <c r="J70" s="39"/>
      <c r="K70"/>
    </row>
    <row r="71" spans="1:11" s="1" customFormat="1" ht="24" x14ac:dyDescent="0.4">
      <c r="A71" s="4"/>
      <c r="B71" s="73"/>
      <c r="C71" s="17"/>
      <c r="D71" s="18"/>
      <c r="E71" s="19"/>
      <c r="F71" s="63" t="s">
        <v>30</v>
      </c>
      <c r="G71" s="64" t="s">
        <v>31</v>
      </c>
      <c r="H71" s="65" t="s">
        <v>93</v>
      </c>
      <c r="I71" s="18"/>
      <c r="J71" s="39"/>
      <c r="K71"/>
    </row>
    <row r="72" spans="1:11" s="1" customFormat="1" ht="24.75" thickBot="1" x14ac:dyDescent="0.45">
      <c r="A72" s="8"/>
      <c r="B72" s="79"/>
      <c r="C72" s="13"/>
      <c r="D72" s="14"/>
      <c r="E72" s="20"/>
      <c r="F72" s="63" t="s">
        <v>33</v>
      </c>
      <c r="G72" s="64">
        <v>20</v>
      </c>
      <c r="H72" s="68" t="s">
        <v>39</v>
      </c>
      <c r="I72" s="14"/>
      <c r="J72" s="39"/>
      <c r="K72"/>
    </row>
    <row r="73" spans="1:11" s="1" customFormat="1" x14ac:dyDescent="0.4">
      <c r="A73" s="8"/>
      <c r="B73" s="91" t="s">
        <v>94</v>
      </c>
      <c r="C73" s="21" t="s">
        <v>95</v>
      </c>
      <c r="D73" s="16" t="s">
        <v>96</v>
      </c>
      <c r="E73" s="22" t="str">
        <f>SUM(G73:G78,G80,20)&amp;","&amp;SUM(G73:G78,G80,40)&amp;"(*1) "</f>
        <v xml:space="preserve">77,97(*1) </v>
      </c>
      <c r="F73" s="69" t="s">
        <v>97</v>
      </c>
      <c r="G73" s="70">
        <v>1</v>
      </c>
      <c r="H73" s="71" t="s">
        <v>38</v>
      </c>
      <c r="I73" s="37"/>
      <c r="J73" s="39"/>
      <c r="K73"/>
    </row>
    <row r="74" spans="1:11" s="1" customFormat="1" ht="36" x14ac:dyDescent="0.4">
      <c r="A74" s="8"/>
      <c r="B74" s="90" t="s">
        <v>98</v>
      </c>
      <c r="C74" s="25"/>
      <c r="D74" s="26"/>
      <c r="E74" s="19"/>
      <c r="F74" s="60" t="s">
        <v>19</v>
      </c>
      <c r="G74" s="61">
        <v>7</v>
      </c>
      <c r="H74" s="62" t="s">
        <v>20</v>
      </c>
      <c r="I74" s="26"/>
      <c r="J74" s="39"/>
      <c r="K74"/>
    </row>
    <row r="75" spans="1:11" s="1" customFormat="1" ht="24" x14ac:dyDescent="0.4">
      <c r="A75" s="8"/>
      <c r="B75" s="90"/>
      <c r="C75" s="25"/>
      <c r="D75" s="26"/>
      <c r="E75" s="19"/>
      <c r="F75" s="60" t="s">
        <v>22</v>
      </c>
      <c r="G75" s="61">
        <v>6</v>
      </c>
      <c r="H75" s="62" t="s">
        <v>23</v>
      </c>
      <c r="I75" s="38"/>
      <c r="J75" s="39"/>
      <c r="K75"/>
    </row>
    <row r="76" spans="1:11" s="1" customFormat="1" ht="24" x14ac:dyDescent="0.4">
      <c r="A76" s="8"/>
      <c r="B76" s="90"/>
      <c r="C76" s="25"/>
      <c r="D76" s="26"/>
      <c r="E76" s="19"/>
      <c r="F76" s="60" t="s">
        <v>25</v>
      </c>
      <c r="G76" s="61">
        <v>4</v>
      </c>
      <c r="H76" s="62" t="s">
        <v>26</v>
      </c>
      <c r="I76" s="26"/>
      <c r="J76" s="39"/>
      <c r="K76"/>
    </row>
    <row r="77" spans="1:11" s="1" customFormat="1" ht="60" x14ac:dyDescent="0.4">
      <c r="A77" s="8"/>
      <c r="B77" s="73"/>
      <c r="C77" s="17"/>
      <c r="D77" s="18"/>
      <c r="E77" s="19"/>
      <c r="F77" s="63" t="s">
        <v>72</v>
      </c>
      <c r="G77" s="64">
        <v>1</v>
      </c>
      <c r="H77" s="65" t="s">
        <v>99</v>
      </c>
      <c r="I77" s="18"/>
      <c r="J77" s="39"/>
      <c r="K77"/>
    </row>
    <row r="78" spans="1:11" s="1" customFormat="1" ht="24" x14ac:dyDescent="0.4">
      <c r="A78" s="8"/>
      <c r="B78" s="73"/>
      <c r="C78" s="17"/>
      <c r="D78" s="18"/>
      <c r="E78" s="19"/>
      <c r="F78" s="63" t="s">
        <v>28</v>
      </c>
      <c r="G78" s="64">
        <v>18</v>
      </c>
      <c r="H78" s="65" t="s">
        <v>29</v>
      </c>
      <c r="I78" s="18"/>
      <c r="J78" s="39"/>
      <c r="K78"/>
    </row>
    <row r="79" spans="1:11" s="1" customFormat="1" ht="24" x14ac:dyDescent="0.4">
      <c r="A79" s="8"/>
      <c r="B79" s="73"/>
      <c r="C79" s="17"/>
      <c r="D79" s="18"/>
      <c r="E79" s="19"/>
      <c r="F79" s="63" t="s">
        <v>30</v>
      </c>
      <c r="G79" s="64" t="s">
        <v>31</v>
      </c>
      <c r="H79" s="65" t="s">
        <v>93</v>
      </c>
      <c r="I79" s="18"/>
      <c r="J79" s="39"/>
      <c r="K79"/>
    </row>
    <row r="80" spans="1:11" s="1" customFormat="1" ht="24.75" thickBot="1" x14ac:dyDescent="0.45">
      <c r="A80" s="8"/>
      <c r="B80" s="73"/>
      <c r="C80" s="17"/>
      <c r="D80" s="18"/>
      <c r="E80" s="19"/>
      <c r="F80" s="63" t="s">
        <v>33</v>
      </c>
      <c r="G80" s="64">
        <v>20</v>
      </c>
      <c r="H80" s="68" t="s">
        <v>39</v>
      </c>
      <c r="I80" s="18"/>
      <c r="J80" s="39"/>
      <c r="K80"/>
    </row>
    <row r="81" spans="1:11" s="1" customFormat="1" x14ac:dyDescent="0.4">
      <c r="A81" s="8"/>
      <c r="B81" s="91" t="s">
        <v>100</v>
      </c>
      <c r="C81" s="21" t="s">
        <v>101</v>
      </c>
      <c r="D81" s="16" t="s">
        <v>102</v>
      </c>
      <c r="E81" s="22" t="str">
        <f>SUM(G81:G85,G87,20)&amp;","&amp;SUM(G81:G85,G87,40)&amp;"(*1) "</f>
        <v xml:space="preserve">76,96(*1) </v>
      </c>
      <c r="F81" s="57" t="s">
        <v>14</v>
      </c>
      <c r="G81" s="58">
        <v>1</v>
      </c>
      <c r="H81" s="59" t="s">
        <v>15</v>
      </c>
      <c r="I81" s="37"/>
      <c r="J81" s="39"/>
      <c r="K81"/>
    </row>
    <row r="82" spans="1:11" s="1" customFormat="1" ht="36" x14ac:dyDescent="0.4">
      <c r="A82" s="8"/>
      <c r="B82" s="90" t="s">
        <v>103</v>
      </c>
      <c r="C82" s="25"/>
      <c r="D82" s="26"/>
      <c r="E82" s="19"/>
      <c r="F82" s="60" t="s">
        <v>19</v>
      </c>
      <c r="G82" s="61">
        <v>7</v>
      </c>
      <c r="H82" s="62" t="s">
        <v>20</v>
      </c>
      <c r="I82" s="26"/>
      <c r="J82" s="39"/>
      <c r="K82"/>
    </row>
    <row r="83" spans="1:11" s="1" customFormat="1" ht="24" x14ac:dyDescent="0.4">
      <c r="A83" s="4"/>
      <c r="B83" s="90"/>
      <c r="C83" s="25"/>
      <c r="D83" s="26"/>
      <c r="E83" s="19"/>
      <c r="F83" s="60" t="s">
        <v>22</v>
      </c>
      <c r="G83" s="61">
        <v>6</v>
      </c>
      <c r="H83" s="62" t="s">
        <v>23</v>
      </c>
      <c r="I83" s="38"/>
      <c r="J83" s="39"/>
      <c r="K83"/>
    </row>
    <row r="84" spans="1:11" s="1" customFormat="1" ht="24" x14ac:dyDescent="0.4">
      <c r="A84" s="4"/>
      <c r="B84" s="90"/>
      <c r="C84" s="25"/>
      <c r="D84" s="26"/>
      <c r="E84" s="19"/>
      <c r="F84" s="60" t="s">
        <v>25</v>
      </c>
      <c r="G84" s="61">
        <v>4</v>
      </c>
      <c r="H84" s="62" t="s">
        <v>26</v>
      </c>
      <c r="I84" s="26"/>
      <c r="J84" s="39"/>
      <c r="K84"/>
    </row>
    <row r="85" spans="1:11" s="1" customFormat="1" ht="24" x14ac:dyDescent="0.4">
      <c r="A85" s="4"/>
      <c r="B85" s="73"/>
      <c r="C85" s="17"/>
      <c r="D85" s="18"/>
      <c r="E85" s="19"/>
      <c r="F85" s="63" t="s">
        <v>28</v>
      </c>
      <c r="G85" s="64">
        <v>18</v>
      </c>
      <c r="H85" s="65" t="s">
        <v>29</v>
      </c>
      <c r="I85" s="18"/>
      <c r="J85" s="39"/>
      <c r="K85"/>
    </row>
    <row r="86" spans="1:11" s="1" customFormat="1" ht="24" x14ac:dyDescent="0.4">
      <c r="A86" s="4"/>
      <c r="B86" s="73"/>
      <c r="C86" s="17"/>
      <c r="D86" s="18"/>
      <c r="E86" s="19"/>
      <c r="F86" s="63" t="s">
        <v>30</v>
      </c>
      <c r="G86" s="64" t="s">
        <v>31</v>
      </c>
      <c r="H86" s="65" t="s">
        <v>93</v>
      </c>
      <c r="I86" s="18"/>
      <c r="J86" s="39"/>
      <c r="K86"/>
    </row>
    <row r="87" spans="1:11" s="1" customFormat="1" ht="24.75" thickBot="1" x14ac:dyDescent="0.45">
      <c r="A87" s="4"/>
      <c r="B87" s="73"/>
      <c r="C87" s="17"/>
      <c r="D87" s="18"/>
      <c r="E87" s="19"/>
      <c r="F87" s="63" t="s">
        <v>33</v>
      </c>
      <c r="G87" s="64">
        <v>20</v>
      </c>
      <c r="H87" s="68" t="s">
        <v>39</v>
      </c>
      <c r="I87" s="18"/>
      <c r="J87" s="39"/>
      <c r="K87"/>
    </row>
    <row r="88" spans="1:11" s="1" customFormat="1" x14ac:dyDescent="0.4">
      <c r="A88" s="3" t="s">
        <v>104</v>
      </c>
      <c r="B88" s="91" t="s">
        <v>105</v>
      </c>
      <c r="C88" s="21" t="s">
        <v>106</v>
      </c>
      <c r="D88" s="16" t="s">
        <v>107</v>
      </c>
      <c r="E88" s="22">
        <f>SUM(G88:G93)</f>
        <v>23</v>
      </c>
      <c r="F88" s="57" t="s">
        <v>14</v>
      </c>
      <c r="G88" s="58">
        <v>1</v>
      </c>
      <c r="H88" s="59" t="s">
        <v>15</v>
      </c>
      <c r="I88" s="24"/>
      <c r="J88" s="39"/>
      <c r="K88"/>
    </row>
    <row r="89" spans="1:11" s="1" customFormat="1" ht="36" x14ac:dyDescent="0.4">
      <c r="A89" s="4" t="s">
        <v>21</v>
      </c>
      <c r="B89" s="90" t="s">
        <v>108</v>
      </c>
      <c r="C89" s="25"/>
      <c r="D89" s="26"/>
      <c r="E89" s="19"/>
      <c r="F89" s="60" t="s">
        <v>19</v>
      </c>
      <c r="G89" s="61">
        <v>7</v>
      </c>
      <c r="H89" s="62" t="s">
        <v>20</v>
      </c>
      <c r="I89" s="26"/>
      <c r="J89" s="39"/>
      <c r="K89"/>
    </row>
    <row r="90" spans="1:11" s="1" customFormat="1" ht="24" x14ac:dyDescent="0.4">
      <c r="A90" s="4" t="s">
        <v>109</v>
      </c>
      <c r="B90" s="90"/>
      <c r="C90" s="25"/>
      <c r="D90" s="26"/>
      <c r="E90" s="19"/>
      <c r="F90" s="60" t="s">
        <v>22</v>
      </c>
      <c r="G90" s="61">
        <v>6</v>
      </c>
      <c r="H90" s="62" t="s">
        <v>23</v>
      </c>
      <c r="I90" s="26"/>
      <c r="J90" s="39"/>
      <c r="K90"/>
    </row>
    <row r="91" spans="1:11" s="1" customFormat="1" ht="24" x14ac:dyDescent="0.4">
      <c r="A91" s="4"/>
      <c r="B91" s="90"/>
      <c r="C91" s="25"/>
      <c r="D91" s="26"/>
      <c r="E91" s="19"/>
      <c r="F91" s="60" t="s">
        <v>25</v>
      </c>
      <c r="G91" s="61">
        <v>4</v>
      </c>
      <c r="H91" s="62" t="s">
        <v>26</v>
      </c>
      <c r="I91" s="26"/>
      <c r="J91" s="39"/>
      <c r="K91"/>
    </row>
    <row r="92" spans="1:11" s="1" customFormat="1" x14ac:dyDescent="0.4">
      <c r="A92" s="4"/>
      <c r="B92" s="73"/>
      <c r="C92" s="17"/>
      <c r="D92" s="18"/>
      <c r="E92" s="19"/>
      <c r="F92" s="83" t="s">
        <v>110</v>
      </c>
      <c r="G92" s="72">
        <v>4</v>
      </c>
      <c r="H92" s="84" t="s">
        <v>111</v>
      </c>
      <c r="I92" s="18"/>
      <c r="J92" s="39"/>
      <c r="K92"/>
    </row>
    <row r="93" spans="1:11" s="1" customFormat="1" ht="24.75" thickBot="1" x14ac:dyDescent="0.45">
      <c r="A93" s="8"/>
      <c r="B93" s="79"/>
      <c r="C93" s="13"/>
      <c r="D93" s="14"/>
      <c r="E93" s="20"/>
      <c r="F93" s="83" t="s">
        <v>112</v>
      </c>
      <c r="G93" s="72">
        <v>1</v>
      </c>
      <c r="H93" s="84" t="s">
        <v>113</v>
      </c>
      <c r="I93" s="14"/>
      <c r="J93" s="39"/>
      <c r="K93"/>
    </row>
    <row r="94" spans="1:11" s="1" customFormat="1" x14ac:dyDescent="0.4">
      <c r="A94" s="8"/>
      <c r="B94" s="91" t="s">
        <v>114</v>
      </c>
      <c r="C94" s="21" t="s">
        <v>115</v>
      </c>
      <c r="D94" s="16" t="s">
        <v>116</v>
      </c>
      <c r="E94" s="22">
        <f>SUM(G94:G100)</f>
        <v>23</v>
      </c>
      <c r="F94" s="57" t="s">
        <v>14</v>
      </c>
      <c r="G94" s="58">
        <v>1</v>
      </c>
      <c r="H94" s="59" t="s">
        <v>15</v>
      </c>
      <c r="I94" s="37"/>
      <c r="J94" s="39"/>
      <c r="K94"/>
    </row>
    <row r="95" spans="1:11" s="1" customFormat="1" ht="36" x14ac:dyDescent="0.4">
      <c r="A95" s="8"/>
      <c r="B95" s="90" t="s">
        <v>117</v>
      </c>
      <c r="C95" s="25"/>
      <c r="D95" s="26"/>
      <c r="E95" s="19"/>
      <c r="F95" s="60" t="s">
        <v>19</v>
      </c>
      <c r="G95" s="61">
        <v>7</v>
      </c>
      <c r="H95" s="62" t="s">
        <v>20</v>
      </c>
      <c r="I95" s="26"/>
      <c r="J95" s="39"/>
      <c r="K95"/>
    </row>
    <row r="96" spans="1:11" s="1" customFormat="1" ht="24" x14ac:dyDescent="0.4">
      <c r="A96" s="8"/>
      <c r="B96" s="90"/>
      <c r="C96" s="25"/>
      <c r="D96" s="26"/>
      <c r="E96" s="19"/>
      <c r="F96" s="60" t="s">
        <v>22</v>
      </c>
      <c r="G96" s="61">
        <v>6</v>
      </c>
      <c r="H96" s="62" t="s">
        <v>23</v>
      </c>
      <c r="I96" s="38"/>
      <c r="J96" s="39"/>
      <c r="K96"/>
    </row>
    <row r="97" spans="1:11" s="1" customFormat="1" ht="24" x14ac:dyDescent="0.4">
      <c r="A97" s="8"/>
      <c r="B97" s="90"/>
      <c r="C97" s="25"/>
      <c r="D97" s="26"/>
      <c r="E97" s="19"/>
      <c r="F97" s="60" t="s">
        <v>25</v>
      </c>
      <c r="G97" s="61">
        <v>4</v>
      </c>
      <c r="H97" s="62" t="s">
        <v>26</v>
      </c>
      <c r="I97" s="26"/>
      <c r="J97" s="39"/>
      <c r="K97"/>
    </row>
    <row r="98" spans="1:11" s="1" customFormat="1" ht="24" x14ac:dyDescent="0.4">
      <c r="A98" s="8"/>
      <c r="B98" s="73"/>
      <c r="C98" s="17"/>
      <c r="D98" s="18"/>
      <c r="E98" s="19"/>
      <c r="F98" s="63" t="s">
        <v>118</v>
      </c>
      <c r="G98" s="64">
        <v>2</v>
      </c>
      <c r="H98" s="65" t="s">
        <v>119</v>
      </c>
      <c r="I98" s="18"/>
      <c r="J98" s="39"/>
      <c r="K98"/>
    </row>
    <row r="99" spans="1:11" s="1" customFormat="1" ht="24" x14ac:dyDescent="0.4">
      <c r="A99" s="8"/>
      <c r="B99" s="73"/>
      <c r="C99" s="17"/>
      <c r="D99" s="18"/>
      <c r="E99" s="19"/>
      <c r="F99" s="63" t="s">
        <v>120</v>
      </c>
      <c r="G99" s="64">
        <v>2</v>
      </c>
      <c r="H99" s="65" t="s">
        <v>121</v>
      </c>
      <c r="I99" s="18"/>
      <c r="J99" s="39"/>
      <c r="K99"/>
    </row>
    <row r="100" spans="1:11" s="1" customFormat="1" ht="24.75" thickBot="1" x14ac:dyDescent="0.45">
      <c r="A100" s="8"/>
      <c r="B100" s="73"/>
      <c r="C100" s="17"/>
      <c r="D100" s="18"/>
      <c r="E100" s="19"/>
      <c r="F100" s="83" t="s">
        <v>112</v>
      </c>
      <c r="G100" s="72">
        <v>1</v>
      </c>
      <c r="H100" s="84" t="s">
        <v>113</v>
      </c>
      <c r="I100" s="18"/>
      <c r="J100" s="39"/>
      <c r="K100"/>
    </row>
    <row r="101" spans="1:11" s="1" customFormat="1" x14ac:dyDescent="0.4">
      <c r="A101" s="8"/>
      <c r="B101" s="10" t="s">
        <v>122</v>
      </c>
      <c r="C101" s="23" t="s">
        <v>123</v>
      </c>
      <c r="D101" s="24" t="s">
        <v>124</v>
      </c>
      <c r="E101" s="22">
        <f>SUM(G101:G104,G105)</f>
        <v>20</v>
      </c>
      <c r="F101" s="57" t="s">
        <v>14</v>
      </c>
      <c r="G101" s="58">
        <v>1</v>
      </c>
      <c r="H101" s="59" t="s">
        <v>15</v>
      </c>
      <c r="I101" s="24"/>
      <c r="J101" s="39"/>
      <c r="K101"/>
    </row>
    <row r="102" spans="1:11" s="1" customFormat="1" ht="36" x14ac:dyDescent="0.4">
      <c r="A102" s="8"/>
      <c r="B102" s="90" t="s">
        <v>125</v>
      </c>
      <c r="C102" s="25"/>
      <c r="D102" s="26"/>
      <c r="E102" s="19"/>
      <c r="F102" s="60" t="s">
        <v>19</v>
      </c>
      <c r="G102" s="61">
        <v>7</v>
      </c>
      <c r="H102" s="62" t="s">
        <v>20</v>
      </c>
      <c r="I102" s="26"/>
      <c r="J102" s="39"/>
      <c r="K102"/>
    </row>
    <row r="103" spans="1:11" s="1" customFormat="1" ht="24" x14ac:dyDescent="0.4">
      <c r="A103" s="8"/>
      <c r="B103" s="90"/>
      <c r="C103" s="25"/>
      <c r="D103" s="26"/>
      <c r="E103" s="19"/>
      <c r="F103" s="60" t="s">
        <v>22</v>
      </c>
      <c r="G103" s="61">
        <v>6</v>
      </c>
      <c r="H103" s="62" t="s">
        <v>23</v>
      </c>
      <c r="I103" s="26"/>
      <c r="J103" s="39"/>
      <c r="K103"/>
    </row>
    <row r="104" spans="1:11" s="1" customFormat="1" ht="24" x14ac:dyDescent="0.4">
      <c r="A104" s="4"/>
      <c r="B104" s="90"/>
      <c r="C104" s="25"/>
      <c r="D104" s="26"/>
      <c r="E104" s="19"/>
      <c r="F104" s="60" t="s">
        <v>25</v>
      </c>
      <c r="G104" s="61">
        <v>4</v>
      </c>
      <c r="H104" s="62" t="s">
        <v>26</v>
      </c>
      <c r="I104" s="26"/>
      <c r="J104" s="39"/>
      <c r="K104"/>
    </row>
    <row r="105" spans="1:11" s="1" customFormat="1" ht="19.5" thickBot="1" x14ac:dyDescent="0.45">
      <c r="A105" s="4"/>
      <c r="B105" s="92"/>
      <c r="C105" s="27"/>
      <c r="D105" s="28"/>
      <c r="E105" s="19"/>
      <c r="F105" s="85" t="s">
        <v>126</v>
      </c>
      <c r="G105" s="86">
        <v>2</v>
      </c>
      <c r="H105" s="84" t="s">
        <v>127</v>
      </c>
      <c r="I105" s="28"/>
      <c r="J105" s="39"/>
      <c r="K105"/>
    </row>
    <row r="106" spans="1:11" s="1" customFormat="1" x14ac:dyDescent="0.4">
      <c r="A106" s="4"/>
      <c r="B106" s="10" t="s">
        <v>128</v>
      </c>
      <c r="C106" s="23" t="s">
        <v>129</v>
      </c>
      <c r="D106" s="24" t="s">
        <v>130</v>
      </c>
      <c r="E106" s="22">
        <f>SUM(G106:G109)</f>
        <v>18</v>
      </c>
      <c r="F106" s="57" t="s">
        <v>14</v>
      </c>
      <c r="G106" s="58">
        <v>1</v>
      </c>
      <c r="H106" s="59" t="s">
        <v>15</v>
      </c>
      <c r="I106" s="37"/>
      <c r="J106" s="39"/>
      <c r="K106"/>
    </row>
    <row r="107" spans="1:11" s="1" customFormat="1" ht="36" x14ac:dyDescent="0.4">
      <c r="A107" s="4"/>
      <c r="B107" s="90" t="s">
        <v>131</v>
      </c>
      <c r="C107" s="25"/>
      <c r="D107" s="26"/>
      <c r="E107" s="19"/>
      <c r="F107" s="60" t="s">
        <v>19</v>
      </c>
      <c r="G107" s="61">
        <v>7</v>
      </c>
      <c r="H107" s="62" t="s">
        <v>20</v>
      </c>
      <c r="I107" s="26"/>
      <c r="J107" s="39"/>
      <c r="K107"/>
    </row>
    <row r="108" spans="1:11" s="1" customFormat="1" ht="24" x14ac:dyDescent="0.4">
      <c r="A108" s="4"/>
      <c r="B108" s="90"/>
      <c r="C108" s="25"/>
      <c r="D108" s="26"/>
      <c r="E108" s="19"/>
      <c r="F108" s="60" t="s">
        <v>22</v>
      </c>
      <c r="G108" s="61">
        <v>6</v>
      </c>
      <c r="H108" s="62" t="s">
        <v>23</v>
      </c>
      <c r="I108" s="38"/>
      <c r="J108" s="39"/>
      <c r="K108"/>
    </row>
    <row r="109" spans="1:11" s="1" customFormat="1" ht="24.75" thickBot="1" x14ac:dyDescent="0.45">
      <c r="A109" s="4"/>
      <c r="B109" s="73"/>
      <c r="C109" s="17"/>
      <c r="D109" s="18"/>
      <c r="E109" s="19"/>
      <c r="F109" s="60" t="s">
        <v>25</v>
      </c>
      <c r="G109" s="61">
        <v>4</v>
      </c>
      <c r="H109" s="62" t="s">
        <v>26</v>
      </c>
      <c r="I109" s="18"/>
      <c r="J109" s="39"/>
      <c r="K109"/>
    </row>
    <row r="110" spans="1:11" s="1" customFormat="1" x14ac:dyDescent="0.4">
      <c r="A110" s="3" t="s">
        <v>132</v>
      </c>
      <c r="B110" s="10" t="s">
        <v>133</v>
      </c>
      <c r="C110" s="23" t="s">
        <v>134</v>
      </c>
      <c r="D110" s="24" t="s">
        <v>135</v>
      </c>
      <c r="E110" s="22">
        <f>SUM(G110:G113,G114)</f>
        <v>20</v>
      </c>
      <c r="F110" s="57" t="s">
        <v>14</v>
      </c>
      <c r="G110" s="58">
        <v>1</v>
      </c>
      <c r="H110" s="59" t="s">
        <v>15</v>
      </c>
      <c r="I110" s="24"/>
      <c r="J110" s="39"/>
      <c r="K110"/>
    </row>
    <row r="111" spans="1:11" s="1" customFormat="1" ht="24" x14ac:dyDescent="0.4">
      <c r="A111" s="4" t="s">
        <v>21</v>
      </c>
      <c r="B111" s="90" t="s">
        <v>136</v>
      </c>
      <c r="C111" s="25"/>
      <c r="D111" s="26"/>
      <c r="E111" s="19"/>
      <c r="F111" s="60" t="s">
        <v>137</v>
      </c>
      <c r="G111" s="61">
        <v>7</v>
      </c>
      <c r="H111" s="62" t="s">
        <v>138</v>
      </c>
      <c r="I111" s="26"/>
      <c r="J111" s="39"/>
      <c r="K111"/>
    </row>
    <row r="112" spans="1:11" s="1" customFormat="1" ht="24" x14ac:dyDescent="0.4">
      <c r="A112" s="4" t="s">
        <v>139</v>
      </c>
      <c r="B112" s="90"/>
      <c r="C112" s="25"/>
      <c r="D112" s="26"/>
      <c r="E112" s="19"/>
      <c r="F112" s="60" t="s">
        <v>140</v>
      </c>
      <c r="G112" s="61">
        <v>6</v>
      </c>
      <c r="H112" s="62" t="s">
        <v>141</v>
      </c>
      <c r="I112" s="26"/>
      <c r="J112" s="39"/>
      <c r="K112"/>
    </row>
    <row r="113" spans="1:11" s="1" customFormat="1" ht="24" x14ac:dyDescent="0.4">
      <c r="A113" s="4"/>
      <c r="B113" s="90"/>
      <c r="C113" s="25"/>
      <c r="D113" s="26"/>
      <c r="E113" s="19"/>
      <c r="F113" s="60" t="s">
        <v>142</v>
      </c>
      <c r="G113" s="61">
        <v>4</v>
      </c>
      <c r="H113" s="62" t="s">
        <v>26</v>
      </c>
      <c r="I113" s="26"/>
      <c r="J113" s="39"/>
      <c r="K113"/>
    </row>
    <row r="114" spans="1:11" s="1" customFormat="1" ht="19.5" thickBot="1" x14ac:dyDescent="0.45">
      <c r="A114" s="4"/>
      <c r="B114" s="92"/>
      <c r="C114" s="27"/>
      <c r="D114" s="28"/>
      <c r="E114" s="29"/>
      <c r="F114" s="87" t="s">
        <v>126</v>
      </c>
      <c r="G114" s="88">
        <v>2</v>
      </c>
      <c r="H114" s="84" t="s">
        <v>127</v>
      </c>
      <c r="I114" s="28"/>
      <c r="J114" s="39"/>
      <c r="K114"/>
    </row>
    <row r="115" spans="1:11" s="1" customFormat="1" x14ac:dyDescent="0.4">
      <c r="A115" s="4"/>
      <c r="B115" s="10" t="s">
        <v>143</v>
      </c>
      <c r="C115" s="23" t="s">
        <v>144</v>
      </c>
      <c r="D115" s="24" t="s">
        <v>145</v>
      </c>
      <c r="E115" s="22" t="str">
        <f>SUM(G115:G118,G119,G121,20)&amp;","&amp;SUM(G115:G118,G119,G121,40)&amp;"(*1) "</f>
        <v xml:space="preserve">76,96(*1) </v>
      </c>
      <c r="F115" s="57" t="s">
        <v>14</v>
      </c>
      <c r="G115" s="58">
        <v>1</v>
      </c>
      <c r="H115" s="59" t="s">
        <v>15</v>
      </c>
      <c r="I115" s="37"/>
      <c r="J115" s="39"/>
      <c r="K115"/>
    </row>
    <row r="116" spans="1:11" s="1" customFormat="1" ht="36" x14ac:dyDescent="0.4">
      <c r="A116" s="4"/>
      <c r="B116" s="90" t="s">
        <v>146</v>
      </c>
      <c r="C116" s="25"/>
      <c r="D116" s="26"/>
      <c r="E116" s="19"/>
      <c r="F116" s="60" t="s">
        <v>19</v>
      </c>
      <c r="G116" s="61">
        <v>7</v>
      </c>
      <c r="H116" s="62" t="s">
        <v>20</v>
      </c>
      <c r="I116" s="26"/>
      <c r="J116" s="39"/>
      <c r="K116"/>
    </row>
    <row r="117" spans="1:11" s="1" customFormat="1" ht="24" x14ac:dyDescent="0.4">
      <c r="A117" s="4"/>
      <c r="B117" s="90"/>
      <c r="C117" s="25"/>
      <c r="D117" s="26"/>
      <c r="E117" s="19"/>
      <c r="F117" s="60" t="s">
        <v>22</v>
      </c>
      <c r="G117" s="61">
        <v>6</v>
      </c>
      <c r="H117" s="62" t="s">
        <v>23</v>
      </c>
      <c r="I117" s="38"/>
      <c r="J117" s="39"/>
      <c r="K117"/>
    </row>
    <row r="118" spans="1:11" s="1" customFormat="1" ht="24" x14ac:dyDescent="0.4">
      <c r="A118" s="4"/>
      <c r="B118" s="90"/>
      <c r="C118" s="25"/>
      <c r="D118" s="26"/>
      <c r="E118" s="19"/>
      <c r="F118" s="60" t="s">
        <v>25</v>
      </c>
      <c r="G118" s="61">
        <v>4</v>
      </c>
      <c r="H118" s="62" t="s">
        <v>26</v>
      </c>
      <c r="I118" s="26"/>
      <c r="J118" s="39"/>
      <c r="K118"/>
    </row>
    <row r="119" spans="1:11" s="1" customFormat="1" ht="24" x14ac:dyDescent="0.4">
      <c r="A119" s="4"/>
      <c r="B119" s="90"/>
      <c r="C119" s="25"/>
      <c r="D119" s="26"/>
      <c r="E119" s="19"/>
      <c r="F119" s="63" t="s">
        <v>28</v>
      </c>
      <c r="G119" s="64">
        <v>18</v>
      </c>
      <c r="H119" s="65" t="s">
        <v>29</v>
      </c>
      <c r="I119" s="26"/>
      <c r="J119" s="39"/>
      <c r="K119"/>
    </row>
    <row r="120" spans="1:11" s="1" customFormat="1" ht="24" x14ac:dyDescent="0.4">
      <c r="A120" s="4"/>
      <c r="B120" s="90"/>
      <c r="C120" s="17"/>
      <c r="D120" s="26"/>
      <c r="E120" s="19"/>
      <c r="F120" s="63" t="s">
        <v>30</v>
      </c>
      <c r="G120" s="64" t="s">
        <v>31</v>
      </c>
      <c r="H120" s="65" t="s">
        <v>93</v>
      </c>
      <c r="I120" s="26"/>
      <c r="J120" s="39"/>
      <c r="K120"/>
    </row>
    <row r="121" spans="1:11" s="1" customFormat="1" ht="24.75" thickBot="1" x14ac:dyDescent="0.45">
      <c r="A121" s="4"/>
      <c r="B121" s="73"/>
      <c r="C121" s="17"/>
      <c r="D121" s="18"/>
      <c r="E121" s="19"/>
      <c r="F121" s="63" t="s">
        <v>33</v>
      </c>
      <c r="G121" s="64">
        <v>20</v>
      </c>
      <c r="H121" s="68" t="s">
        <v>39</v>
      </c>
      <c r="I121" s="18"/>
      <c r="J121" s="39"/>
      <c r="K121"/>
    </row>
    <row r="122" spans="1:11" s="1" customFormat="1" x14ac:dyDescent="0.4">
      <c r="A122" s="3" t="s">
        <v>147</v>
      </c>
      <c r="B122" s="91" t="s">
        <v>148</v>
      </c>
      <c r="C122" s="21" t="s">
        <v>149</v>
      </c>
      <c r="D122" s="16" t="s">
        <v>150</v>
      </c>
      <c r="E122" s="22">
        <f>SUM(G122:G125,G126:G130)</f>
        <v>34</v>
      </c>
      <c r="F122" s="57" t="s">
        <v>14</v>
      </c>
      <c r="G122" s="58">
        <v>1</v>
      </c>
      <c r="H122" s="59" t="s">
        <v>15</v>
      </c>
      <c r="I122" s="24"/>
      <c r="J122" s="39"/>
      <c r="K122"/>
    </row>
    <row r="123" spans="1:11" s="1" customFormat="1" ht="36" x14ac:dyDescent="0.4">
      <c r="A123" s="4" t="s">
        <v>21</v>
      </c>
      <c r="B123" s="90" t="s">
        <v>151</v>
      </c>
      <c r="C123" s="25"/>
      <c r="D123" s="26"/>
      <c r="E123" s="19"/>
      <c r="F123" s="60" t="s">
        <v>152</v>
      </c>
      <c r="G123" s="61">
        <v>7</v>
      </c>
      <c r="H123" s="62" t="s">
        <v>20</v>
      </c>
      <c r="I123" s="26"/>
      <c r="J123" s="39"/>
      <c r="K123"/>
    </row>
    <row r="124" spans="1:11" s="1" customFormat="1" ht="24" x14ac:dyDescent="0.4">
      <c r="A124" s="6" t="s">
        <v>153</v>
      </c>
      <c r="B124" s="90"/>
      <c r="C124" s="25"/>
      <c r="D124" s="26"/>
      <c r="E124" s="19"/>
      <c r="F124" s="60" t="s">
        <v>22</v>
      </c>
      <c r="G124" s="61">
        <v>6</v>
      </c>
      <c r="H124" s="62" t="s">
        <v>23</v>
      </c>
      <c r="I124" s="26"/>
      <c r="J124" s="39"/>
      <c r="K124"/>
    </row>
    <row r="125" spans="1:11" s="1" customFormat="1" ht="24" x14ac:dyDescent="0.4">
      <c r="A125" s="4"/>
      <c r="B125" s="90"/>
      <c r="C125" s="25"/>
      <c r="D125" s="26"/>
      <c r="E125" s="19"/>
      <c r="F125" s="60" t="s">
        <v>25</v>
      </c>
      <c r="G125" s="61">
        <v>4</v>
      </c>
      <c r="H125" s="62" t="s">
        <v>26</v>
      </c>
      <c r="I125" s="26"/>
      <c r="J125" s="39"/>
      <c r="K125"/>
    </row>
    <row r="126" spans="1:11" s="1" customFormat="1" ht="24" x14ac:dyDescent="0.4">
      <c r="A126" s="4"/>
      <c r="B126" s="73"/>
      <c r="C126" s="17"/>
      <c r="D126" s="18"/>
      <c r="E126" s="19"/>
      <c r="F126" s="83" t="s">
        <v>154</v>
      </c>
      <c r="G126" s="72">
        <v>2</v>
      </c>
      <c r="H126" s="84" t="s">
        <v>155</v>
      </c>
      <c r="I126" s="18"/>
      <c r="J126" s="39"/>
      <c r="K126"/>
    </row>
    <row r="127" spans="1:11" s="1" customFormat="1" ht="24" x14ac:dyDescent="0.4">
      <c r="A127" s="4"/>
      <c r="B127" s="73"/>
      <c r="C127" s="17"/>
      <c r="D127" s="18"/>
      <c r="E127" s="19"/>
      <c r="F127" s="83" t="s">
        <v>156</v>
      </c>
      <c r="G127" s="72">
        <v>3</v>
      </c>
      <c r="H127" s="84" t="s">
        <v>157</v>
      </c>
      <c r="I127" s="18"/>
      <c r="J127" s="39"/>
      <c r="K127"/>
    </row>
    <row r="128" spans="1:11" s="1" customFormat="1" ht="24" x14ac:dyDescent="0.4">
      <c r="A128" s="4"/>
      <c r="B128" s="73"/>
      <c r="C128" s="17"/>
      <c r="D128" s="18"/>
      <c r="E128" s="19"/>
      <c r="F128" s="83" t="s">
        <v>158</v>
      </c>
      <c r="G128" s="72">
        <v>4</v>
      </c>
      <c r="H128" s="84" t="s">
        <v>159</v>
      </c>
      <c r="I128" s="18"/>
      <c r="J128" s="39"/>
      <c r="K128"/>
    </row>
    <row r="129" spans="1:11" s="1" customFormat="1" ht="24" x14ac:dyDescent="0.4">
      <c r="A129" s="4"/>
      <c r="B129" s="73"/>
      <c r="C129" s="17"/>
      <c r="D129" s="18"/>
      <c r="E129" s="19"/>
      <c r="F129" s="83" t="s">
        <v>160</v>
      </c>
      <c r="G129" s="72">
        <v>3</v>
      </c>
      <c r="H129" s="84" t="s">
        <v>161</v>
      </c>
      <c r="I129" s="18"/>
      <c r="J129" s="39"/>
      <c r="K129"/>
    </row>
    <row r="130" spans="1:11" s="1" customFormat="1" ht="24.75" thickBot="1" x14ac:dyDescent="0.45">
      <c r="A130" s="4"/>
      <c r="B130" s="77"/>
      <c r="C130" s="30"/>
      <c r="D130" s="31"/>
      <c r="E130" s="29"/>
      <c r="F130" s="83" t="s">
        <v>162</v>
      </c>
      <c r="G130" s="88">
        <v>4</v>
      </c>
      <c r="H130" s="84" t="s">
        <v>163</v>
      </c>
      <c r="I130" s="31"/>
      <c r="J130" s="39"/>
      <c r="K130"/>
    </row>
    <row r="131" spans="1:11" s="1" customFormat="1" x14ac:dyDescent="0.4">
      <c r="A131" s="3" t="s">
        <v>164</v>
      </c>
      <c r="B131" s="91" t="s">
        <v>165</v>
      </c>
      <c r="C131" s="21" t="s">
        <v>253</v>
      </c>
      <c r="D131" s="16" t="s">
        <v>166</v>
      </c>
      <c r="E131" s="22">
        <f>SUM(G131:G134,G135:G140)</f>
        <v>33</v>
      </c>
      <c r="F131" s="57" t="s">
        <v>14</v>
      </c>
      <c r="G131" s="58">
        <v>1</v>
      </c>
      <c r="H131" s="59" t="s">
        <v>15</v>
      </c>
      <c r="I131" s="24"/>
      <c r="J131" s="39"/>
      <c r="K131"/>
    </row>
    <row r="132" spans="1:11" s="1" customFormat="1" ht="36" x14ac:dyDescent="0.4">
      <c r="A132" s="4" t="s">
        <v>46</v>
      </c>
      <c r="B132" s="90" t="s">
        <v>167</v>
      </c>
      <c r="C132" s="25"/>
      <c r="D132" s="26"/>
      <c r="E132" s="103"/>
      <c r="F132" s="60" t="s">
        <v>19</v>
      </c>
      <c r="G132" s="61">
        <v>7</v>
      </c>
      <c r="H132" s="62" t="s">
        <v>20</v>
      </c>
      <c r="I132" s="26"/>
      <c r="J132" s="39"/>
      <c r="K132"/>
    </row>
    <row r="133" spans="1:11" s="1" customFormat="1" ht="24" x14ac:dyDescent="0.4">
      <c r="A133" s="6" t="s">
        <v>168</v>
      </c>
      <c r="B133" s="90"/>
      <c r="C133" s="25"/>
      <c r="D133" s="26"/>
      <c r="E133" s="103"/>
      <c r="F133" s="60" t="s">
        <v>22</v>
      </c>
      <c r="G133" s="61">
        <v>6</v>
      </c>
      <c r="H133" s="62" t="s">
        <v>23</v>
      </c>
      <c r="I133" s="26"/>
      <c r="J133" s="39"/>
      <c r="K133"/>
    </row>
    <row r="134" spans="1:11" s="1" customFormat="1" ht="24" x14ac:dyDescent="0.4">
      <c r="A134" s="4"/>
      <c r="B134" s="90"/>
      <c r="C134" s="25"/>
      <c r="D134" s="26"/>
      <c r="E134" s="103"/>
      <c r="F134" s="60" t="s">
        <v>25</v>
      </c>
      <c r="G134" s="61">
        <v>4</v>
      </c>
      <c r="H134" s="62" t="s">
        <v>26</v>
      </c>
      <c r="I134" s="26"/>
      <c r="J134" s="39"/>
      <c r="K134"/>
    </row>
    <row r="135" spans="1:11" s="1" customFormat="1" ht="24" x14ac:dyDescent="0.4">
      <c r="A135" s="6"/>
      <c r="B135" s="73"/>
      <c r="C135" s="17"/>
      <c r="D135" s="18"/>
      <c r="E135" s="103"/>
      <c r="F135" s="83" t="s">
        <v>154</v>
      </c>
      <c r="G135" s="72">
        <v>2</v>
      </c>
      <c r="H135" s="84" t="s">
        <v>169</v>
      </c>
      <c r="I135" s="18"/>
      <c r="J135" s="39"/>
      <c r="K135"/>
    </row>
    <row r="136" spans="1:11" s="1" customFormat="1" ht="87" customHeight="1" x14ac:dyDescent="0.4">
      <c r="A136" s="4"/>
      <c r="B136" s="73"/>
      <c r="C136" s="17"/>
      <c r="D136" s="18"/>
      <c r="E136" s="103"/>
      <c r="F136" s="83" t="s">
        <v>240</v>
      </c>
      <c r="G136" s="61">
        <v>3</v>
      </c>
      <c r="H136" s="62" t="s">
        <v>245</v>
      </c>
      <c r="I136" s="18"/>
      <c r="J136" s="39"/>
      <c r="K136"/>
    </row>
    <row r="137" spans="1:11" s="1" customFormat="1" ht="87" customHeight="1" x14ac:dyDescent="0.4">
      <c r="A137" s="7"/>
      <c r="B137" s="73"/>
      <c r="C137" s="17"/>
      <c r="D137" s="18"/>
      <c r="E137" s="103"/>
      <c r="F137" s="83" t="s">
        <v>241</v>
      </c>
      <c r="G137" s="72">
        <v>3</v>
      </c>
      <c r="H137" s="84" t="s">
        <v>246</v>
      </c>
      <c r="I137" s="18"/>
      <c r="J137" s="39"/>
      <c r="K137"/>
    </row>
    <row r="138" spans="1:11" s="1" customFormat="1" ht="88.5" customHeight="1" x14ac:dyDescent="0.4">
      <c r="A138" s="7"/>
      <c r="B138" s="73"/>
      <c r="C138" s="17"/>
      <c r="D138" s="18"/>
      <c r="E138" s="103"/>
      <c r="F138" s="83" t="s">
        <v>242</v>
      </c>
      <c r="G138" s="72">
        <v>3</v>
      </c>
      <c r="H138" s="84" t="s">
        <v>247</v>
      </c>
      <c r="I138" s="18"/>
      <c r="J138" s="39"/>
      <c r="K138"/>
    </row>
    <row r="139" spans="1:11" s="1" customFormat="1" ht="86.25" customHeight="1" x14ac:dyDescent="0.4">
      <c r="A139" s="7"/>
      <c r="B139" s="73"/>
      <c r="C139" s="17"/>
      <c r="D139" s="18"/>
      <c r="E139" s="103"/>
      <c r="F139" s="83" t="s">
        <v>243</v>
      </c>
      <c r="G139" s="72">
        <v>3</v>
      </c>
      <c r="H139" s="84" t="s">
        <v>248</v>
      </c>
      <c r="I139" s="18"/>
      <c r="J139" s="39"/>
      <c r="K139"/>
    </row>
    <row r="140" spans="1:11" s="1" customFormat="1" ht="24.75" thickBot="1" x14ac:dyDescent="0.45">
      <c r="A140" s="7"/>
      <c r="B140" s="79"/>
      <c r="C140" s="13"/>
      <c r="D140" s="14"/>
      <c r="E140" s="20"/>
      <c r="F140" s="83" t="s">
        <v>244</v>
      </c>
      <c r="G140" s="72">
        <v>1</v>
      </c>
      <c r="H140" s="84" t="s">
        <v>170</v>
      </c>
      <c r="I140" s="14"/>
      <c r="J140" s="39"/>
      <c r="K140"/>
    </row>
    <row r="141" spans="1:11" s="1" customFormat="1" x14ac:dyDescent="0.4">
      <c r="A141" s="3" t="s">
        <v>171</v>
      </c>
      <c r="B141" s="91" t="s">
        <v>172</v>
      </c>
      <c r="C141" s="21" t="s">
        <v>173</v>
      </c>
      <c r="D141" s="16" t="s">
        <v>174</v>
      </c>
      <c r="E141" s="22">
        <f>SUM(G141:G145)</f>
        <v>19</v>
      </c>
      <c r="F141" s="57" t="s">
        <v>14</v>
      </c>
      <c r="G141" s="58">
        <v>1</v>
      </c>
      <c r="H141" s="59" t="s">
        <v>38</v>
      </c>
      <c r="I141" s="24"/>
      <c r="J141" s="39"/>
      <c r="K141"/>
    </row>
    <row r="142" spans="1:11" s="1" customFormat="1" ht="36" x14ac:dyDescent="0.4">
      <c r="A142" s="4" t="s">
        <v>21</v>
      </c>
      <c r="B142" s="90" t="s">
        <v>175</v>
      </c>
      <c r="C142" s="25"/>
      <c r="D142" s="26"/>
      <c r="E142" s="19"/>
      <c r="F142" s="60" t="s">
        <v>152</v>
      </c>
      <c r="G142" s="61">
        <v>7</v>
      </c>
      <c r="H142" s="62" t="s">
        <v>20</v>
      </c>
      <c r="I142" s="26"/>
      <c r="J142" s="39"/>
      <c r="K142"/>
    </row>
    <row r="143" spans="1:11" s="1" customFormat="1" ht="24" x14ac:dyDescent="0.4">
      <c r="A143" s="7" t="s">
        <v>176</v>
      </c>
      <c r="B143" s="90"/>
      <c r="C143" s="25"/>
      <c r="D143" s="26"/>
      <c r="E143" s="19"/>
      <c r="F143" s="60" t="s">
        <v>22</v>
      </c>
      <c r="G143" s="61">
        <v>6</v>
      </c>
      <c r="H143" s="62" t="s">
        <v>23</v>
      </c>
      <c r="I143" s="26"/>
      <c r="J143" s="39"/>
      <c r="K143"/>
    </row>
    <row r="144" spans="1:11" s="1" customFormat="1" ht="24" x14ac:dyDescent="0.4">
      <c r="A144" s="7" t="s">
        <v>177</v>
      </c>
      <c r="B144" s="90"/>
      <c r="C144" s="25"/>
      <c r="D144" s="26"/>
      <c r="E144" s="19"/>
      <c r="F144" s="60" t="s">
        <v>25</v>
      </c>
      <c r="G144" s="61">
        <v>4</v>
      </c>
      <c r="H144" s="62" t="s">
        <v>26</v>
      </c>
      <c r="I144" s="26"/>
      <c r="J144" s="39"/>
      <c r="K144"/>
    </row>
    <row r="145" spans="1:11" s="1" customFormat="1" ht="24.75" thickBot="1" x14ac:dyDescent="0.45">
      <c r="A145" s="7" t="s">
        <v>178</v>
      </c>
      <c r="B145" s="73"/>
      <c r="C145" s="17"/>
      <c r="D145" s="18"/>
      <c r="E145" s="19"/>
      <c r="F145" s="63" t="s">
        <v>179</v>
      </c>
      <c r="G145" s="64">
        <v>1</v>
      </c>
      <c r="H145" s="65" t="s">
        <v>180</v>
      </c>
      <c r="I145" s="18"/>
      <c r="J145" s="39"/>
      <c r="K145"/>
    </row>
    <row r="146" spans="1:11" s="1" customFormat="1" x14ac:dyDescent="0.4">
      <c r="A146" s="7"/>
      <c r="B146" s="91" t="s">
        <v>181</v>
      </c>
      <c r="C146" s="21" t="s">
        <v>182</v>
      </c>
      <c r="D146" s="16" t="s">
        <v>183</v>
      </c>
      <c r="E146" s="22">
        <f>SUM(G146:G152)</f>
        <v>21</v>
      </c>
      <c r="F146" s="57" t="s">
        <v>14</v>
      </c>
      <c r="G146" s="58">
        <v>1</v>
      </c>
      <c r="H146" s="59" t="s">
        <v>38</v>
      </c>
      <c r="I146" s="24"/>
      <c r="J146" s="39"/>
      <c r="K146"/>
    </row>
    <row r="147" spans="1:11" s="1" customFormat="1" ht="36" x14ac:dyDescent="0.4">
      <c r="A147" s="4"/>
      <c r="B147" s="90" t="s">
        <v>184</v>
      </c>
      <c r="C147" s="25"/>
      <c r="D147" s="26"/>
      <c r="E147" s="19"/>
      <c r="F147" s="60" t="s">
        <v>152</v>
      </c>
      <c r="G147" s="61">
        <v>7</v>
      </c>
      <c r="H147" s="62" t="s">
        <v>20</v>
      </c>
      <c r="I147" s="26"/>
      <c r="J147" s="39"/>
      <c r="K147"/>
    </row>
    <row r="148" spans="1:11" s="1" customFormat="1" ht="24" x14ac:dyDescent="0.4">
      <c r="A148" s="4"/>
      <c r="B148" s="90"/>
      <c r="C148" s="25"/>
      <c r="D148" s="26"/>
      <c r="E148" s="19"/>
      <c r="F148" s="60" t="s">
        <v>22</v>
      </c>
      <c r="G148" s="61">
        <v>6</v>
      </c>
      <c r="H148" s="62" t="s">
        <v>23</v>
      </c>
      <c r="I148" s="26"/>
      <c r="J148" s="39"/>
      <c r="K148"/>
    </row>
    <row r="149" spans="1:11" s="1" customFormat="1" ht="24" x14ac:dyDescent="0.4">
      <c r="A149" s="4"/>
      <c r="B149" s="90"/>
      <c r="C149" s="25"/>
      <c r="D149" s="26"/>
      <c r="E149" s="19"/>
      <c r="F149" s="60" t="s">
        <v>25</v>
      </c>
      <c r="G149" s="61">
        <v>4</v>
      </c>
      <c r="H149" s="62" t="s">
        <v>26</v>
      </c>
      <c r="I149" s="26"/>
      <c r="J149" s="39"/>
      <c r="K149"/>
    </row>
    <row r="150" spans="1:11" s="1" customFormat="1" ht="24" x14ac:dyDescent="0.4">
      <c r="A150" s="4"/>
      <c r="B150" s="90"/>
      <c r="C150" s="25"/>
      <c r="D150" s="26"/>
      <c r="E150" s="19"/>
      <c r="F150" s="63" t="s">
        <v>185</v>
      </c>
      <c r="G150" s="64">
        <v>1</v>
      </c>
      <c r="H150" s="65" t="s">
        <v>186</v>
      </c>
      <c r="I150" s="26"/>
      <c r="J150" s="39"/>
      <c r="K150"/>
    </row>
    <row r="151" spans="1:11" s="1" customFormat="1" ht="24" x14ac:dyDescent="0.4">
      <c r="A151" s="7"/>
      <c r="B151" s="73"/>
      <c r="C151" s="17"/>
      <c r="D151" s="18"/>
      <c r="E151" s="19"/>
      <c r="F151" s="63" t="s">
        <v>179</v>
      </c>
      <c r="G151" s="64">
        <v>1</v>
      </c>
      <c r="H151" s="65" t="s">
        <v>187</v>
      </c>
      <c r="I151" s="18"/>
      <c r="J151" s="39"/>
      <c r="K151"/>
    </row>
    <row r="152" spans="1:11" s="1" customFormat="1" ht="24.75" thickBot="1" x14ac:dyDescent="0.45">
      <c r="A152" s="7"/>
      <c r="B152" s="79"/>
      <c r="C152" s="30"/>
      <c r="D152" s="31"/>
      <c r="E152" s="19"/>
      <c r="F152" s="63" t="s">
        <v>188</v>
      </c>
      <c r="G152" s="64">
        <v>1</v>
      </c>
      <c r="H152" s="65" t="s">
        <v>189</v>
      </c>
      <c r="I152" s="31"/>
      <c r="J152" s="39"/>
      <c r="K152"/>
    </row>
    <row r="153" spans="1:11" s="1" customFormat="1" x14ac:dyDescent="0.4">
      <c r="A153" s="7"/>
      <c r="B153" s="91" t="s">
        <v>190</v>
      </c>
      <c r="C153" s="21" t="s">
        <v>191</v>
      </c>
      <c r="D153" s="16" t="s">
        <v>192</v>
      </c>
      <c r="E153" s="22">
        <f>SUM(G153:G157)</f>
        <v>19</v>
      </c>
      <c r="F153" s="57" t="s">
        <v>14</v>
      </c>
      <c r="G153" s="58">
        <v>1</v>
      </c>
      <c r="H153" s="59" t="s">
        <v>15</v>
      </c>
      <c r="I153" s="24"/>
      <c r="J153" s="39"/>
      <c r="K153"/>
    </row>
    <row r="154" spans="1:11" s="1" customFormat="1" ht="36" x14ac:dyDescent="0.4">
      <c r="A154" s="4"/>
      <c r="B154" s="90" t="s">
        <v>193</v>
      </c>
      <c r="C154" s="25"/>
      <c r="D154" s="26"/>
      <c r="E154" s="19"/>
      <c r="F154" s="60" t="s">
        <v>19</v>
      </c>
      <c r="G154" s="61">
        <v>7</v>
      </c>
      <c r="H154" s="62" t="s">
        <v>20</v>
      </c>
      <c r="I154" s="26"/>
      <c r="J154" s="39"/>
      <c r="K154"/>
    </row>
    <row r="155" spans="1:11" s="1" customFormat="1" ht="24" x14ac:dyDescent="0.4">
      <c r="A155" s="4"/>
      <c r="B155" s="90"/>
      <c r="C155" s="25"/>
      <c r="D155" s="26"/>
      <c r="E155" s="19"/>
      <c r="F155" s="60" t="s">
        <v>22</v>
      </c>
      <c r="G155" s="61">
        <v>6</v>
      </c>
      <c r="H155" s="62" t="s">
        <v>23</v>
      </c>
      <c r="I155" s="26"/>
      <c r="J155" s="39"/>
      <c r="K155"/>
    </row>
    <row r="156" spans="1:11" s="1" customFormat="1" ht="24" x14ac:dyDescent="0.4">
      <c r="A156" s="4"/>
      <c r="B156" s="90"/>
      <c r="C156" s="25"/>
      <c r="D156" s="26"/>
      <c r="E156" s="19"/>
      <c r="F156" s="60" t="s">
        <v>25</v>
      </c>
      <c r="G156" s="61">
        <v>4</v>
      </c>
      <c r="H156" s="62" t="s">
        <v>26</v>
      </c>
      <c r="I156" s="26"/>
      <c r="J156" s="39"/>
      <c r="K156"/>
    </row>
    <row r="157" spans="1:11" s="1" customFormat="1" ht="24.75" thickBot="1" x14ac:dyDescent="0.45">
      <c r="A157" s="7"/>
      <c r="B157" s="73"/>
      <c r="C157" s="17"/>
      <c r="D157" s="18"/>
      <c r="E157" s="19"/>
      <c r="F157" s="63" t="s">
        <v>179</v>
      </c>
      <c r="G157" s="64">
        <v>1</v>
      </c>
      <c r="H157" s="65" t="s">
        <v>180</v>
      </c>
      <c r="I157" s="18"/>
      <c r="J157" s="39"/>
      <c r="K157"/>
    </row>
    <row r="158" spans="1:11" s="1" customFormat="1" x14ac:dyDescent="0.4">
      <c r="A158" s="7"/>
      <c r="B158" s="91" t="s">
        <v>194</v>
      </c>
      <c r="C158" s="21" t="s">
        <v>195</v>
      </c>
      <c r="D158" s="16" t="s">
        <v>196</v>
      </c>
      <c r="E158" s="22">
        <f>SUM(G158:G164)</f>
        <v>21</v>
      </c>
      <c r="F158" s="69" t="s">
        <v>14</v>
      </c>
      <c r="G158" s="70">
        <v>1</v>
      </c>
      <c r="H158" s="71" t="s">
        <v>15</v>
      </c>
      <c r="I158" s="24"/>
      <c r="J158" s="39"/>
      <c r="K158"/>
    </row>
    <row r="159" spans="1:11" s="1" customFormat="1" ht="36" x14ac:dyDescent="0.4">
      <c r="A159" s="4"/>
      <c r="B159" s="90" t="s">
        <v>197</v>
      </c>
      <c r="C159" s="25"/>
      <c r="D159" s="26"/>
      <c r="E159" s="19"/>
      <c r="F159" s="60" t="s">
        <v>19</v>
      </c>
      <c r="G159" s="61">
        <v>7</v>
      </c>
      <c r="H159" s="62" t="s">
        <v>20</v>
      </c>
      <c r="I159" s="26"/>
      <c r="J159" s="39"/>
      <c r="K159"/>
    </row>
    <row r="160" spans="1:11" s="1" customFormat="1" ht="24" x14ac:dyDescent="0.4">
      <c r="A160" s="4"/>
      <c r="B160" s="90"/>
      <c r="C160" s="25"/>
      <c r="D160" s="26"/>
      <c r="E160" s="19"/>
      <c r="F160" s="60" t="s">
        <v>22</v>
      </c>
      <c r="G160" s="61">
        <v>6</v>
      </c>
      <c r="H160" s="62" t="s">
        <v>23</v>
      </c>
      <c r="I160" s="26"/>
      <c r="J160" s="39"/>
      <c r="K160"/>
    </row>
    <row r="161" spans="1:11" s="1" customFormat="1" ht="24" x14ac:dyDescent="0.4">
      <c r="A161" s="4"/>
      <c r="B161" s="90"/>
      <c r="C161" s="25"/>
      <c r="D161" s="26"/>
      <c r="E161" s="19"/>
      <c r="F161" s="60" t="s">
        <v>25</v>
      </c>
      <c r="G161" s="61">
        <v>4</v>
      </c>
      <c r="H161" s="62" t="s">
        <v>26</v>
      </c>
      <c r="I161" s="26"/>
      <c r="J161" s="39"/>
      <c r="K161"/>
    </row>
    <row r="162" spans="1:11" s="1" customFormat="1" ht="24" x14ac:dyDescent="0.4">
      <c r="A162" s="4"/>
      <c r="B162" s="90"/>
      <c r="C162" s="25"/>
      <c r="D162" s="26"/>
      <c r="E162" s="19"/>
      <c r="F162" s="63" t="s">
        <v>185</v>
      </c>
      <c r="G162" s="64">
        <v>1</v>
      </c>
      <c r="H162" s="65" t="s">
        <v>186</v>
      </c>
      <c r="I162" s="26"/>
      <c r="J162" s="39"/>
      <c r="K162"/>
    </row>
    <row r="163" spans="1:11" s="1" customFormat="1" ht="24" x14ac:dyDescent="0.4">
      <c r="A163" s="7"/>
      <c r="B163" s="73"/>
      <c r="C163" s="17"/>
      <c r="D163" s="18"/>
      <c r="E163" s="19"/>
      <c r="F163" s="63" t="s">
        <v>179</v>
      </c>
      <c r="G163" s="64">
        <v>1</v>
      </c>
      <c r="H163" s="65" t="s">
        <v>187</v>
      </c>
      <c r="I163" s="18"/>
      <c r="J163" s="39"/>
      <c r="K163"/>
    </row>
    <row r="164" spans="1:11" s="1" customFormat="1" ht="24.75" thickBot="1" x14ac:dyDescent="0.45">
      <c r="A164" s="7"/>
      <c r="B164" s="73"/>
      <c r="C164" s="17"/>
      <c r="D164" s="18"/>
      <c r="E164" s="19"/>
      <c r="F164" s="63" t="s">
        <v>188</v>
      </c>
      <c r="G164" s="64">
        <v>1</v>
      </c>
      <c r="H164" s="65" t="s">
        <v>189</v>
      </c>
      <c r="I164" s="18"/>
      <c r="J164" s="39"/>
      <c r="K164"/>
    </row>
    <row r="165" spans="1:11" s="1" customFormat="1" x14ac:dyDescent="0.4">
      <c r="A165" s="7"/>
      <c r="B165" s="93" t="s">
        <v>198</v>
      </c>
      <c r="C165" s="23" t="s">
        <v>199</v>
      </c>
      <c r="D165" s="24" t="s">
        <v>200</v>
      </c>
      <c r="E165" s="22">
        <f>SUM(G165:G168)</f>
        <v>18</v>
      </c>
      <c r="F165" s="69" t="s">
        <v>14</v>
      </c>
      <c r="G165" s="70">
        <v>1</v>
      </c>
      <c r="H165" s="71" t="s">
        <v>15</v>
      </c>
      <c r="I165" s="24"/>
      <c r="J165" s="39"/>
      <c r="K165"/>
    </row>
    <row r="166" spans="1:11" s="1" customFormat="1" ht="36" x14ac:dyDescent="0.4">
      <c r="A166" s="4"/>
      <c r="B166" s="90" t="s">
        <v>201</v>
      </c>
      <c r="C166" s="25"/>
      <c r="D166" s="26"/>
      <c r="E166" s="19"/>
      <c r="F166" s="60" t="s">
        <v>19</v>
      </c>
      <c r="G166" s="61">
        <v>7</v>
      </c>
      <c r="H166" s="62" t="s">
        <v>20</v>
      </c>
      <c r="I166" s="26"/>
      <c r="J166" s="39"/>
      <c r="K166"/>
    </row>
    <row r="167" spans="1:11" s="1" customFormat="1" ht="24" x14ac:dyDescent="0.4">
      <c r="A167" s="4"/>
      <c r="B167" s="94"/>
      <c r="C167" s="25"/>
      <c r="D167" s="26"/>
      <c r="E167" s="19"/>
      <c r="F167" s="60" t="s">
        <v>22</v>
      </c>
      <c r="G167" s="61">
        <v>6</v>
      </c>
      <c r="H167" s="62" t="s">
        <v>23</v>
      </c>
      <c r="I167" s="26"/>
      <c r="J167" s="39"/>
      <c r="K167"/>
    </row>
    <row r="168" spans="1:11" s="1" customFormat="1" ht="24.75" thickBot="1" x14ac:dyDescent="0.45">
      <c r="A168" s="4"/>
      <c r="B168" s="95"/>
      <c r="C168" s="27"/>
      <c r="D168" s="28"/>
      <c r="E168" s="29"/>
      <c r="F168" s="60" t="s">
        <v>25</v>
      </c>
      <c r="G168" s="61">
        <v>4</v>
      </c>
      <c r="H168" s="62" t="s">
        <v>26</v>
      </c>
      <c r="I168" s="28"/>
      <c r="J168" s="39"/>
      <c r="K168"/>
    </row>
    <row r="169" spans="1:11" s="1" customFormat="1" x14ac:dyDescent="0.4">
      <c r="A169" s="7"/>
      <c r="B169" s="73" t="s">
        <v>202</v>
      </c>
      <c r="C169" s="17" t="s">
        <v>203</v>
      </c>
      <c r="D169" s="18" t="s">
        <v>204</v>
      </c>
      <c r="E169" s="19">
        <f>SUM(G169:G174)</f>
        <v>20</v>
      </c>
      <c r="F169" s="60" t="s">
        <v>14</v>
      </c>
      <c r="G169" s="61">
        <v>1</v>
      </c>
      <c r="H169" s="62" t="s">
        <v>15</v>
      </c>
      <c r="I169" s="24"/>
      <c r="J169" s="39"/>
      <c r="K169"/>
    </row>
    <row r="170" spans="1:11" s="1" customFormat="1" ht="36" x14ac:dyDescent="0.4">
      <c r="A170" s="4"/>
      <c r="B170" s="90" t="s">
        <v>205</v>
      </c>
      <c r="C170" s="25"/>
      <c r="D170" s="26"/>
      <c r="E170" s="19"/>
      <c r="F170" s="60" t="s">
        <v>19</v>
      </c>
      <c r="G170" s="61">
        <v>7</v>
      </c>
      <c r="H170" s="62" t="s">
        <v>20</v>
      </c>
      <c r="I170" s="26"/>
      <c r="J170" s="39"/>
      <c r="K170"/>
    </row>
    <row r="171" spans="1:11" s="1" customFormat="1" ht="24" x14ac:dyDescent="0.4">
      <c r="A171" s="4"/>
      <c r="B171" s="90"/>
      <c r="C171" s="25"/>
      <c r="D171" s="26"/>
      <c r="E171" s="19"/>
      <c r="F171" s="60" t="s">
        <v>22</v>
      </c>
      <c r="G171" s="61">
        <v>6</v>
      </c>
      <c r="H171" s="62" t="s">
        <v>23</v>
      </c>
      <c r="I171" s="26"/>
      <c r="J171" s="39"/>
      <c r="K171"/>
    </row>
    <row r="172" spans="1:11" s="1" customFormat="1" ht="24" x14ac:dyDescent="0.4">
      <c r="A172" s="4"/>
      <c r="B172" s="90"/>
      <c r="C172" s="25"/>
      <c r="D172" s="26"/>
      <c r="E172" s="19"/>
      <c r="F172" s="60" t="s">
        <v>25</v>
      </c>
      <c r="G172" s="61">
        <v>4</v>
      </c>
      <c r="H172" s="62" t="s">
        <v>26</v>
      </c>
      <c r="I172" s="26"/>
      <c r="J172" s="39"/>
      <c r="K172"/>
    </row>
    <row r="173" spans="1:11" s="1" customFormat="1" ht="24" x14ac:dyDescent="0.4">
      <c r="A173" s="4"/>
      <c r="B173" s="90"/>
      <c r="C173" s="25"/>
      <c r="D173" s="26"/>
      <c r="E173" s="19"/>
      <c r="F173" s="63" t="s">
        <v>185</v>
      </c>
      <c r="G173" s="64">
        <v>1</v>
      </c>
      <c r="H173" s="65" t="s">
        <v>186</v>
      </c>
      <c r="I173" s="26"/>
      <c r="J173" s="39"/>
      <c r="K173"/>
    </row>
    <row r="174" spans="1:11" s="1" customFormat="1" ht="24.75" thickBot="1" x14ac:dyDescent="0.45">
      <c r="A174" s="7"/>
      <c r="B174" s="73"/>
      <c r="C174" s="17"/>
      <c r="D174" s="18"/>
      <c r="E174" s="19"/>
      <c r="F174" s="63" t="s">
        <v>188</v>
      </c>
      <c r="G174" s="64">
        <v>1</v>
      </c>
      <c r="H174" s="65" t="s">
        <v>189</v>
      </c>
      <c r="I174" s="18"/>
      <c r="J174" s="39"/>
      <c r="K174"/>
    </row>
    <row r="175" spans="1:11" s="1" customFormat="1" x14ac:dyDescent="0.4">
      <c r="A175" s="5" t="s">
        <v>206</v>
      </c>
      <c r="B175" s="91" t="s">
        <v>207</v>
      </c>
      <c r="C175" s="21" t="s">
        <v>208</v>
      </c>
      <c r="D175" s="16" t="s">
        <v>209</v>
      </c>
      <c r="E175" s="96">
        <v>22</v>
      </c>
      <c r="F175" s="69" t="s">
        <v>210</v>
      </c>
      <c r="G175" s="70">
        <v>1</v>
      </c>
      <c r="H175" s="71" t="s">
        <v>15</v>
      </c>
      <c r="I175" s="24"/>
      <c r="J175" s="39"/>
      <c r="K175"/>
    </row>
    <row r="176" spans="1:11" s="1" customFormat="1" ht="36" x14ac:dyDescent="0.4">
      <c r="A176" s="4" t="s">
        <v>211</v>
      </c>
      <c r="B176" s="73" t="s">
        <v>212</v>
      </c>
      <c r="C176" s="25"/>
      <c r="D176" s="26"/>
      <c r="E176" s="97"/>
      <c r="F176" s="60" t="s">
        <v>19</v>
      </c>
      <c r="G176" s="61">
        <v>7</v>
      </c>
      <c r="H176" s="62" t="s">
        <v>20</v>
      </c>
      <c r="I176" s="26"/>
      <c r="J176" s="39"/>
      <c r="K176"/>
    </row>
    <row r="177" spans="1:11" s="1" customFormat="1" ht="24" x14ac:dyDescent="0.4">
      <c r="A177" s="6" t="s">
        <v>213</v>
      </c>
      <c r="B177" s="90"/>
      <c r="C177" s="25"/>
      <c r="D177" s="26"/>
      <c r="E177" s="97"/>
      <c r="F177" s="60" t="s">
        <v>22</v>
      </c>
      <c r="G177" s="61">
        <v>6</v>
      </c>
      <c r="H177" s="62" t="s">
        <v>23</v>
      </c>
      <c r="I177" s="26"/>
      <c r="J177" s="39"/>
      <c r="K177"/>
    </row>
    <row r="178" spans="1:11" s="1" customFormat="1" ht="24" x14ac:dyDescent="0.4">
      <c r="A178" s="4"/>
      <c r="B178" s="90"/>
      <c r="C178" s="25"/>
      <c r="D178" s="26"/>
      <c r="E178" s="97"/>
      <c r="F178" s="60" t="s">
        <v>25</v>
      </c>
      <c r="G178" s="61">
        <v>4</v>
      </c>
      <c r="H178" s="62" t="s">
        <v>26</v>
      </c>
      <c r="I178" s="26"/>
      <c r="J178" s="39"/>
      <c r="K178"/>
    </row>
    <row r="179" spans="1:11" s="1" customFormat="1" ht="24.75" thickBot="1" x14ac:dyDescent="0.45">
      <c r="A179" s="4"/>
      <c r="B179" s="90"/>
      <c r="C179" s="25"/>
      <c r="D179" s="26"/>
      <c r="E179" s="97"/>
      <c r="F179" s="83" t="s">
        <v>214</v>
      </c>
      <c r="G179" s="64">
        <v>4</v>
      </c>
      <c r="H179" s="65" t="s">
        <v>215</v>
      </c>
      <c r="I179" s="26"/>
      <c r="J179" s="39"/>
      <c r="K179"/>
    </row>
    <row r="180" spans="1:11" s="1" customFormat="1" x14ac:dyDescent="0.4">
      <c r="A180" s="8"/>
      <c r="B180" s="91" t="s">
        <v>216</v>
      </c>
      <c r="C180" s="21" t="s">
        <v>217</v>
      </c>
      <c r="D180" s="16" t="s">
        <v>218</v>
      </c>
      <c r="E180" s="96">
        <v>32</v>
      </c>
      <c r="F180" s="69" t="s">
        <v>210</v>
      </c>
      <c r="G180" s="70">
        <v>1</v>
      </c>
      <c r="H180" s="71" t="s">
        <v>15</v>
      </c>
      <c r="I180" s="24"/>
      <c r="J180" s="39"/>
      <c r="K180"/>
    </row>
    <row r="181" spans="1:11" s="1" customFormat="1" ht="36" x14ac:dyDescent="0.4">
      <c r="A181" s="8"/>
      <c r="B181" s="73" t="s">
        <v>219</v>
      </c>
      <c r="C181" s="25"/>
      <c r="D181" s="26"/>
      <c r="E181" s="97"/>
      <c r="F181" s="60" t="s">
        <v>19</v>
      </c>
      <c r="G181" s="61">
        <v>7</v>
      </c>
      <c r="H181" s="62" t="s">
        <v>20</v>
      </c>
      <c r="I181" s="26"/>
      <c r="J181" s="39"/>
      <c r="K181"/>
    </row>
    <row r="182" spans="1:11" s="1" customFormat="1" ht="24" x14ac:dyDescent="0.4">
      <c r="A182" s="8"/>
      <c r="B182" s="90"/>
      <c r="C182" s="25"/>
      <c r="D182" s="26"/>
      <c r="E182" s="19"/>
      <c r="F182" s="60" t="s">
        <v>22</v>
      </c>
      <c r="G182" s="61">
        <v>6</v>
      </c>
      <c r="H182" s="62" t="s">
        <v>23</v>
      </c>
      <c r="I182" s="26"/>
      <c r="J182" s="39"/>
      <c r="K182"/>
    </row>
    <row r="183" spans="1:11" s="1" customFormat="1" ht="24" x14ac:dyDescent="0.4">
      <c r="A183" s="8"/>
      <c r="B183" s="90"/>
      <c r="C183" s="25"/>
      <c r="D183" s="26"/>
      <c r="E183" s="19"/>
      <c r="F183" s="60" t="s">
        <v>25</v>
      </c>
      <c r="G183" s="61">
        <v>4</v>
      </c>
      <c r="H183" s="62" t="s">
        <v>26</v>
      </c>
      <c r="I183" s="26"/>
      <c r="J183" s="39"/>
      <c r="K183"/>
    </row>
    <row r="184" spans="1:11" s="1" customFormat="1" ht="24.75" thickBot="1" x14ac:dyDescent="0.45">
      <c r="A184" s="7"/>
      <c r="B184" s="90"/>
      <c r="C184" s="25"/>
      <c r="D184" s="26"/>
      <c r="E184" s="19"/>
      <c r="F184" s="83" t="s">
        <v>214</v>
      </c>
      <c r="G184" s="64">
        <v>14</v>
      </c>
      <c r="H184" s="65" t="s">
        <v>215</v>
      </c>
      <c r="I184" s="26"/>
      <c r="J184" s="39"/>
      <c r="K184"/>
    </row>
    <row r="185" spans="1:11" s="1" customFormat="1" x14ac:dyDescent="0.4">
      <c r="A185" s="3" t="s">
        <v>220</v>
      </c>
      <c r="B185" s="91" t="s">
        <v>221</v>
      </c>
      <c r="C185" s="21" t="s">
        <v>222</v>
      </c>
      <c r="D185" s="16" t="s">
        <v>223</v>
      </c>
      <c r="E185" s="22">
        <f>SUM(G185:G189)</f>
        <v>19</v>
      </c>
      <c r="F185" s="69" t="s">
        <v>14</v>
      </c>
      <c r="G185" s="70">
        <v>1</v>
      </c>
      <c r="H185" s="71" t="s">
        <v>15</v>
      </c>
      <c r="I185" s="24"/>
      <c r="J185" s="39"/>
      <c r="K185"/>
    </row>
    <row r="186" spans="1:11" s="1" customFormat="1" ht="36" x14ac:dyDescent="0.4">
      <c r="A186" s="4" t="s">
        <v>21</v>
      </c>
      <c r="B186" s="90" t="s">
        <v>224</v>
      </c>
      <c r="C186" s="25"/>
      <c r="D186" s="26"/>
      <c r="E186" s="19"/>
      <c r="F186" s="60" t="s">
        <v>19</v>
      </c>
      <c r="G186" s="61">
        <v>7</v>
      </c>
      <c r="H186" s="62" t="s">
        <v>20</v>
      </c>
      <c r="I186" s="26"/>
      <c r="J186" s="39"/>
      <c r="K186"/>
    </row>
    <row r="187" spans="1:11" s="1" customFormat="1" ht="24" x14ac:dyDescent="0.4">
      <c r="A187" s="4" t="s">
        <v>225</v>
      </c>
      <c r="B187" s="90"/>
      <c r="C187" s="25"/>
      <c r="D187" s="26"/>
      <c r="E187" s="19"/>
      <c r="F187" s="60" t="s">
        <v>22</v>
      </c>
      <c r="G187" s="61">
        <v>6</v>
      </c>
      <c r="H187" s="62" t="s">
        <v>23</v>
      </c>
      <c r="I187" s="26"/>
      <c r="J187" s="39"/>
      <c r="K187"/>
    </row>
    <row r="188" spans="1:11" s="1" customFormat="1" ht="24" x14ac:dyDescent="0.4">
      <c r="A188" s="4"/>
      <c r="B188" s="90"/>
      <c r="C188" s="25"/>
      <c r="D188" s="26"/>
      <c r="E188" s="19"/>
      <c r="F188" s="60" t="s">
        <v>25</v>
      </c>
      <c r="G188" s="61">
        <v>4</v>
      </c>
      <c r="H188" s="62" t="s">
        <v>26</v>
      </c>
      <c r="I188" s="26"/>
      <c r="J188" s="39"/>
      <c r="K188"/>
    </row>
    <row r="189" spans="1:11" s="1" customFormat="1" ht="48.75" thickBot="1" x14ac:dyDescent="0.45">
      <c r="A189" s="4"/>
      <c r="B189" s="73"/>
      <c r="C189" s="17"/>
      <c r="D189" s="18"/>
      <c r="E189" s="19"/>
      <c r="F189" s="63" t="s">
        <v>226</v>
      </c>
      <c r="G189" s="64">
        <v>1</v>
      </c>
      <c r="H189" s="65" t="s">
        <v>227</v>
      </c>
      <c r="I189" s="18"/>
      <c r="J189" s="39"/>
      <c r="K189"/>
    </row>
    <row r="190" spans="1:11" s="1" customFormat="1" x14ac:dyDescent="0.4">
      <c r="A190" s="8"/>
      <c r="B190" s="91" t="s">
        <v>228</v>
      </c>
      <c r="C190" s="21" t="s">
        <v>229</v>
      </c>
      <c r="D190" s="16" t="s">
        <v>230</v>
      </c>
      <c r="E190" s="22">
        <f>SUM(G190:G194)</f>
        <v>20</v>
      </c>
      <c r="F190" s="57" t="s">
        <v>14</v>
      </c>
      <c r="G190" s="58">
        <v>1</v>
      </c>
      <c r="H190" s="59" t="s">
        <v>15</v>
      </c>
      <c r="I190" s="24"/>
      <c r="J190" s="39"/>
      <c r="K190"/>
    </row>
    <row r="191" spans="1:11" s="1" customFormat="1" ht="36" x14ac:dyDescent="0.4">
      <c r="A191" s="4"/>
      <c r="B191" s="90" t="s">
        <v>231</v>
      </c>
      <c r="C191" s="25"/>
      <c r="D191" s="26"/>
      <c r="E191" s="19"/>
      <c r="F191" s="60" t="s">
        <v>19</v>
      </c>
      <c r="G191" s="61">
        <v>7</v>
      </c>
      <c r="H191" s="62" t="s">
        <v>20</v>
      </c>
      <c r="I191" s="26"/>
      <c r="J191" s="39"/>
      <c r="K191"/>
    </row>
    <row r="192" spans="1:11" s="1" customFormat="1" ht="24" x14ac:dyDescent="0.4">
      <c r="A192" s="4"/>
      <c r="B192" s="90"/>
      <c r="C192" s="25"/>
      <c r="D192" s="26"/>
      <c r="E192" s="19"/>
      <c r="F192" s="60" t="s">
        <v>22</v>
      </c>
      <c r="G192" s="61">
        <v>6</v>
      </c>
      <c r="H192" s="62" t="s">
        <v>23</v>
      </c>
      <c r="I192" s="26"/>
      <c r="J192" s="39"/>
      <c r="K192"/>
    </row>
    <row r="193" spans="1:11" s="1" customFormat="1" ht="24" x14ac:dyDescent="0.4">
      <c r="A193" s="4"/>
      <c r="B193" s="90"/>
      <c r="C193" s="25"/>
      <c r="D193" s="26"/>
      <c r="E193" s="19"/>
      <c r="F193" s="60" t="s">
        <v>25</v>
      </c>
      <c r="G193" s="61">
        <v>4</v>
      </c>
      <c r="H193" s="62" t="s">
        <v>26</v>
      </c>
      <c r="I193" s="26"/>
      <c r="J193" s="39"/>
      <c r="K193"/>
    </row>
    <row r="194" spans="1:11" s="1" customFormat="1" ht="258.75" customHeight="1" thickBot="1" x14ac:dyDescent="0.45">
      <c r="A194" s="4"/>
      <c r="B194" s="73"/>
      <c r="C194" s="17"/>
      <c r="D194" s="18"/>
      <c r="E194" s="19"/>
      <c r="F194" s="76" t="s">
        <v>232</v>
      </c>
      <c r="G194" s="74">
        <v>2</v>
      </c>
      <c r="H194" s="98" t="s">
        <v>233</v>
      </c>
      <c r="I194" s="18"/>
      <c r="J194" s="39"/>
      <c r="K194"/>
    </row>
    <row r="195" spans="1:11" s="1" customFormat="1" x14ac:dyDescent="0.4">
      <c r="A195" s="102" t="s">
        <v>234</v>
      </c>
      <c r="B195" s="91" t="s">
        <v>235</v>
      </c>
      <c r="C195" s="21" t="s">
        <v>236</v>
      </c>
      <c r="D195" s="16" t="s">
        <v>237</v>
      </c>
      <c r="E195" s="22">
        <f>SUM(G195:G198)</f>
        <v>18</v>
      </c>
      <c r="F195" s="57" t="s">
        <v>14</v>
      </c>
      <c r="G195" s="58">
        <v>1</v>
      </c>
      <c r="H195" s="59" t="s">
        <v>15</v>
      </c>
      <c r="I195" s="24"/>
      <c r="J195" s="39"/>
      <c r="K195"/>
    </row>
    <row r="196" spans="1:11" s="1" customFormat="1" ht="36" x14ac:dyDescent="0.4">
      <c r="A196" s="42" t="s">
        <v>21</v>
      </c>
      <c r="B196" s="90" t="s">
        <v>238</v>
      </c>
      <c r="C196" s="25"/>
      <c r="D196" s="26"/>
      <c r="E196" s="19"/>
      <c r="F196" s="60" t="s">
        <v>19</v>
      </c>
      <c r="G196" s="61">
        <v>7</v>
      </c>
      <c r="H196" s="62" t="s">
        <v>20</v>
      </c>
      <c r="I196" s="26"/>
      <c r="J196" s="39"/>
      <c r="K196"/>
    </row>
    <row r="197" spans="1:11" s="1" customFormat="1" ht="24" x14ac:dyDescent="0.4">
      <c r="A197" s="42" t="s">
        <v>239</v>
      </c>
      <c r="B197" s="90"/>
      <c r="C197" s="25"/>
      <c r="D197" s="26"/>
      <c r="E197" s="19"/>
      <c r="F197" s="60" t="s">
        <v>22</v>
      </c>
      <c r="G197" s="61">
        <v>6</v>
      </c>
      <c r="H197" s="62" t="s">
        <v>23</v>
      </c>
      <c r="I197" s="26"/>
      <c r="J197" s="39"/>
      <c r="K197"/>
    </row>
    <row r="198" spans="1:11" s="1" customFormat="1" ht="24.75" thickBot="1" x14ac:dyDescent="0.45">
      <c r="A198" s="45"/>
      <c r="B198" s="92"/>
      <c r="C198" s="27"/>
      <c r="D198" s="28"/>
      <c r="E198" s="29"/>
      <c r="F198" s="99" t="s">
        <v>25</v>
      </c>
      <c r="G198" s="100">
        <v>4</v>
      </c>
      <c r="H198" s="101" t="s">
        <v>26</v>
      </c>
      <c r="I198" s="28"/>
      <c r="J198" s="40"/>
      <c r="K198"/>
    </row>
    <row r="202" spans="1:11" x14ac:dyDescent="0.4">
      <c r="E202" s="47"/>
    </row>
    <row r="203" spans="1:11" x14ac:dyDescent="0.4">
      <c r="E203" s="47"/>
    </row>
    <row r="204" spans="1:11" x14ac:dyDescent="0.4">
      <c r="E204" s="47"/>
    </row>
    <row r="205" spans="1:11" x14ac:dyDescent="0.4">
      <c r="E205" s="47"/>
    </row>
    <row r="206" spans="1:11" x14ac:dyDescent="0.4">
      <c r="E206" s="47"/>
    </row>
    <row r="207" spans="1:11" x14ac:dyDescent="0.4">
      <c r="E207" s="47"/>
    </row>
    <row r="208" spans="1:11" x14ac:dyDescent="0.4">
      <c r="E208" s="47"/>
    </row>
    <row r="209" spans="5:5" x14ac:dyDescent="0.4">
      <c r="E209" s="47"/>
    </row>
    <row r="210" spans="5:5" x14ac:dyDescent="0.4">
      <c r="E210" s="47"/>
    </row>
    <row r="211" spans="5:5" x14ac:dyDescent="0.4">
      <c r="E211" s="47"/>
    </row>
    <row r="212" spans="5:5" x14ac:dyDescent="0.4">
      <c r="E212" s="47"/>
    </row>
    <row r="213" spans="5:5" x14ac:dyDescent="0.4">
      <c r="E213" s="47"/>
    </row>
    <row r="214" spans="5:5" x14ac:dyDescent="0.4">
      <c r="E214" s="47"/>
    </row>
    <row r="215" spans="5:5" x14ac:dyDescent="0.4">
      <c r="E215" s="47"/>
    </row>
    <row r="216" spans="5:5" x14ac:dyDescent="0.4">
      <c r="E216" s="47"/>
    </row>
    <row r="217" spans="5:5" x14ac:dyDescent="0.4">
      <c r="E217" s="47"/>
    </row>
    <row r="218" spans="5:5" x14ac:dyDescent="0.4">
      <c r="E218" s="47"/>
    </row>
    <row r="219" spans="5:5" x14ac:dyDescent="0.4">
      <c r="E219" s="47"/>
    </row>
    <row r="220" spans="5:5" x14ac:dyDescent="0.4">
      <c r="E220" s="47"/>
    </row>
    <row r="221" spans="5:5" x14ac:dyDescent="0.4">
      <c r="E221" s="47"/>
    </row>
    <row r="222" spans="5:5" x14ac:dyDescent="0.4">
      <c r="E222" s="47"/>
    </row>
    <row r="223" spans="5:5" x14ac:dyDescent="0.4">
      <c r="E223" s="47"/>
    </row>
    <row r="224" spans="5:5" x14ac:dyDescent="0.4">
      <c r="E224" s="47"/>
    </row>
    <row r="225" spans="5:5" x14ac:dyDescent="0.4">
      <c r="E225" s="47"/>
    </row>
    <row r="226" spans="5:5" x14ac:dyDescent="0.4">
      <c r="E226" s="47"/>
    </row>
    <row r="227" spans="5:5" x14ac:dyDescent="0.4">
      <c r="E227" s="47"/>
    </row>
    <row r="228" spans="5:5" x14ac:dyDescent="0.4">
      <c r="E228" s="47"/>
    </row>
    <row r="229" spans="5:5" x14ac:dyDescent="0.4">
      <c r="E229" s="47"/>
    </row>
    <row r="230" spans="5:5" x14ac:dyDescent="0.4">
      <c r="E230" s="47"/>
    </row>
    <row r="231" spans="5:5" x14ac:dyDescent="0.4">
      <c r="E231" s="47"/>
    </row>
    <row r="232" spans="5:5" x14ac:dyDescent="0.4">
      <c r="E232" s="47"/>
    </row>
    <row r="233" spans="5:5" x14ac:dyDescent="0.4">
      <c r="E233" s="47"/>
    </row>
    <row r="234" spans="5:5" x14ac:dyDescent="0.4">
      <c r="E234" s="47"/>
    </row>
    <row r="235" spans="5:5" x14ac:dyDescent="0.4">
      <c r="E235" s="47"/>
    </row>
    <row r="236" spans="5:5" x14ac:dyDescent="0.4">
      <c r="E236" s="47"/>
    </row>
    <row r="237" spans="5:5" x14ac:dyDescent="0.4">
      <c r="E237" s="47"/>
    </row>
    <row r="238" spans="5:5" x14ac:dyDescent="0.4">
      <c r="E238" s="47"/>
    </row>
    <row r="239" spans="5:5" x14ac:dyDescent="0.4">
      <c r="E239" s="47"/>
    </row>
    <row r="240" spans="5:5" x14ac:dyDescent="0.4">
      <c r="E240" s="47"/>
    </row>
  </sheetData>
  <sheetProtection algorithmName="SHA-512" hashValue="NBeOOHTGsNUKzkd8BZOcrpQ6K4DrIz5atmBfx7KAVIc8ylkV4saH5mglg22vDJyrn9SiONoFVNNVGdxBHqQR8w==" saltValue="BEpWZmLz+eJFiaH/ZKyVcQ==" spinCount="100000" sheet="1" objects="1" scenarios="1"/>
  <mergeCells count="10">
    <mergeCell ref="J5:J18"/>
    <mergeCell ref="J3:J4"/>
    <mergeCell ref="I3:I4"/>
    <mergeCell ref="A1:G1"/>
    <mergeCell ref="A3:A4"/>
    <mergeCell ref="B3:B4"/>
    <mergeCell ref="C3:C4"/>
    <mergeCell ref="D3:D4"/>
    <mergeCell ref="E3:E4"/>
    <mergeCell ref="F3:H3"/>
  </mergeCells>
  <phoneticPr fontId="1"/>
  <pageMargins left="0.7" right="0.7" top="0.75" bottom="0.75" header="0.3" footer="0.3"/>
  <pageSetup paperSize="9" scale="5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40e1e17b-6bfd-46c5-af26-560bc65c2ba7">
      <UserInfo>
        <DisplayName>Post19ePFサイバーセキュリティ設計評価WG メンバー</DisplayName>
        <AccountId>162</AccountId>
        <AccountType/>
      </UserInfo>
      <UserInfo>
        <DisplayName>Post19ePF CS開発(46Fプロパ+DN) メンバー</DisplayName>
        <AccountId>254</AccountId>
        <AccountType/>
      </UserInfo>
      <UserInfo>
        <DisplayName>セントラルECU向けセキュリティ メンバー</DisplayName>
        <AccountId>123</AccountId>
        <AccountType/>
      </UserInfo>
    </SharedWithUsers>
    <lcf76f155ced4ddcb4097134ff3c332f xmlns="985d08d1-f99f-41ad-a60e-195f059f469e">
      <Terms xmlns="http://schemas.microsoft.com/office/infopath/2007/PartnerControls"/>
    </lcf76f155ced4ddcb4097134ff3c332f>
    <TaxCatchAll xmlns="d9dc673b-9e34-4001-b69a-8484e8c1b815" xsi:nil="true"/>
    <_Flow_SignoffStatus xmlns="985d08d1-f99f-41ad-a60e-195f059f469e" xsi:nil="true"/>
  </documentManagement>
</p:properti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25F83E827035304DBCB4799EFCB2469A" ma:contentTypeVersion="16" ma:contentTypeDescription="新しいドキュメントを作成します。" ma:contentTypeScope="" ma:versionID="40e316c7139a4bab9b155c79dc45e46a">
  <xsd:schema xmlns:xsd="http://www.w3.org/2001/XMLSchema" xmlns:xs="http://www.w3.org/2001/XMLSchema" xmlns:p="http://schemas.microsoft.com/office/2006/metadata/properties" xmlns:ns2="985d08d1-f99f-41ad-a60e-195f059f469e" xmlns:ns3="40e1e17b-6bfd-46c5-af26-560bc65c2ba7" xmlns:ns4="d9dc673b-9e34-4001-b69a-8484e8c1b815" targetNamespace="http://schemas.microsoft.com/office/2006/metadata/properties" ma:root="true" ma:fieldsID="84af4f829101d061bfb7a4bdfba2fa85" ns2:_="" ns3:_="" ns4:_="">
    <xsd:import namespace="985d08d1-f99f-41ad-a60e-195f059f469e"/>
    <xsd:import namespace="40e1e17b-6bfd-46c5-af26-560bc65c2ba7"/>
    <xsd:import namespace="d9dc673b-9e34-4001-b69a-8484e8c1b815"/>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lcf76f155ced4ddcb4097134ff3c332f" minOccurs="0"/>
                <xsd:element ref="ns4:TaxCatchAll" minOccurs="0"/>
                <xsd:element ref="ns2:MediaServiceOCR" minOccurs="0"/>
                <xsd:element ref="ns2:MediaServiceGenerationTime" minOccurs="0"/>
                <xsd:element ref="ns2:MediaServiceEventHashCode" minOccurs="0"/>
                <xsd:element ref="ns2:_Flow_SignoffStatus" minOccurs="0"/>
                <xsd:element ref="ns2:MediaServiceDateTaken"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5d08d1-f99f-41ad-a60e-195f059f469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lcf76f155ced4ddcb4097134ff3c332f" ma:index="15" nillable="true" ma:taxonomy="true" ma:internalName="lcf76f155ced4ddcb4097134ff3c332f" ma:taxonomyFieldName="MediaServiceImageTags" ma:displayName="画像タグ" ma:readOnly="false" ma:fieldId="{5cf76f15-5ced-4ddc-b409-7134ff3c332f}" ma:taxonomyMulti="true" ma:sspId="401df557-eeb5-435c-8d7c-77a7fa12a987"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_Flow_SignoffStatus" ma:index="20" nillable="true" ma:displayName="承認の状態" ma:internalName="_x627f__x8a8d__x306e__x72b6__x614b_">
      <xsd:simpleType>
        <xsd:restriction base="dms:Text"/>
      </xsd:simpleType>
    </xsd:element>
    <xsd:element name="MediaServiceDateTaken" ma:index="21" nillable="true" ma:displayName="MediaServiceDateTaken" ma:hidden="true" ma:indexed="true" ma:internalName="MediaServiceDateTaken" ma:readOnly="true">
      <xsd:simpleType>
        <xsd:restriction base="dms:Text"/>
      </xsd:simpleType>
    </xsd:element>
    <xsd:element name="MediaLengthInSeconds" ma:index="22" nillable="true" ma:displayName="MediaLengthInSeconds" ma:hidden="true" ma:internalName="MediaLengthInSeconds" ma:readOnly="true">
      <xsd:simpleType>
        <xsd:restriction base="dms:Unknown"/>
      </xsd:simpleType>
    </xsd:element>
    <xsd:element name="MediaServiceObjectDetectorVersions" ma:index="23"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0e1e17b-6bfd-46c5-af26-560bc65c2ba7" elementFormDefault="qualified">
    <xsd:import namespace="http://schemas.microsoft.com/office/2006/documentManagement/types"/>
    <xsd:import namespace="http://schemas.microsoft.com/office/infopath/2007/PartnerControls"/>
    <xsd:element name="SharedWithUsers" ma:index="10"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共有相手の詳細情報"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9dc673b-9e34-4001-b69a-8484e8c1b815" elementFormDefault="qualified">
    <xsd:import namespace="http://schemas.microsoft.com/office/2006/documentManagement/types"/>
    <xsd:import namespace="http://schemas.microsoft.com/office/infopath/2007/PartnerControls"/>
    <xsd:element name="TaxCatchAll" ma:index="16" nillable="true" ma:displayName="Taxonomy Catch All Column" ma:hidden="true" ma:list="{5C57E1D5-BFEF-4249-97D6-456EE4830190}" ma:internalName="TaxCatchAll" ma:showField="CatchAllData" ma:web="{40e1e17b-6bfd-46c5-af26-560bc65c2ba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7E73049-9656-4562-9D47-F7BBDE75E11C}">
  <ds:schemaRefs>
    <ds:schemaRef ds:uri="c55c47a2-9dca-4986-9cd2-9194ea641fe9"/>
    <ds:schemaRef ds:uri="http://purl.org/dc/dcmitype/"/>
    <ds:schemaRef ds:uri="http://purl.org/dc/terms/"/>
    <ds:schemaRef ds:uri="http://www.w3.org/XML/1998/namespace"/>
    <ds:schemaRef ds:uri="e50607b3-b038-4fdd-8371-eb67ead93959"/>
    <ds:schemaRef ds:uri="http://purl.org/dc/elements/1.1/"/>
    <ds:schemaRef ds:uri="http://schemas.microsoft.com/office/infopath/2007/PartnerControls"/>
    <ds:schemaRef ds:uri="http://schemas.openxmlformats.org/package/2006/metadata/core-properties"/>
    <ds:schemaRef ds:uri="http://schemas.microsoft.com/office/2006/documentManagement/types"/>
    <ds:schemaRef ds:uri="http://schemas.microsoft.com/office/2006/metadata/properties"/>
  </ds:schemaRefs>
</ds:datastoreItem>
</file>

<file path=customXml/itemProps2.xml><?xml version="1.0" encoding="utf-8"?>
<ds:datastoreItem xmlns:ds="http://schemas.openxmlformats.org/officeDocument/2006/customXml" ds:itemID="{200E6DAE-5BE9-4C18-BBDB-137E5D948FF9}"/>
</file>

<file path=customXml/itemProps3.xml><?xml version="1.0" encoding="utf-8"?>
<ds:datastoreItem xmlns:ds="http://schemas.openxmlformats.org/officeDocument/2006/customXml" ds:itemID="{7E962615-F4E8-48A4-B108-7FC9954BDB2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ANO-EvDefId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2015-06-05T18:19:34Z</dcterms:created>
  <dcterms:modified xsi:type="dcterms:W3CDTF">2023-05-29T06:06:58Z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0x01010025F83E827035304DBCB4799EFCB2469A</vt:lpwstr>
  </property>
  <property fmtid="{D5CDD505-2E9C-101B-9397-08002B2CF9AE}" pid="3" name="MediaServiceImageTags">
    <vt:lpwstr/>
  </property>
</Properties>
</file>