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fileSharing readOnlyRecommended="1"/>
  <workbookPr filterPrivacy="1"/>
  <xr:revisionPtr revIDLastSave="55" documentId="11_8D2529C25194AE5B30FCBAADD972BE81F94DA4AF" xr6:coauthVersionLast="47" xr6:coauthVersionMax="47" xr10:uidLastSave="{A83155DC-F75B-4B2A-8C9A-6E4ABFB5E867}"/>
  <bookViews>
    <workbookView xWindow="-120" yWindow="-120" windowWidth="29040" windowHeight="15840" tabRatio="598" xr2:uid="{00000000-000D-0000-FFFF-FFFF00000000}"/>
  </bookViews>
  <sheets>
    <sheet name="ANO-EvDefId" sheetId="17"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6" i="17" l="1"/>
  <c r="E94" i="17"/>
  <c r="E190" i="17" l="1"/>
  <c r="E185" i="17"/>
  <c r="E166" i="17"/>
  <c r="E162" i="17"/>
  <c r="E88" i="17"/>
  <c r="E66" i="17"/>
  <c r="E59" i="17"/>
  <c r="E53" i="17"/>
  <c r="E81" i="17"/>
  <c r="E131" i="17" l="1"/>
  <c r="E115" i="17" l="1"/>
  <c r="E73" i="17"/>
  <c r="E44" i="17"/>
  <c r="E36" i="17"/>
  <c r="E5" i="17"/>
  <c r="E12" i="17" s="1"/>
  <c r="E195" i="17" l="1"/>
  <c r="E156" i="17"/>
  <c r="E151" i="17"/>
  <c r="E145" i="17"/>
  <c r="E140" i="17"/>
  <c r="E122" i="17"/>
  <c r="E110" i="17"/>
  <c r="E101" i="17"/>
</calcChain>
</file>

<file path=xl/sharedStrings.xml><?xml version="1.0" encoding="utf-8"?>
<sst xmlns="http://schemas.openxmlformats.org/spreadsheetml/2006/main" count="596" uniqueCount="251">
  <si>
    <t>侵入検知 サイバーセキュリティイベントロギング要求仕様書  Event Definition ID及びコンテキストデータ定義リスト
(Requirements Specification of Cyber Security Event Logging, Event Definition ID and Context Data List)</t>
    <rPh sb="49" eb="50">
      <t>オヨ</t>
    </rPh>
    <rPh sb="60" eb="62">
      <t>テイギ</t>
    </rPh>
    <phoneticPr fontId="1"/>
  </si>
  <si>
    <t>Reference</t>
    <phoneticPr fontId="1"/>
  </si>
  <si>
    <t>要求仕様
Requirement specification</t>
    <rPh sb="0" eb="2">
      <t>ヨウキュウ</t>
    </rPh>
    <rPh sb="2" eb="4">
      <t>シヨウ</t>
    </rPh>
    <phoneticPr fontId="1"/>
  </si>
  <si>
    <t>要求事項概要
Summary of Requirements</t>
    <rPh sb="0" eb="2">
      <t>ヨウキュウ</t>
    </rPh>
    <rPh sb="2" eb="4">
      <t>ジコウ</t>
    </rPh>
    <rPh sb="4" eb="6">
      <t>ガイヨウ</t>
    </rPh>
    <phoneticPr fontId="1"/>
  </si>
  <si>
    <t>要求事項ID
Requirement ID</t>
    <rPh sb="0" eb="2">
      <t>ヨウキュウ</t>
    </rPh>
    <rPh sb="2" eb="4">
      <t>ジコウ</t>
    </rPh>
    <phoneticPr fontId="1"/>
  </si>
  <si>
    <t>Event Definition ID</t>
    <phoneticPr fontId="1"/>
  </si>
  <si>
    <t>ContextData
Size[Byte]</t>
    <phoneticPr fontId="1"/>
  </si>
  <si>
    <t>ContextData</t>
    <phoneticPr fontId="1"/>
  </si>
  <si>
    <t>備考
Notes</t>
    <rPh sb="0" eb="2">
      <t>ビコウ</t>
    </rPh>
    <phoneticPr fontId="1"/>
  </si>
  <si>
    <t>注釈
Annotation</t>
    <rPh sb="0" eb="2">
      <t>チュウシャク</t>
    </rPh>
    <phoneticPr fontId="1"/>
  </si>
  <si>
    <t>FieldName</t>
    <phoneticPr fontId="1"/>
  </si>
  <si>
    <t>Length
 [Byte]</t>
    <phoneticPr fontId="1"/>
  </si>
  <si>
    <t>Discription</t>
    <phoneticPr fontId="1"/>
  </si>
  <si>
    <t xml:space="preserve">無線通信セキュリティ要求仕様書 </t>
    <phoneticPr fontId="1"/>
  </si>
  <si>
    <t>Out-Carからのフレーム破棄</t>
    <phoneticPr fontId="1"/>
  </si>
  <si>
    <t>IDSANR_01100</t>
    <phoneticPr fontId="1"/>
  </si>
  <si>
    <t>0x8501</t>
    <phoneticPr fontId="1"/>
  </si>
  <si>
    <t>Format Version</t>
  </si>
  <si>
    <t>Fixed value: 0x01</t>
  </si>
  <si>
    <t xml:space="preserve">*1 IPv6通信の場合は、IPv6ヘッダ
*1 For IPv6 communication, IPv6 header"
*2 情報の詳細は参照文書[31]を参照
*2 For details, see reference [31]."
*3 技術制約により取得困難なフィールドがある場合、ECU設計部署は、本書発行部署と合意した後、そのフィールドを0xFFで埋めた値を設定すること。
技術制約により取得困難な例として、当該フィールドの取得には、OSやBSWの改修が必要な場合が挙げられる。"
*3 If there is a field that is difficult to record due to technical constraints, the ECU design department shall set the field to a value filled with 0xFF after agreement with the issuing department. An example of a field that is difficult to record due to technical constraints is a case in which an OS or BSW modification is needed to record that field.
*4 Lengthは可変長とし、最大値は1024Byteとする。
*4 Length shall be a variable length with a maximum value of 1024 bytes.
</t>
    <phoneticPr fontId="1"/>
  </si>
  <si>
    <t>（ファイアーウォール機能）</t>
  </si>
  <si>
    <t>Dispose of frame from Out-Car</t>
    <phoneticPr fontId="1"/>
  </si>
  <si>
    <t>Diagnostic timestamp (*2)</t>
    <phoneticPr fontId="1"/>
  </si>
  <si>
    <t>ダイアグタイムスタンプのトリップカウンタと時間カウンタ
Trip counter and time counter of diagnostic timestamp</t>
    <phoneticPr fontId="1"/>
  </si>
  <si>
    <t>Requirements Specification of</t>
  </si>
  <si>
    <t>Diagnostic clock information  (*2)</t>
    <phoneticPr fontId="1"/>
  </si>
  <si>
    <t>ダイアグタイムスタンプの時刻情報
Clock information of diag timestamp</t>
    <phoneticPr fontId="1"/>
  </si>
  <si>
    <t>Wireless Communication Security</t>
  </si>
  <si>
    <t>Diagnostic vehicle odometer information (*2)</t>
    <phoneticPr fontId="1"/>
  </si>
  <si>
    <t>ダイアグタイムスタンプの累積走行距離情報
Odometer of diagnostic timestamp</t>
    <phoneticPr fontId="1"/>
  </si>
  <si>
    <t>(Firewall function)</t>
  </si>
  <si>
    <t>Data link layer Header (*3)</t>
    <phoneticPr fontId="1"/>
  </si>
  <si>
    <t>データリンク層レイヤのヘッダ情報
Data link layer layer header information</t>
    <rPh sb="6" eb="7">
      <t>ソウ</t>
    </rPh>
    <rPh sb="14" eb="16">
      <t>ジョウホウ</t>
    </rPh>
    <phoneticPr fontId="1"/>
  </si>
  <si>
    <t>Network layer Header (*3)</t>
    <phoneticPr fontId="1"/>
  </si>
  <si>
    <t xml:space="preserve">20, 40 (*1) </t>
  </si>
  <si>
    <t xml:space="preserve">ネットワーク層レイヤのヘッダ情報
ただし、ヘッダに含まれる自車を示すIPアドレスが、キャリアから割り当てられたIPアドレスである場合、当該IPアドレスのフィールドは、未指定アドレス(0埋め)を設定すること。
Network layer layer header information
When the IP address indicating the own vehicle in the header is an IP address assigned by the telecommunications carrier, the field for the relevant IP address shall be set to an unspecified address (filled with 0).
</t>
    <rPh sb="6" eb="7">
      <t>ソウ</t>
    </rPh>
    <rPh sb="25" eb="26">
      <t>フク</t>
    </rPh>
    <rPh sb="29" eb="31">
      <t>ジシャ</t>
    </rPh>
    <rPh sb="32" eb="33">
      <t>シメ</t>
    </rPh>
    <rPh sb="48" eb="49">
      <t>ワ</t>
    </rPh>
    <rPh sb="50" eb="51">
      <t>ア</t>
    </rPh>
    <rPh sb="64" eb="66">
      <t>バアイ</t>
    </rPh>
    <rPh sb="67" eb="69">
      <t>トウガイ</t>
    </rPh>
    <rPh sb="83" eb="86">
      <t>ミシテイ</t>
    </rPh>
    <rPh sb="92" eb="93">
      <t>ウ</t>
    </rPh>
    <rPh sb="96" eb="98">
      <t>セッテイ</t>
    </rPh>
    <phoneticPr fontId="1"/>
  </si>
  <si>
    <t>Transport layer Header (*3)</t>
  </si>
  <si>
    <t>トランスポート層レイヤのヘッダ情報
Transport layer layer header information</t>
    <rPh sb="7" eb="8">
      <t>ソウ</t>
    </rPh>
    <rPh sb="15" eb="17">
      <t>ジョウホウ</t>
    </rPh>
    <phoneticPr fontId="1"/>
  </si>
  <si>
    <t>Out-Carへのフレーム破棄
Dispose of frame to Out-Car</t>
    <phoneticPr fontId="1"/>
  </si>
  <si>
    <t>IDSANR_01200</t>
  </si>
  <si>
    <t>0x8502</t>
    <phoneticPr fontId="1"/>
  </si>
  <si>
    <t>Data link layer Header (*3)</t>
  </si>
  <si>
    <t>TLSの認証成功</t>
    <rPh sb="4" eb="8">
      <t>ニンショウセイコウ</t>
    </rPh>
    <phoneticPr fontId="1"/>
  </si>
  <si>
    <t>IDSANR_11150</t>
    <phoneticPr fontId="1"/>
  </si>
  <si>
    <t>0xC503</t>
  </si>
  <si>
    <t>76~1100, 96~1120(*1)</t>
    <phoneticPr fontId="1"/>
  </si>
  <si>
    <t>Fixed value: 0x01</t>
    <phoneticPr fontId="1"/>
  </si>
  <si>
    <t>（TLS通信機能）</t>
    <phoneticPr fontId="1"/>
  </si>
  <si>
    <t>TLS authentication succeeded</t>
    <phoneticPr fontId="1"/>
  </si>
  <si>
    <t>Diagnostic timestamp (*2)</t>
  </si>
  <si>
    <t>Requirements Specification of</t>
    <phoneticPr fontId="1"/>
  </si>
  <si>
    <t>Diagnostic clock information (*2)</t>
  </si>
  <si>
    <t>Wireless Communication Security</t>
    <phoneticPr fontId="1"/>
  </si>
  <si>
    <t>Diagnostic vehicle odometer information (*2)</t>
  </si>
  <si>
    <t>(TLS function)</t>
    <phoneticPr fontId="1"/>
  </si>
  <si>
    <t>Network layer Header (*3)</t>
  </si>
  <si>
    <t>URL</t>
    <phoneticPr fontId="1"/>
  </si>
  <si>
    <t>Variable (*4)</t>
    <phoneticPr fontId="1"/>
  </si>
  <si>
    <t>リクエスト先センターを示すURLの先頭アドレス(HTTPリクエストがTLSのトリガー)(0 Byte ~ 1024 Byte)
First address of URL indicating the request destination center (HTTP request triggers TLS)(0 Byte ~ 1024 Byte)</t>
    <rPh sb="11" eb="12">
      <t>シメ</t>
    </rPh>
    <phoneticPr fontId="1"/>
  </si>
  <si>
    <t>TLSの認証失敗</t>
    <rPh sb="4" eb="6">
      <t>ニンショウ</t>
    </rPh>
    <rPh sb="6" eb="8">
      <t>シッパイ</t>
    </rPh>
    <phoneticPr fontId="1"/>
  </si>
  <si>
    <t>IDSANR_02150</t>
    <phoneticPr fontId="1"/>
  </si>
  <si>
    <t>0x8503</t>
  </si>
  <si>
    <t>77~1101, 97~1121(*1)</t>
    <phoneticPr fontId="1"/>
  </si>
  <si>
    <t>TLS authentication failure</t>
    <phoneticPr fontId="1"/>
  </si>
  <si>
    <t>Error Cause</t>
    <phoneticPr fontId="1"/>
  </si>
  <si>
    <t>要求仕様書で記録対象となっているID
Target ID to be recorded in the requirements specification</t>
    <rPh sb="0" eb="2">
      <t>ヨウキュウ</t>
    </rPh>
    <rPh sb="2" eb="5">
      <t>シヨウショ</t>
    </rPh>
    <phoneticPr fontId="1"/>
  </si>
  <si>
    <t>接続認証に成功</t>
  </si>
  <si>
    <t>IDSANR_11104</t>
  </si>
  <si>
    <t>0xC504</t>
    <phoneticPr fontId="1"/>
  </si>
  <si>
    <t>（無線LAN通信機能）</t>
  </si>
  <si>
    <t>Connection authentication succeeded</t>
    <phoneticPr fontId="1"/>
  </si>
  <si>
    <t>(Wireless-LAN communication function)</t>
  </si>
  <si>
    <t>ネットワーク層レイヤのヘッダ情報
ただし、ヘッダに含まれる自車を示すIPアドレスは、未指定アドレスを設定すること。
Network layer layer header information
The IP address indicating the own vehicle in the header shall be set to an unspecified address (filled with 0).</t>
    <rPh sb="6" eb="7">
      <t>ソウ</t>
    </rPh>
    <phoneticPr fontId="1"/>
  </si>
  <si>
    <t>Authentication method</t>
    <phoneticPr fontId="1"/>
  </si>
  <si>
    <t>0x01: WPA-Enterprise
0x02: WPA2
0x03: WPA3</t>
  </si>
  <si>
    <t>接続認証に失敗</t>
  </si>
  <si>
    <t>IDSANR_02200</t>
  </si>
  <si>
    <t>0x8504</t>
    <phoneticPr fontId="1"/>
  </si>
  <si>
    <t>Connection authentication failure</t>
    <phoneticPr fontId="1"/>
  </si>
  <si>
    <t>Error Cause</t>
  </si>
  <si>
    <t>Wi-Fi ALLIANCEもしくはIEEEにて規定するWPAの接続認証失敗を表すエラーコード
Error code indicating failure of Wi-Fi ALLIANCE or WPA connection authentication as specified by IEEE.</t>
    <phoneticPr fontId="1"/>
  </si>
  <si>
    <t>IDSANR_11105</t>
  </si>
  <si>
    <t>0xC505</t>
    <phoneticPr fontId="1"/>
  </si>
  <si>
    <t>（Bluetooth通信機能）</t>
    <rPh sb="10" eb="12">
      <t>ツウシン</t>
    </rPh>
    <rPh sb="12" eb="14">
      <t>キノウ</t>
    </rPh>
    <phoneticPr fontId="1"/>
  </si>
  <si>
    <t>(Bluetooth-communication function)</t>
  </si>
  <si>
    <t>BD Address</t>
  </si>
  <si>
    <t>以降のフィールド含め、ヘッダを残す方向でも良いのでは？
LEの場合は余りのフィールドを0でパディング</t>
    <phoneticPr fontId="1"/>
  </si>
  <si>
    <t>Security Level</t>
    <phoneticPr fontId="1"/>
  </si>
  <si>
    <t>■Bluetooth Classic
 0x00: Level 0:セキュリティ無し、ユーザー操作なし
 0x01: Level 1:セキュリティ無し、ユーザー操作あり
 0x02: Level 2:暗号あり、認証なし
 0x03: Level 3:暗号あり、認証あり
 0x04: Level 4:高強度暗号あり、認証あり
■Bluetooth LE
 LE Security Mode 1:
 0x10: Level 1:セキュリティ無し
 0x11: Level 2:暗号あり・認証なしのペアリング
 0x12: Level 3:暗号あり・認証ありのペアリング
 0x13: Level 4:LE Secure Connections を使ったペアリング
■LE Security Mode 2:
 0x20: Level 1:認証なしのペアリング＋データ署名
 0x21: Level 2:認証ありのペアリング＋データ署名
・Bluetooth Classic
 0x00: Level 0: No security, no user operation
 0x01: Level 1: No security, user operation
 0x02: Level 2: With encryption, without authentication
 0x03: Level 3: With encryption, with authentication
 0x04: Level 4: High strength encryption and authentication
・Bluetooth LE
 -LE Security Mode 1:
  0x10: Level 1: No security
  0x11: Level 2: Pairing with encryption and without authentication
  0x12: Level 3: Pairing with encryption and authentication
  0x13: Level 4: Pairing with LE Secure Connections
 - LE Security Mode 2:
  0x20: Level 1: Unauthenticated pairing + data signing
  0x21: Level 2: Pairing with authentication + data signing</t>
    <phoneticPr fontId="1"/>
  </si>
  <si>
    <t>接続認証失敗</t>
    <phoneticPr fontId="1"/>
  </si>
  <si>
    <t>IDSANR_02300</t>
  </si>
  <si>
    <t>0x8505</t>
    <phoneticPr fontId="1"/>
  </si>
  <si>
    <t>Bluetooth SIG Working Groupsにて規定するペアリングの接続認証失敗を表すエラーコード
Error code that indicates a pairing connection authentication failure as specified by the Bluetooth SIG Working Groups.</t>
    <phoneticPr fontId="1"/>
  </si>
  <si>
    <t>センター通信セキュリティ要求仕様書</t>
    <rPh sb="4" eb="6">
      <t>ツウシン</t>
    </rPh>
    <rPh sb="12" eb="14">
      <t>ヨウキュウ</t>
    </rPh>
    <rPh sb="14" eb="17">
      <t>シヨウショ</t>
    </rPh>
    <phoneticPr fontId="1"/>
  </si>
  <si>
    <t>相互認証成功</t>
    <rPh sb="0" eb="4">
      <t>ソウゴニンショウ</t>
    </rPh>
    <rPh sb="4" eb="6">
      <t>セイコウ</t>
    </rPh>
    <phoneticPr fontId="1"/>
  </si>
  <si>
    <t>IDSANR_11107</t>
    <phoneticPr fontId="1"/>
  </si>
  <si>
    <t>0xC506</t>
    <phoneticPr fontId="1"/>
  </si>
  <si>
    <t>Mutual authentication succeeded</t>
    <phoneticPr fontId="1"/>
  </si>
  <si>
    <t>Center Communication Security</t>
  </si>
  <si>
    <t>ネットワーク層レイヤのヘッダ情報
Network layer layer header information</t>
    <rPh sb="6" eb="7">
      <t>ソウ</t>
    </rPh>
    <rPh sb="14" eb="16">
      <t>ジョウホウ</t>
    </rPh>
    <phoneticPr fontId="1"/>
  </si>
  <si>
    <t>相互認証失敗</t>
    <rPh sb="0" eb="4">
      <t>ソウゴニンショウ</t>
    </rPh>
    <rPh sb="4" eb="6">
      <t>シッパイ</t>
    </rPh>
    <phoneticPr fontId="1"/>
  </si>
  <si>
    <t>IDSANR_05301</t>
    <phoneticPr fontId="1"/>
  </si>
  <si>
    <t>0x8506</t>
    <phoneticPr fontId="1"/>
  </si>
  <si>
    <t>Format Version</t>
    <phoneticPr fontId="1"/>
  </si>
  <si>
    <t>Mutual authentication failure</t>
    <phoneticPr fontId="1"/>
  </si>
  <si>
    <t>・要求仕様で記録対象となっているID
・IDは、IKEv2関連仕様（RFC7296、RFC4555、RFC5026、RFC6407）から引用
･Target ID to be recorded in the requirements specification
･IDs are taken from IKEv2 related specifications (RFC7296, RFC4555, RFC5026, RFC6407).</t>
    <phoneticPr fontId="1"/>
  </si>
  <si>
    <t>受信パケットの完全性検証エラー</t>
    <rPh sb="0" eb="2">
      <t>ジュシン</t>
    </rPh>
    <rPh sb="10" eb="12">
      <t>ケンショウ</t>
    </rPh>
    <phoneticPr fontId="1"/>
  </si>
  <si>
    <t>IDSANR_05302</t>
    <phoneticPr fontId="1"/>
  </si>
  <si>
    <t>0x8530</t>
    <phoneticPr fontId="1"/>
  </si>
  <si>
    <t>Received packet integrity verification error</t>
    <phoneticPr fontId="1"/>
  </si>
  <si>
    <t>メッセージフィルタリング要求仕様書</t>
  </si>
  <si>
    <t>SIDフィルタリングエラー（CAN)</t>
  </si>
  <si>
    <t>IDSANR_06101</t>
    <phoneticPr fontId="1"/>
  </si>
  <si>
    <t>0x8550</t>
    <phoneticPr fontId="1"/>
  </si>
  <si>
    <t>SID filtering error (CAN)</t>
    <phoneticPr fontId="1"/>
  </si>
  <si>
    <t>Message Filtering</t>
    <phoneticPr fontId="1"/>
  </si>
  <si>
    <t>DoCAN Message ID</t>
  </si>
  <si>
    <t>侵入検知判定されたメッセージのCAN ID 29 bit</t>
    <phoneticPr fontId="1"/>
  </si>
  <si>
    <t>Intrusion detected SID</t>
    <phoneticPr fontId="1"/>
  </si>
  <si>
    <t>侵入検知判定されたSID
Intrusion detected SID</t>
    <rPh sb="0" eb="4">
      <t>シンニュウケンチ</t>
    </rPh>
    <rPh sb="4" eb="6">
      <t>ハンテイ</t>
    </rPh>
    <phoneticPr fontId="1"/>
  </si>
  <si>
    <t>SIDフィルタリングエラー（Ethernet)</t>
  </si>
  <si>
    <t>IDSANR_06102</t>
    <phoneticPr fontId="1"/>
  </si>
  <si>
    <t>0x8570</t>
    <phoneticPr fontId="1"/>
  </si>
  <si>
    <t>SID filtering error (Ethernet)</t>
    <phoneticPr fontId="1"/>
  </si>
  <si>
    <t>1層目フィルタリングエラー（CAN）</t>
    <rPh sb="1" eb="3">
      <t>ソウメ</t>
    </rPh>
    <phoneticPr fontId="1"/>
  </si>
  <si>
    <t>IDSANR_04101</t>
    <phoneticPr fontId="1"/>
  </si>
  <si>
    <t>0x8590</t>
  </si>
  <si>
    <t>1st filtering error (CAN)</t>
    <phoneticPr fontId="1"/>
  </si>
  <si>
    <t>CAN-ID</t>
  </si>
  <si>
    <t>CAN ID 11bit</t>
    <phoneticPr fontId="1"/>
  </si>
  <si>
    <t>1層目フィルタリングエラー（Ethernet）</t>
    <rPh sb="1" eb="3">
      <t>ソウメ</t>
    </rPh>
    <phoneticPr fontId="1"/>
  </si>
  <si>
    <t>0x8591</t>
    <phoneticPr fontId="1"/>
  </si>
  <si>
    <t>1st filtering error (Ethernet)</t>
    <phoneticPr fontId="1"/>
  </si>
  <si>
    <t>2層目メッセージフィルタリング要求仕様書</t>
  </si>
  <si>
    <t>2層目フィルタリングエラー（CAN）</t>
    <phoneticPr fontId="1"/>
  </si>
  <si>
    <t>IDSANR_04102</t>
    <phoneticPr fontId="1"/>
  </si>
  <si>
    <t>0x85A0</t>
    <phoneticPr fontId="1"/>
  </si>
  <si>
    <t>2nd layer message filtering error (CAN)</t>
    <phoneticPr fontId="1"/>
  </si>
  <si>
    <t>2nd Layer Message Filtering</t>
    <phoneticPr fontId="1"/>
  </si>
  <si>
    <t>2層目フィルタリングエラー（Ethernet）</t>
    <phoneticPr fontId="1"/>
  </si>
  <si>
    <t>IDSANR_04302</t>
    <phoneticPr fontId="1"/>
  </si>
  <si>
    <t>0x85A1</t>
    <phoneticPr fontId="1"/>
  </si>
  <si>
    <t>2nd layer message filtering error (Ethernet)</t>
    <phoneticPr fontId="1"/>
  </si>
  <si>
    <t>メッセージ認証（フルFV版）要求仕様書</t>
  </si>
  <si>
    <t>メッセージ認証エラー（CAN）</t>
  </si>
  <si>
    <t>IDSANR_05100</t>
    <phoneticPr fontId="1"/>
  </si>
  <si>
    <t>0x85A2</t>
    <phoneticPr fontId="1"/>
  </si>
  <si>
    <t>Message authentication error (CAN)</t>
    <phoneticPr fontId="1"/>
  </si>
  <si>
    <t>Message Authentication for FULL FV</t>
    <phoneticPr fontId="1"/>
  </si>
  <si>
    <t>Message ID</t>
    <phoneticPr fontId="1"/>
  </si>
  <si>
    <t>認証エラーが起きたメッセージのCAN ID
CAN ID of the message in which the authentication error occurred.</t>
    <phoneticPr fontId="1"/>
  </si>
  <si>
    <t>Trip counter (latest value)</t>
    <phoneticPr fontId="1"/>
  </si>
  <si>
    <t>認証エラーが起きたメッセージのトリップカウンタ値
Trip counter value of the message in which the authentication error occurred.</t>
    <rPh sb="0" eb="2">
      <t>ニンショウ</t>
    </rPh>
    <rPh sb="6" eb="7">
      <t>オ</t>
    </rPh>
    <rPh sb="23" eb="24">
      <t>アタイ</t>
    </rPh>
    <phoneticPr fontId="1"/>
  </si>
  <si>
    <t>Message counter (latest value)</t>
    <phoneticPr fontId="1"/>
  </si>
  <si>
    <t>認証エラーが起きたメッセージのメッセージカウンタ値
Message counter value of the message in which the authentication error occurred.</t>
    <rPh sb="0" eb="2">
      <t>ニンショウ</t>
    </rPh>
    <rPh sb="6" eb="7">
      <t>オ</t>
    </rPh>
    <rPh sb="24" eb="25">
      <t>アタイ</t>
    </rPh>
    <phoneticPr fontId="1"/>
  </si>
  <si>
    <t>Trip counter (previously received value)</t>
    <phoneticPr fontId="1"/>
  </si>
  <si>
    <t>トリップカウンタ値の前回受信値
Previous received trip counter value</t>
    <rPh sb="8" eb="9">
      <t>アタイ</t>
    </rPh>
    <rPh sb="10" eb="12">
      <t>ゼンカイ</t>
    </rPh>
    <rPh sb="12" eb="14">
      <t>ジュシン</t>
    </rPh>
    <rPh sb="14" eb="15">
      <t>チ</t>
    </rPh>
    <phoneticPr fontId="1"/>
  </si>
  <si>
    <t>Message counter (previously received value)</t>
    <phoneticPr fontId="1"/>
  </si>
  <si>
    <t>メッセージカウンタ値の前回受信値
Previous received message counter value</t>
    <rPh sb="9" eb="10">
      <t>アタイ</t>
    </rPh>
    <rPh sb="11" eb="13">
      <t>ゼンカイ</t>
    </rPh>
    <rPh sb="13" eb="15">
      <t>ジュシン</t>
    </rPh>
    <rPh sb="15" eb="16">
      <t>チ</t>
    </rPh>
    <phoneticPr fontId="1"/>
  </si>
  <si>
    <t>メッセージ認証エラー（Ethernet）</t>
  </si>
  <si>
    <t>IDSANR_05200</t>
  </si>
  <si>
    <t>0x85A3</t>
    <phoneticPr fontId="1"/>
  </si>
  <si>
    <t>Message authentication error (Ethernet)</t>
    <phoneticPr fontId="1"/>
  </si>
  <si>
    <t>認証エラーが起きたメッセージのkzkId
KzkId of the message in which the authentication error occurred.</t>
    <phoneticPr fontId="1"/>
  </si>
  <si>
    <t>Phase6ダイアグシステム標準通信仕様</t>
    <phoneticPr fontId="1"/>
  </si>
  <si>
    <t>SecurityAccess(SID 0x27)成功</t>
    <phoneticPr fontId="1"/>
  </si>
  <si>
    <t>IDSANR_11108</t>
    <phoneticPr fontId="1"/>
  </si>
  <si>
    <t>0xC5A4</t>
    <phoneticPr fontId="1"/>
  </si>
  <si>
    <t>SecurityAccess(SID 0x27) succeeded</t>
    <phoneticPr fontId="1"/>
  </si>
  <si>
    <t xml:space="preserve">TOYOTA Phase6 Diagnostics </t>
    <phoneticPr fontId="1"/>
  </si>
  <si>
    <t xml:space="preserve">Communication and Reprogramming </t>
    <phoneticPr fontId="1"/>
  </si>
  <si>
    <t>standard specifications</t>
    <phoneticPr fontId="1"/>
  </si>
  <si>
    <t>Request Message(Sub-Function)</t>
    <phoneticPr fontId="1"/>
  </si>
  <si>
    <t>・要求仕様で記録対象となっているSub-Function
（デフォルト：sendKeyのsecurityAccessType(0x02, 0x04, 0x06, 0x08-0x7E)のみ記録する）
･Target sub-function to be recorded in the requirements specification.
(Default: Only the securityAccessType (0x02, 0x04, 0x06, 0x08-0x7E) of sendKey will be recorded.)</t>
    <phoneticPr fontId="1"/>
  </si>
  <si>
    <t>SecurityAccess(SID 0x27)失敗</t>
    <rPh sb="24" eb="26">
      <t>シッパイ</t>
    </rPh>
    <phoneticPr fontId="1"/>
  </si>
  <si>
    <t>IDSANR_06200</t>
  </si>
  <si>
    <t>0x85A4</t>
    <phoneticPr fontId="1"/>
  </si>
  <si>
    <t>SecurityAccess(SID 0x27) failure</t>
    <phoneticPr fontId="1"/>
  </si>
  <si>
    <t>NRC</t>
    <phoneticPr fontId="1"/>
  </si>
  <si>
    <t>要求仕様で記録対象となっているNRC
Target NRC to be recorded in the requirements specification.</t>
    <phoneticPr fontId="1"/>
  </si>
  <si>
    <t>・要求仕様で記録対象となっているSub-Function
(デフォルト：全てのSecurityAccessType（requestSeed, sendKey））
･Target sub-function to be recorded in the requirements 
(Default: all SecurityAccessType (requestSeed, sendKey))</t>
    <phoneticPr fontId="1"/>
  </si>
  <si>
    <t>Authentication(SID 0x29)成功</t>
    <rPh sb="24" eb="26">
      <t>セイコウ</t>
    </rPh>
    <phoneticPr fontId="1"/>
  </si>
  <si>
    <t>IDSANR_11109</t>
  </si>
  <si>
    <t>0xC5A5</t>
    <phoneticPr fontId="1"/>
  </si>
  <si>
    <t>Authentication(SID 0x29) succeeded</t>
    <phoneticPr fontId="1"/>
  </si>
  <si>
    <t xml:space="preserve">・要求仕様で記録対象となっているSub-Function
･Target sub-function to be recorded in the requirements </t>
    <phoneticPr fontId="1"/>
  </si>
  <si>
    <t>Authentication(SID 0x29)失敗</t>
    <rPh sb="24" eb="26">
      <t>シッパイ</t>
    </rPh>
    <phoneticPr fontId="1"/>
  </si>
  <si>
    <t>IDSANR_06300</t>
    <phoneticPr fontId="1"/>
  </si>
  <si>
    <t>0x85A5</t>
    <phoneticPr fontId="1"/>
  </si>
  <si>
    <t>Authentication(SID 0x29) failure</t>
    <phoneticPr fontId="1"/>
  </si>
  <si>
    <t>VIN更新成功</t>
    <rPh sb="3" eb="5">
      <t>コウシン</t>
    </rPh>
    <rPh sb="5" eb="7">
      <t>セイコウ</t>
    </rPh>
    <phoneticPr fontId="1"/>
  </si>
  <si>
    <t>IDSANR_11115</t>
    <phoneticPr fontId="1"/>
  </si>
  <si>
    <t>0xC5A6</t>
  </si>
  <si>
    <t>VIN update succeeded</t>
    <phoneticPr fontId="1"/>
  </si>
  <si>
    <t>VIN更新失敗</t>
    <rPh sb="3" eb="5">
      <t>コウシン</t>
    </rPh>
    <rPh sb="5" eb="7">
      <t>シッパイ</t>
    </rPh>
    <phoneticPr fontId="1"/>
  </si>
  <si>
    <t>IDSANR_06400</t>
    <phoneticPr fontId="1"/>
  </si>
  <si>
    <t>0x85A6</t>
  </si>
  <si>
    <t>VIN update failure</t>
    <phoneticPr fontId="1"/>
  </si>
  <si>
    <t>・要求仕様で記録対象となっているNRC
Target NRC to be recorded in the requirements specification.</t>
    <phoneticPr fontId="1"/>
  </si>
  <si>
    <t>OTAリプロアップデートファイル検証成功</t>
    <rPh sb="18" eb="20">
      <t>セイコウ</t>
    </rPh>
    <phoneticPr fontId="1"/>
  </si>
  <si>
    <t>IDSANR_11111</t>
    <phoneticPr fontId="1"/>
  </si>
  <si>
    <t>0xC5C0</t>
    <phoneticPr fontId="1"/>
  </si>
  <si>
    <t>(T.B.D.)</t>
    <phoneticPr fontId="1"/>
  </si>
  <si>
    <t>Format Version(T.B.D.)</t>
    <phoneticPr fontId="1"/>
  </si>
  <si>
    <t>OTA reprogramming update file verification succeeded</t>
    <phoneticPr fontId="1"/>
  </si>
  <si>
    <t>New software version(T.B.D.)</t>
    <phoneticPr fontId="1"/>
  </si>
  <si>
    <t>(T.B.D.)</t>
  </si>
  <si>
    <t>Targeted Software version  (T.B.D.)</t>
    <phoneticPr fontId="1"/>
  </si>
  <si>
    <t>OTAリプロアップデートファイル検証失敗</t>
    <phoneticPr fontId="1"/>
  </si>
  <si>
    <t>IDSANR_07102</t>
  </si>
  <si>
    <t>0x85C0</t>
    <phoneticPr fontId="1"/>
  </si>
  <si>
    <t>OTA reprogramming update file verification failure</t>
    <phoneticPr fontId="1"/>
  </si>
  <si>
    <t>Error Cause(T.B.D.)</t>
    <phoneticPr fontId="1"/>
  </si>
  <si>
    <t>Record the error codes for the following errors
[(T.B.D.)] Rollback Error Code 
[(T.B.D.)] OTA Auth Error Code 
[(T.B.D.)] Tampering Detection Error Code</t>
    <phoneticPr fontId="1"/>
  </si>
  <si>
    <t>Request Message(T.B.D.)</t>
    <phoneticPr fontId="1"/>
  </si>
  <si>
    <t>[(T.B.D.)]Sub-Function, RID</t>
  </si>
  <si>
    <t>車載鍵管理スレーブ要求仕様書</t>
  </si>
  <si>
    <t>鍵更新成功</t>
  </si>
  <si>
    <t>IDSANR_11112</t>
  </si>
  <si>
    <t>0xC5D0</t>
    <phoneticPr fontId="1"/>
  </si>
  <si>
    <t>Key update succeeded</t>
    <phoneticPr fontId="1"/>
  </si>
  <si>
    <t>In-vehicle Key Management Slave</t>
  </si>
  <si>
    <t>Update Method (single/multiple)</t>
    <phoneticPr fontId="1"/>
  </si>
  <si>
    <t>0x00: 単一更新正常終了（0x02）
0x01: 一括更新正常終了（0x02）
0x00: Single update ended normally (0x02)
0b01: All updates ended normally (0x02)</t>
    <phoneticPr fontId="1"/>
  </si>
  <si>
    <t>鍵更新失敗</t>
    <phoneticPr fontId="1"/>
  </si>
  <si>
    <t>IDSANR_09101</t>
  </si>
  <si>
    <t>0x85D0</t>
    <phoneticPr fontId="1"/>
  </si>
  <si>
    <t>Key update failure</t>
    <phoneticPr fontId="1"/>
  </si>
  <si>
    <t xml:space="preserve">Error Cause
</t>
  </si>
  <si>
    <t>車載鍵管理マスタ要求仕様書</t>
  </si>
  <si>
    <t>MAC鍵更新情報送信開始要求の不正受信</t>
    <phoneticPr fontId="1"/>
  </si>
  <si>
    <t>IDSANR_09102</t>
    <phoneticPr fontId="1"/>
  </si>
  <si>
    <t>0x85E0</t>
    <phoneticPr fontId="1"/>
  </si>
  <si>
    <t>Illegal receiving of MAC key update information transmission start request</t>
    <phoneticPr fontId="1"/>
  </si>
  <si>
    <t>Key Management Master</t>
  </si>
  <si>
    <t>侵入検知 サイバーセキュリティイベントロギング要求仕様書  
Requirements Specification of Cyber Security Event Logging</t>
    <rPh sb="0" eb="2">
      <t>シンニュウ</t>
    </rPh>
    <rPh sb="2" eb="4">
      <t>ケンチ</t>
    </rPh>
    <rPh sb="23" eb="25">
      <t>ヨウキュウ</t>
    </rPh>
    <rPh sb="25" eb="27">
      <t>シヨウ</t>
    </rPh>
    <rPh sb="27" eb="28">
      <t>ショ</t>
    </rPh>
    <phoneticPr fontId="1"/>
  </si>
  <si>
    <t>死活監視
Heartbeat</t>
    <rPh sb="0" eb="4">
      <t>シカツカンシ</t>
    </rPh>
    <phoneticPr fontId="1"/>
  </si>
  <si>
    <t>IDSANR_10002</t>
    <phoneticPr fontId="1"/>
  </si>
  <si>
    <t>0xF500</t>
    <phoneticPr fontId="1"/>
  </si>
  <si>
    <t>-</t>
    <phoneticPr fontId="1"/>
  </si>
  <si>
    <t xml:space="preserve">■単一更新失敗
0x00 00: 未実施
0x00 FF: 異常終了（Phase5:0xFF）
0x00 03:異常終了（Phase6:0x03） 
■一括更新失敗
0x01 00: 未実施
0x01 FF: 異常終了（Phase5）
0x01 03:異常終了（Phase6） 
■セーフキーナンバー取得失敗
0x02 00: 未実施
0x02 FF: 異常終了（Phase5）
0x02 03: 異常終了（Phase6）
･Single update failure
0x00 00: Not implemented
0x00 FF: Abnormal termination (Phase 5:0xFF)
0x00 03: Abnormal termination (Phase 6: 0x03) 
･All update failure
0x01 00: Not implemented
0x01 FF: Abnormal termination (Phase 5)
0x01 03: Abnormal termination (Phase6) 
・Safe Key Number Acquisition failure
0x02 00: Not implemented
0x02 FF: Abnormal termination (Phase 5)
0x02 03: Abnormal termination (Phase6) </t>
    <rPh sb="17" eb="20">
      <t>ミジッシ</t>
    </rPh>
    <rPh sb="30" eb="32">
      <t>イジョウ</t>
    </rPh>
    <rPh sb="32" eb="34">
      <t>シュウリョウ</t>
    </rPh>
    <rPh sb="150" eb="154">
      <t>シュトクシッパイ</t>
    </rPh>
    <rPh sb="164" eb="167">
      <t>ミジッシ</t>
    </rPh>
    <rPh sb="177" eb="181">
      <t>イジョウシュウリョウ</t>
    </rPh>
    <rPh sb="199" eb="203">
      <t>イジョウシュウリョウ</t>
    </rPh>
    <phoneticPr fontId="1"/>
  </si>
  <si>
    <t>侵入検知 サイバーセキュリティイベントロギング要求仕様書
Requirements Specification of Cyber Security Event Logging
（SEC-ePF-IDS-ANO-REQ-SPEC-a01-07-a）</t>
    <phoneticPr fontId="1"/>
  </si>
  <si>
    <t>DoIP Source address</t>
    <phoneticPr fontId="1"/>
  </si>
  <si>
    <t>DoIP Target address</t>
    <phoneticPr fontId="1"/>
  </si>
  <si>
    <t>DoIP Diagnostic Messageに含まれる論理送信先アドレス情報
Logical target address information included in the Diagnostic Message on DoIP</t>
    <rPh sb="32" eb="33">
      <t>サキ</t>
    </rPh>
    <phoneticPr fontId="1"/>
  </si>
  <si>
    <t>DoIP Diagnostic Messageに含まれる論理送信元アドレス情報
Logical source address information included in the Diagnostic Message on DoIP</t>
    <rPh sb="24" eb="25">
      <t>フク</t>
    </rPh>
    <rPh sb="28" eb="30">
      <t>ロンリ</t>
    </rPh>
    <rPh sb="30" eb="32">
      <t>ソウシン</t>
    </rPh>
    <rPh sb="32" eb="33">
      <t>モト</t>
    </rPh>
    <rPh sb="37" eb="39">
      <t>ジョウホウ</t>
    </rPh>
    <phoneticPr fontId="1"/>
  </si>
  <si>
    <t>IDSANR_04301</t>
    <phoneticPr fontId="1"/>
  </si>
  <si>
    <t>ダイアグタイムスタンプの累積走行距離情報
Odometer of diagnostic timestamp</t>
  </si>
  <si>
    <t xml:space="preserve">OTA4.0 SoftWare Update </t>
    <phoneticPr fontId="1"/>
  </si>
  <si>
    <t>MasterECU Requirements</t>
    <phoneticPr fontId="1"/>
  </si>
  <si>
    <t>OTA4.0ソフト更新マスタECU要求仕様書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</si>
</sst>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scheme val="minor"/>
    </font>
    <font>
      <sz val="6"/>
      <name val="游ゴシック"/>
      <family val="3"/>
      <charset val="128"/>
      <scheme val="minor"/>
    </font>
    <font>
      <sz val="11"/>
      <name val="Meiryo UI"/>
      <family val="3"/>
      <charset val="128"/>
    </font>
    <font>
      <sz val="10"/>
      <name val="Meiryo UI"/>
      <family val="3"/>
      <charset val="128"/>
    </font>
    <font>
      <sz val="9"/>
      <name val="Meiryo UI"/>
      <family val="3"/>
      <charset val="128"/>
    </font>
    <font>
      <b/>
      <sz val="11"/>
      <name val="Meiryo UI"/>
      <family val="3"/>
      <charset val="128"/>
    </font>
    <font>
      <sz val="9"/>
      <color theme="1"/>
      <name val="Meiryo UI"/>
      <family val="3"/>
      <charset val="128"/>
    </font>
    <font>
      <sz val="11"/>
      <color theme="1"/>
      <name val="游ゴシック"/>
      <family val="2"/>
      <scheme val="minor"/>
    </font>
    <font>
      <sz val="9"/>
      <color rgb="FFFF0000"/>
      <name val="Meiryo UI"/>
      <family val="3"/>
      <charset val="128"/>
    </font>
    <font>
      <sz val="11"/>
      <name val="游ゴシック"/>
      <family val="2"/>
      <scheme val="minor"/>
    </font>
    <font>
      <b/>
      <sz val="10"/>
      <name val="Meiryo UI"/>
      <family val="3"/>
      <charset val="128"/>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top/>
      <bottom/>
      <diagonal/>
    </border>
    <border>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38" fontId="7" fillId="0" borderId="0" applyFont="0" applyFill="0" applyBorder="0" applyAlignment="0" applyProtection="0">
      <alignment vertical="center"/>
    </xf>
  </cellStyleXfs>
  <cellXfs count="119">
    <xf numFmtId="0" fontId="0" fillId="0" borderId="0" xfId="0"/>
    <xf numFmtId="0" fontId="2" fillId="0" borderId="0" xfId="0" applyFont="1" applyAlignment="1">
      <alignment vertical="top"/>
    </xf>
    <xf numFmtId="0" fontId="2" fillId="0" borderId="0" xfId="0" applyFont="1" applyAlignment="1">
      <alignment vertical="top" wrapText="1"/>
    </xf>
    <xf numFmtId="0" fontId="4" fillId="2" borderId="1" xfId="0" applyFont="1" applyFill="1" applyBorder="1" applyAlignment="1">
      <alignment horizontal="left" vertical="top" wrapText="1"/>
    </xf>
    <xf numFmtId="0" fontId="4" fillId="2" borderId="19"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19" xfId="0" applyFont="1" applyFill="1" applyBorder="1" applyAlignment="1">
      <alignment horizontal="justify" vertical="center" wrapText="1"/>
    </xf>
    <xf numFmtId="0" fontId="4" fillId="2" borderId="21" xfId="0" applyFont="1" applyFill="1" applyBorder="1" applyAlignment="1">
      <alignment horizontal="justify" vertical="center" wrapText="1"/>
    </xf>
    <xf numFmtId="0" fontId="4" fillId="2" borderId="9" xfId="0" applyFont="1" applyFill="1" applyBorder="1" applyAlignment="1">
      <alignment horizontal="left" vertical="top" wrapText="1"/>
    </xf>
    <xf numFmtId="0" fontId="4" fillId="2" borderId="26" xfId="0" applyFont="1" applyFill="1" applyBorder="1" applyAlignment="1">
      <alignment horizontal="left" vertical="top" wrapText="1"/>
    </xf>
    <xf numFmtId="0" fontId="4" fillId="2" borderId="21" xfId="0" applyFont="1" applyFill="1" applyBorder="1" applyAlignment="1">
      <alignment vertical="top" wrapText="1"/>
    </xf>
    <xf numFmtId="0" fontId="4" fillId="2" borderId="37" xfId="0" applyFont="1" applyFill="1" applyBorder="1" applyAlignment="1">
      <alignment vertical="top" wrapText="1"/>
    </xf>
    <xf numFmtId="0" fontId="4" fillId="2" borderId="16" xfId="0" applyFont="1" applyFill="1" applyBorder="1" applyAlignment="1">
      <alignment horizontal="left" vertical="top" wrapText="1"/>
    </xf>
    <xf numFmtId="0" fontId="4" fillId="2" borderId="42" xfId="0" applyFont="1" applyFill="1" applyBorder="1" applyAlignment="1">
      <alignment horizontal="left" vertical="top" wrapText="1"/>
    </xf>
    <xf numFmtId="0" fontId="4" fillId="0" borderId="9" xfId="0" applyFont="1" applyBorder="1" applyAlignment="1">
      <alignment horizontal="left" vertical="top" wrapText="1"/>
    </xf>
    <xf numFmtId="0" fontId="4" fillId="0" borderId="26" xfId="0" applyFont="1" applyBorder="1" applyAlignment="1">
      <alignment horizontal="left" vertical="top" wrapText="1"/>
    </xf>
    <xf numFmtId="0" fontId="4" fillId="2" borderId="12" xfId="0" applyFont="1" applyFill="1" applyBorder="1" applyAlignment="1">
      <alignment horizontal="left" vertical="top" wrapText="1"/>
    </xf>
    <xf numFmtId="0" fontId="4" fillId="0" borderId="17" xfId="0" applyFont="1" applyBorder="1" applyAlignment="1">
      <alignment horizontal="left" vertical="top" wrapText="1"/>
    </xf>
    <xf numFmtId="0" fontId="4" fillId="0" borderId="18" xfId="0" applyFont="1" applyBorder="1" applyAlignment="1">
      <alignment horizontal="left" vertical="top" wrapText="1"/>
    </xf>
    <xf numFmtId="0" fontId="3" fillId="0" borderId="0" xfId="0" applyFont="1" applyAlignment="1">
      <alignment vertical="top"/>
    </xf>
    <xf numFmtId="0" fontId="3" fillId="3" borderId="25" xfId="0" applyFont="1" applyFill="1" applyBorder="1" applyAlignment="1">
      <alignment horizontal="center" vertical="center" wrapText="1"/>
    </xf>
    <xf numFmtId="0" fontId="6" fillId="2" borderId="12" xfId="0" applyFont="1" applyFill="1" applyBorder="1" applyAlignment="1">
      <alignment vertical="top" wrapText="1"/>
    </xf>
    <xf numFmtId="0" fontId="6" fillId="2" borderId="15" xfId="0" applyFont="1" applyFill="1" applyBorder="1" applyAlignment="1">
      <alignment vertical="top" wrapText="1"/>
    </xf>
    <xf numFmtId="0" fontId="6" fillId="2" borderId="30" xfId="0" applyFont="1" applyFill="1" applyBorder="1" applyAlignment="1">
      <alignment vertical="top" wrapText="1"/>
    </xf>
    <xf numFmtId="0" fontId="4" fillId="0" borderId="24"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28" xfId="0" applyFont="1" applyBorder="1" applyAlignment="1">
      <alignment horizontal="left" vertical="top" wrapText="1"/>
    </xf>
    <xf numFmtId="0" fontId="4" fillId="0" borderId="4" xfId="0" applyFont="1" applyBorder="1" applyAlignment="1">
      <alignment horizontal="left" vertical="top" wrapText="1"/>
    </xf>
    <xf numFmtId="0" fontId="4" fillId="2" borderId="27"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24"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25"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28"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22" xfId="0" applyFont="1" applyFill="1" applyBorder="1" applyAlignment="1">
      <alignment horizontal="left" vertical="top" wrapText="1"/>
    </xf>
    <xf numFmtId="0" fontId="4" fillId="2" borderId="30"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23" xfId="0" applyFont="1" applyFill="1" applyBorder="1" applyAlignment="1">
      <alignment horizontal="left" vertical="top" wrapText="1"/>
    </xf>
    <xf numFmtId="0" fontId="4" fillId="2" borderId="0" xfId="1" applyNumberFormat="1" applyFont="1" applyFill="1" applyBorder="1" applyAlignment="1">
      <alignment horizontal="left" vertical="top" wrapText="1"/>
    </xf>
    <xf numFmtId="0" fontId="4" fillId="2" borderId="41" xfId="1" applyNumberFormat="1" applyFont="1" applyFill="1" applyBorder="1" applyAlignment="1">
      <alignment horizontal="left" vertical="top" wrapText="1"/>
    </xf>
    <xf numFmtId="0" fontId="4" fillId="2" borderId="15" xfId="0" applyFont="1" applyFill="1" applyBorder="1" applyAlignment="1">
      <alignment horizontal="left" vertical="top" wrapText="1"/>
    </xf>
    <xf numFmtId="0" fontId="4" fillId="2" borderId="36" xfId="1" applyNumberFormat="1" applyFont="1" applyFill="1" applyBorder="1" applyAlignment="1">
      <alignment horizontal="left" vertical="top" wrapText="1"/>
    </xf>
    <xf numFmtId="0" fontId="4" fillId="0" borderId="1" xfId="0" applyFont="1" applyBorder="1" applyAlignment="1">
      <alignment horizontal="left" vertical="top" wrapText="1"/>
    </xf>
    <xf numFmtId="0" fontId="4" fillId="2" borderId="12" xfId="0" applyFont="1" applyFill="1" applyBorder="1" applyAlignment="1">
      <alignment vertical="top" wrapText="1"/>
    </xf>
    <xf numFmtId="0" fontId="4" fillId="2" borderId="15" xfId="0" applyFont="1" applyFill="1" applyBorder="1" applyAlignment="1">
      <alignment vertical="top" wrapText="1"/>
    </xf>
    <xf numFmtId="0" fontId="4" fillId="2" borderId="30" xfId="0" applyFont="1" applyFill="1" applyBorder="1" applyAlignment="1">
      <alignment vertical="top" wrapText="1"/>
    </xf>
    <xf numFmtId="0" fontId="4" fillId="2" borderId="14" xfId="0" applyFont="1" applyFill="1" applyBorder="1" applyAlignment="1">
      <alignment vertical="top" wrapText="1"/>
    </xf>
    <xf numFmtId="0" fontId="4" fillId="2" borderId="3" xfId="0" applyFont="1" applyFill="1" applyBorder="1" applyAlignment="1">
      <alignment vertical="top" wrapText="1"/>
    </xf>
    <xf numFmtId="0" fontId="4" fillId="2" borderId="23" xfId="0" applyFont="1" applyFill="1" applyBorder="1" applyAlignment="1">
      <alignment vertical="top" wrapText="1"/>
    </xf>
    <xf numFmtId="0" fontId="4" fillId="2" borderId="13" xfId="0" applyFont="1" applyFill="1" applyBorder="1" applyAlignment="1">
      <alignment vertical="top" wrapText="1"/>
    </xf>
    <xf numFmtId="0" fontId="4" fillId="2" borderId="6" xfId="0" applyFont="1" applyFill="1" applyBorder="1" applyAlignment="1">
      <alignment vertical="top" wrapText="1"/>
    </xf>
    <xf numFmtId="0" fontId="4" fillId="2" borderId="18" xfId="0" applyFont="1" applyFill="1" applyBorder="1" applyAlignment="1">
      <alignment vertical="top" wrapText="1"/>
    </xf>
    <xf numFmtId="0" fontId="4" fillId="2" borderId="40" xfId="1" applyNumberFormat="1"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18" xfId="0" applyFont="1" applyFill="1" applyBorder="1" applyAlignment="1">
      <alignment horizontal="left" vertical="top" wrapText="1"/>
    </xf>
    <xf numFmtId="0" fontId="4" fillId="0" borderId="10" xfId="0" applyFont="1" applyBorder="1" applyAlignment="1">
      <alignment horizontal="left" vertical="top" wrapText="1"/>
    </xf>
    <xf numFmtId="0" fontId="4" fillId="2" borderId="12" xfId="0" applyFont="1" applyFill="1" applyBorder="1" applyAlignment="1">
      <alignment vertical="center" wrapText="1"/>
    </xf>
    <xf numFmtId="0" fontId="4" fillId="2" borderId="14" xfId="0" applyFont="1" applyFill="1" applyBorder="1" applyAlignment="1">
      <alignment vertical="center" wrapText="1"/>
    </xf>
    <xf numFmtId="0" fontId="4" fillId="2" borderId="13" xfId="0" applyFont="1" applyFill="1" applyBorder="1" applyAlignment="1">
      <alignment vertical="center" wrapText="1"/>
    </xf>
    <xf numFmtId="0" fontId="4" fillId="0" borderId="6" xfId="0" applyFont="1" applyBorder="1" applyAlignment="1">
      <alignment horizontal="left" vertical="top" wrapText="1"/>
    </xf>
    <xf numFmtId="0" fontId="4" fillId="0" borderId="27" xfId="0" applyFont="1" applyBorder="1" applyAlignment="1">
      <alignment horizontal="left" vertical="top" wrapText="1"/>
    </xf>
    <xf numFmtId="0" fontId="2" fillId="0" borderId="0" xfId="0" applyFont="1" applyAlignment="1">
      <alignment horizontal="left" vertical="top" wrapText="1"/>
    </xf>
    <xf numFmtId="49" fontId="2" fillId="0" borderId="0" xfId="0" applyNumberFormat="1" applyFont="1" applyAlignment="1">
      <alignment horizontal="left" vertical="top" wrapText="1"/>
    </xf>
    <xf numFmtId="0" fontId="2" fillId="0" borderId="0" xfId="1" applyNumberFormat="1" applyFont="1" applyFill="1" applyAlignment="1">
      <alignment horizontal="left" vertical="top" wrapText="1"/>
    </xf>
    <xf numFmtId="0" fontId="2" fillId="0" borderId="0" xfId="0" applyFont="1" applyAlignment="1">
      <alignment horizontal="right" vertical="top" wrapText="1"/>
    </xf>
    <xf numFmtId="0" fontId="4" fillId="2" borderId="38" xfId="1" applyNumberFormat="1" applyFont="1" applyFill="1" applyBorder="1" applyAlignment="1">
      <alignment horizontal="left" vertical="top" wrapText="1"/>
    </xf>
    <xf numFmtId="0" fontId="4" fillId="2" borderId="37" xfId="1" applyNumberFormat="1" applyFont="1" applyFill="1" applyBorder="1" applyAlignment="1">
      <alignment horizontal="left" vertical="top" wrapText="1"/>
    </xf>
    <xf numFmtId="0" fontId="4" fillId="2" borderId="39" xfId="1" applyNumberFormat="1" applyFont="1" applyFill="1" applyBorder="1" applyAlignment="1">
      <alignment horizontal="left" vertical="top" wrapText="1"/>
    </xf>
    <xf numFmtId="0" fontId="4" fillId="0" borderId="25" xfId="0" applyFont="1" applyBorder="1" applyAlignment="1">
      <alignment horizontal="left" vertical="top" wrapText="1"/>
    </xf>
    <xf numFmtId="0" fontId="4" fillId="2" borderId="31" xfId="0" applyFont="1" applyFill="1" applyBorder="1" applyAlignment="1">
      <alignment horizontal="left" vertical="top" wrapText="1"/>
    </xf>
    <xf numFmtId="0" fontId="4" fillId="2" borderId="33" xfId="0" applyFont="1" applyFill="1" applyBorder="1" applyAlignment="1">
      <alignment vertical="top" wrapText="1"/>
    </xf>
    <xf numFmtId="0" fontId="4" fillId="2" borderId="34" xfId="0" applyFont="1" applyFill="1" applyBorder="1" applyAlignment="1">
      <alignment vertical="top" wrapText="1"/>
    </xf>
    <xf numFmtId="0" fontId="4" fillId="2" borderId="35" xfId="0" applyFont="1" applyFill="1" applyBorder="1" applyAlignment="1">
      <alignment horizontal="left" vertical="top" wrapText="1"/>
    </xf>
    <xf numFmtId="0" fontId="4" fillId="2" borderId="32" xfId="1" applyNumberFormat="1" applyFont="1" applyFill="1" applyBorder="1" applyAlignment="1">
      <alignment horizontal="left" vertical="top" wrapText="1"/>
    </xf>
    <xf numFmtId="0" fontId="4" fillId="2" borderId="33" xfId="0" applyFont="1" applyFill="1" applyBorder="1" applyAlignment="1">
      <alignment horizontal="left" vertical="top" wrapText="1"/>
    </xf>
    <xf numFmtId="0" fontId="4" fillId="2" borderId="34" xfId="0" applyFont="1" applyFill="1" applyBorder="1" applyAlignment="1">
      <alignment horizontal="left" vertical="top" wrapText="1"/>
    </xf>
    <xf numFmtId="0" fontId="8" fillId="2" borderId="30" xfId="0" applyFont="1" applyFill="1" applyBorder="1" applyAlignment="1">
      <alignment vertical="top" wrapText="1"/>
    </xf>
    <xf numFmtId="0" fontId="8" fillId="2" borderId="23" xfId="0" applyFont="1" applyFill="1" applyBorder="1" applyAlignment="1">
      <alignment vertical="top" wrapText="1"/>
    </xf>
    <xf numFmtId="0" fontId="2" fillId="2" borderId="37" xfId="0" applyFont="1" applyFill="1" applyBorder="1" applyAlignment="1">
      <alignment vertical="top"/>
    </xf>
    <xf numFmtId="0" fontId="2" fillId="2" borderId="39" xfId="0" applyFont="1" applyFill="1" applyBorder="1" applyAlignment="1">
      <alignment vertical="top"/>
    </xf>
    <xf numFmtId="0" fontId="4" fillId="0" borderId="0" xfId="0" applyFont="1" applyAlignment="1">
      <alignment horizontal="left" vertical="top" wrapText="1"/>
    </xf>
    <xf numFmtId="0" fontId="3" fillId="3" borderId="1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2" borderId="37" xfId="0" applyFont="1" applyFill="1" applyBorder="1" applyAlignment="1">
      <alignment horizontal="left" vertical="top" wrapText="1"/>
    </xf>
    <xf numFmtId="0" fontId="4" fillId="2" borderId="21" xfId="1" applyNumberFormat="1" applyFont="1" applyFill="1" applyBorder="1" applyAlignment="1">
      <alignment horizontal="left" vertical="top" wrapText="1"/>
    </xf>
    <xf numFmtId="0" fontId="4" fillId="2" borderId="45" xfId="1" applyNumberFormat="1" applyFont="1" applyFill="1" applyBorder="1" applyAlignment="1">
      <alignment horizontal="left" vertical="top" wrapText="1"/>
    </xf>
    <xf numFmtId="0" fontId="4" fillId="2" borderId="39" xfId="0" applyFont="1" applyFill="1" applyBorder="1" applyAlignment="1">
      <alignment horizontal="left" vertical="top" wrapText="1"/>
    </xf>
    <xf numFmtId="0" fontId="4" fillId="2" borderId="19" xfId="1" applyNumberFormat="1" applyFont="1" applyFill="1" applyBorder="1" applyAlignment="1">
      <alignment horizontal="left" vertical="top" wrapText="1"/>
    </xf>
    <xf numFmtId="0" fontId="4" fillId="2" borderId="11" xfId="0" applyFont="1" applyFill="1" applyBorder="1" applyAlignment="1">
      <alignment horizontal="left" vertical="top" wrapText="1"/>
    </xf>
    <xf numFmtId="0" fontId="4" fillId="0" borderId="2" xfId="0" applyFont="1" applyBorder="1" applyAlignment="1">
      <alignment horizontal="left" vertical="top" wrapText="1"/>
    </xf>
    <xf numFmtId="0" fontId="9" fillId="0" borderId="0" xfId="0" applyFont="1"/>
    <xf numFmtId="0" fontId="9" fillId="0" borderId="0" xfId="1" applyNumberFormat="1" applyFont="1" applyAlignment="1">
      <alignment horizontal="left"/>
    </xf>
    <xf numFmtId="0" fontId="10" fillId="3" borderId="42" xfId="0" applyFont="1" applyFill="1" applyBorder="1" applyAlignment="1">
      <alignment vertical="center" wrapText="1"/>
    </xf>
    <xf numFmtId="0" fontId="5" fillId="0" borderId="46" xfId="0" applyFont="1" applyBorder="1" applyAlignment="1">
      <alignment vertical="center" wrapText="1"/>
    </xf>
    <xf numFmtId="0" fontId="4" fillId="2" borderId="38" xfId="0" applyFont="1" applyFill="1" applyBorder="1" applyAlignment="1">
      <alignment horizontal="left" vertical="top" wrapText="1"/>
    </xf>
    <xf numFmtId="0" fontId="4" fillId="2" borderId="37" xfId="0" applyFont="1" applyFill="1" applyBorder="1" applyAlignment="1">
      <alignment horizontal="left" vertical="top" wrapText="1"/>
    </xf>
    <xf numFmtId="0" fontId="3" fillId="3" borderId="43"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5" fillId="0" borderId="0" xfId="0" applyFont="1" applyAlignment="1">
      <alignment horizontal="left" vertical="top" wrapText="1"/>
    </xf>
    <xf numFmtId="0" fontId="3" fillId="3" borderId="2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38" xfId="1" applyNumberFormat="1" applyFont="1" applyFill="1" applyBorder="1" applyAlignment="1">
      <alignment horizontal="left" vertical="center" wrapText="1"/>
    </xf>
    <xf numFmtId="0" fontId="3" fillId="3" borderId="39" xfId="1"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colors>
    <mruColors>
      <color rgb="FF989898"/>
      <color rgb="FF00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K241"/>
  <sheetViews>
    <sheetView tabSelected="1" zoomScale="85" zoomScaleNormal="85" zoomScaleSheetLayoutView="85" workbookViewId="0">
      <pane ySplit="4" topLeftCell="A77" activePane="bottomLeft" state="frozenSplit"/>
      <selection activeCell="AB274" sqref="AB274"/>
      <selection pane="bottomLeft" activeCell="D10" sqref="D10"/>
    </sheetView>
  </sheetViews>
  <sheetFormatPr defaultColWidth="9" defaultRowHeight="18.75" x14ac:dyDescent="0.4"/>
  <cols>
    <col min="1" max="1" width="34.375" customWidth="1"/>
    <col min="2" max="2" width="30.75" customWidth="1"/>
    <col min="3" max="3" width="19.625" customWidth="1"/>
    <col min="4" max="4" width="14.75" customWidth="1"/>
    <col min="5" max="5" width="14.25" style="98" bestFit="1" customWidth="1"/>
    <col min="6" max="6" width="37.5" style="97" bestFit="1" customWidth="1"/>
    <col min="7" max="7" width="10.375" style="97" bestFit="1" customWidth="1"/>
    <col min="8" max="8" width="64.25" style="97" customWidth="1"/>
    <col min="9" max="9" width="12.75" bestFit="1" customWidth="1"/>
    <col min="10" max="10" width="66.5" customWidth="1"/>
    <col min="11" max="11" width="25.75" customWidth="1"/>
  </cols>
  <sheetData>
    <row r="1" spans="1:11" s="1" customFormat="1" ht="47.25" x14ac:dyDescent="0.4">
      <c r="A1" s="107" t="s">
        <v>0</v>
      </c>
      <c r="B1" s="107"/>
      <c r="C1" s="107"/>
      <c r="D1" s="107"/>
      <c r="E1" s="107"/>
      <c r="F1" s="107"/>
      <c r="G1" s="107"/>
      <c r="I1" s="99" t="s">
        <v>1</v>
      </c>
      <c r="J1" s="100" t="s">
        <v>241</v>
      </c>
    </row>
    <row r="2" spans="1:11" s="1" customFormat="1" ht="19.5" thickBot="1" x14ac:dyDescent="0.45">
      <c r="A2" s="68"/>
      <c r="B2" s="69"/>
      <c r="C2" s="68"/>
      <c r="D2" s="2"/>
      <c r="E2" s="70"/>
      <c r="F2" s="2"/>
      <c r="G2" s="71"/>
      <c r="I2"/>
      <c r="J2" s="2"/>
    </row>
    <row r="3" spans="1:11" s="19" customFormat="1" ht="14.25" x14ac:dyDescent="0.4">
      <c r="A3" s="108" t="s">
        <v>2</v>
      </c>
      <c r="B3" s="110" t="s">
        <v>3</v>
      </c>
      <c r="C3" s="112" t="s">
        <v>4</v>
      </c>
      <c r="D3" s="105" t="s">
        <v>5</v>
      </c>
      <c r="E3" s="114" t="s">
        <v>6</v>
      </c>
      <c r="F3" s="116" t="s">
        <v>7</v>
      </c>
      <c r="G3" s="117"/>
      <c r="H3" s="118"/>
      <c r="I3" s="105" t="s">
        <v>8</v>
      </c>
      <c r="J3" s="103" t="s">
        <v>9</v>
      </c>
    </row>
    <row r="4" spans="1:11" s="19" customFormat="1" ht="29.25" thickBot="1" x14ac:dyDescent="0.45">
      <c r="A4" s="109"/>
      <c r="B4" s="111"/>
      <c r="C4" s="113"/>
      <c r="D4" s="106"/>
      <c r="E4" s="115"/>
      <c r="F4" s="20" t="s">
        <v>10</v>
      </c>
      <c r="G4" s="89" t="s">
        <v>11</v>
      </c>
      <c r="H4" s="88" t="s">
        <v>12</v>
      </c>
      <c r="I4" s="106"/>
      <c r="J4" s="104"/>
      <c r="K4"/>
    </row>
    <row r="5" spans="1:11" s="1" customFormat="1" x14ac:dyDescent="0.4">
      <c r="A5" s="4" t="s">
        <v>13</v>
      </c>
      <c r="B5" s="21" t="s">
        <v>14</v>
      </c>
      <c r="C5" s="22" t="s">
        <v>15</v>
      </c>
      <c r="D5" s="23" t="s">
        <v>16</v>
      </c>
      <c r="E5" s="94" t="str">
        <f>SUM(G5:G9,G11,20)&amp;","&amp;SUM(G5:G9,G11,40)&amp;"(*1) "</f>
        <v xml:space="preserve">76,96(*1) </v>
      </c>
      <c r="F5" s="24" t="s">
        <v>17</v>
      </c>
      <c r="G5" s="25">
        <v>1</v>
      </c>
      <c r="H5" s="26" t="s">
        <v>18</v>
      </c>
      <c r="I5" s="83"/>
      <c r="J5" s="101" t="s">
        <v>19</v>
      </c>
      <c r="K5"/>
    </row>
    <row r="6" spans="1:11" s="1" customFormat="1" ht="24" x14ac:dyDescent="0.4">
      <c r="A6" s="5" t="s">
        <v>20</v>
      </c>
      <c r="B6" s="52" t="s">
        <v>21</v>
      </c>
      <c r="C6" s="53"/>
      <c r="D6" s="54"/>
      <c r="E6" s="91"/>
      <c r="F6" s="27" t="s">
        <v>22</v>
      </c>
      <c r="G6" s="28">
        <v>7</v>
      </c>
      <c r="H6" s="17" t="s">
        <v>23</v>
      </c>
      <c r="I6" s="54"/>
      <c r="J6" s="102"/>
      <c r="K6"/>
    </row>
    <row r="7" spans="1:11" s="1" customFormat="1" ht="24" x14ac:dyDescent="0.4">
      <c r="A7" s="5" t="s">
        <v>24</v>
      </c>
      <c r="B7" s="52"/>
      <c r="C7" s="53"/>
      <c r="D7" s="54"/>
      <c r="E7" s="91"/>
      <c r="F7" s="27" t="s">
        <v>25</v>
      </c>
      <c r="G7" s="28">
        <v>6</v>
      </c>
      <c r="H7" s="17" t="s">
        <v>26</v>
      </c>
      <c r="I7" s="84"/>
      <c r="J7" s="102"/>
      <c r="K7"/>
    </row>
    <row r="8" spans="1:11" s="1" customFormat="1" ht="24" x14ac:dyDescent="0.4">
      <c r="A8" s="5" t="s">
        <v>27</v>
      </c>
      <c r="B8" s="52"/>
      <c r="C8" s="53"/>
      <c r="D8" s="54"/>
      <c r="E8" s="91"/>
      <c r="F8" s="27" t="s">
        <v>28</v>
      </c>
      <c r="G8" s="28">
        <v>4</v>
      </c>
      <c r="H8" s="17" t="s">
        <v>29</v>
      </c>
      <c r="I8" s="54"/>
      <c r="J8" s="102"/>
      <c r="K8" s="87"/>
    </row>
    <row r="9" spans="1:11" s="1" customFormat="1" ht="24" x14ac:dyDescent="0.4">
      <c r="A9" s="5" t="s">
        <v>30</v>
      </c>
      <c r="B9" s="52"/>
      <c r="C9" s="53"/>
      <c r="D9" s="54"/>
      <c r="E9" s="91"/>
      <c r="F9" s="9" t="s">
        <v>31</v>
      </c>
      <c r="G9" s="3">
        <v>18</v>
      </c>
      <c r="H9" s="8" t="s">
        <v>32</v>
      </c>
      <c r="I9" s="54"/>
      <c r="J9" s="102"/>
      <c r="K9"/>
    </row>
    <row r="10" spans="1:11" s="1" customFormat="1" ht="96" x14ac:dyDescent="0.4">
      <c r="A10" s="5"/>
      <c r="B10" s="52"/>
      <c r="C10" s="53"/>
      <c r="D10" s="54"/>
      <c r="E10" s="91"/>
      <c r="F10" s="9" t="s">
        <v>33</v>
      </c>
      <c r="G10" s="3" t="s">
        <v>34</v>
      </c>
      <c r="H10" s="8" t="s">
        <v>35</v>
      </c>
      <c r="I10" s="54"/>
      <c r="J10" s="102"/>
      <c r="K10"/>
    </row>
    <row r="11" spans="1:11" s="1" customFormat="1" ht="24.75" thickBot="1" x14ac:dyDescent="0.45">
      <c r="A11" s="5"/>
      <c r="B11" s="41"/>
      <c r="C11" s="42"/>
      <c r="D11" s="43"/>
      <c r="E11" s="92"/>
      <c r="F11" s="29" t="s">
        <v>36</v>
      </c>
      <c r="G11" s="30">
        <v>20</v>
      </c>
      <c r="H11" s="95" t="s">
        <v>37</v>
      </c>
      <c r="I11" s="93"/>
      <c r="J11" s="102"/>
      <c r="K11"/>
    </row>
    <row r="12" spans="1:11" s="1" customFormat="1" ht="24" x14ac:dyDescent="0.4">
      <c r="A12" s="10"/>
      <c r="B12" s="16" t="s">
        <v>38</v>
      </c>
      <c r="C12" s="46" t="s">
        <v>39</v>
      </c>
      <c r="D12" s="40" t="s">
        <v>40</v>
      </c>
      <c r="E12" s="44" t="str">
        <f>E5</f>
        <v xml:space="preserve">76,96(*1) </v>
      </c>
      <c r="F12" s="27" t="s">
        <v>17</v>
      </c>
      <c r="G12" s="28">
        <v>1</v>
      </c>
      <c r="H12" s="17" t="s">
        <v>18</v>
      </c>
      <c r="I12" s="90"/>
      <c r="J12" s="102"/>
      <c r="K12"/>
    </row>
    <row r="13" spans="1:11" s="1" customFormat="1" ht="24" x14ac:dyDescent="0.4">
      <c r="A13" s="5"/>
      <c r="B13" s="52"/>
      <c r="C13" s="53"/>
      <c r="D13" s="54"/>
      <c r="E13" s="44"/>
      <c r="F13" s="27" t="s">
        <v>22</v>
      </c>
      <c r="G13" s="28">
        <v>7</v>
      </c>
      <c r="H13" s="17" t="s">
        <v>23</v>
      </c>
      <c r="I13" s="84"/>
      <c r="J13" s="102"/>
      <c r="K13"/>
    </row>
    <row r="14" spans="1:11" s="1" customFormat="1" ht="24" x14ac:dyDescent="0.4">
      <c r="A14" s="5"/>
      <c r="B14" s="52"/>
      <c r="C14" s="53"/>
      <c r="D14" s="54"/>
      <c r="E14" s="44"/>
      <c r="F14" s="27" t="s">
        <v>25</v>
      </c>
      <c r="G14" s="28">
        <v>6</v>
      </c>
      <c r="H14" s="17" t="s">
        <v>26</v>
      </c>
      <c r="I14" s="54"/>
      <c r="J14" s="102"/>
      <c r="K14" s="87"/>
    </row>
    <row r="15" spans="1:11" s="1" customFormat="1" ht="24" x14ac:dyDescent="0.4">
      <c r="A15" s="5"/>
      <c r="B15" s="52"/>
      <c r="C15" s="53"/>
      <c r="D15" s="54"/>
      <c r="E15" s="44"/>
      <c r="F15" s="27" t="s">
        <v>28</v>
      </c>
      <c r="G15" s="28">
        <v>4</v>
      </c>
      <c r="H15" s="17" t="s">
        <v>29</v>
      </c>
      <c r="I15" s="54"/>
      <c r="J15" s="102"/>
      <c r="K15"/>
    </row>
    <row r="16" spans="1:11" s="1" customFormat="1" ht="24" x14ac:dyDescent="0.4">
      <c r="A16" s="5"/>
      <c r="B16" s="52"/>
      <c r="C16" s="53"/>
      <c r="D16" s="54"/>
      <c r="E16" s="44"/>
      <c r="F16" s="9" t="s">
        <v>41</v>
      </c>
      <c r="G16" s="3">
        <v>18</v>
      </c>
      <c r="H16" s="8" t="s">
        <v>32</v>
      </c>
      <c r="I16" s="54"/>
      <c r="J16" s="102"/>
      <c r="K16"/>
    </row>
    <row r="17" spans="1:11" s="1" customFormat="1" ht="96" x14ac:dyDescent="0.4">
      <c r="A17" s="5"/>
      <c r="B17" s="41"/>
      <c r="C17" s="42"/>
      <c r="D17" s="43"/>
      <c r="E17" s="73"/>
      <c r="F17" s="9" t="s">
        <v>33</v>
      </c>
      <c r="G17" s="3" t="s">
        <v>34</v>
      </c>
      <c r="H17" s="8" t="s">
        <v>35</v>
      </c>
      <c r="I17" s="90"/>
      <c r="J17" s="102"/>
      <c r="K17"/>
    </row>
    <row r="18" spans="1:11" s="1" customFormat="1" ht="24.75" thickBot="1" x14ac:dyDescent="0.45">
      <c r="A18" s="10"/>
      <c r="B18" s="41"/>
      <c r="C18" s="60"/>
      <c r="D18" s="43"/>
      <c r="E18" s="44"/>
      <c r="F18" s="29" t="s">
        <v>36</v>
      </c>
      <c r="G18" s="30">
        <v>20</v>
      </c>
      <c r="H18" s="95" t="s">
        <v>37</v>
      </c>
      <c r="I18" s="43"/>
      <c r="J18" s="102"/>
      <c r="K18"/>
    </row>
    <row r="19" spans="1:11" s="1" customFormat="1" ht="24" x14ac:dyDescent="0.4">
      <c r="A19" s="4" t="s">
        <v>13</v>
      </c>
      <c r="B19" s="49" t="s">
        <v>42</v>
      </c>
      <c r="C19" s="50" t="s">
        <v>43</v>
      </c>
      <c r="D19" s="51" t="s">
        <v>44</v>
      </c>
      <c r="E19" s="47" t="s">
        <v>45</v>
      </c>
      <c r="F19" s="31" t="s">
        <v>17</v>
      </c>
      <c r="G19" s="32">
        <v>1</v>
      </c>
      <c r="H19" s="33" t="s">
        <v>46</v>
      </c>
      <c r="I19" s="51"/>
      <c r="J19" s="11"/>
      <c r="K19"/>
    </row>
    <row r="20" spans="1:11" s="1" customFormat="1" ht="24" x14ac:dyDescent="0.4">
      <c r="A20" s="5" t="s">
        <v>47</v>
      </c>
      <c r="B20" s="52" t="s">
        <v>48</v>
      </c>
      <c r="C20" s="53"/>
      <c r="D20" s="54"/>
      <c r="E20" s="44"/>
      <c r="F20" s="27" t="s">
        <v>49</v>
      </c>
      <c r="G20" s="28">
        <v>7</v>
      </c>
      <c r="H20" s="17" t="s">
        <v>23</v>
      </c>
      <c r="I20" s="54"/>
      <c r="J20" s="11"/>
      <c r="K20"/>
    </row>
    <row r="21" spans="1:11" s="1" customFormat="1" ht="24" x14ac:dyDescent="0.4">
      <c r="A21" s="5" t="s">
        <v>50</v>
      </c>
      <c r="B21" s="52"/>
      <c r="C21" s="53"/>
      <c r="D21" s="54"/>
      <c r="E21" s="44"/>
      <c r="F21" s="27" t="s">
        <v>51</v>
      </c>
      <c r="G21" s="28">
        <v>6</v>
      </c>
      <c r="H21" s="17" t="s">
        <v>26</v>
      </c>
      <c r="I21" s="54"/>
      <c r="J21" s="85"/>
      <c r="K21"/>
    </row>
    <row r="22" spans="1:11" s="1" customFormat="1" ht="24" x14ac:dyDescent="0.4">
      <c r="A22" s="5" t="s">
        <v>52</v>
      </c>
      <c r="B22" s="52"/>
      <c r="C22" s="53"/>
      <c r="D22" s="54"/>
      <c r="E22" s="44"/>
      <c r="F22" s="27" t="s">
        <v>53</v>
      </c>
      <c r="G22" s="28">
        <v>4</v>
      </c>
      <c r="H22" s="17" t="s">
        <v>29</v>
      </c>
      <c r="I22" s="84"/>
      <c r="J22" s="85"/>
      <c r="K22"/>
    </row>
    <row r="23" spans="1:11" s="1" customFormat="1" ht="24" x14ac:dyDescent="0.4">
      <c r="A23" s="5" t="s">
        <v>54</v>
      </c>
      <c r="B23" s="52"/>
      <c r="C23" s="53"/>
      <c r="D23" s="54"/>
      <c r="E23" s="44"/>
      <c r="F23" s="9" t="s">
        <v>41</v>
      </c>
      <c r="G23" s="48">
        <v>18</v>
      </c>
      <c r="H23" s="8" t="s">
        <v>32</v>
      </c>
      <c r="I23" s="54"/>
      <c r="J23" s="85"/>
      <c r="K23"/>
    </row>
    <row r="24" spans="1:11" s="1" customFormat="1" ht="96" x14ac:dyDescent="0.4">
      <c r="A24" s="5"/>
      <c r="B24" s="52"/>
      <c r="C24" s="53"/>
      <c r="D24" s="54"/>
      <c r="E24" s="44"/>
      <c r="F24" s="9" t="s">
        <v>55</v>
      </c>
      <c r="G24" s="48" t="s">
        <v>34</v>
      </c>
      <c r="H24" s="8" t="s">
        <v>35</v>
      </c>
      <c r="I24" s="54"/>
      <c r="J24" s="85"/>
      <c r="K24"/>
    </row>
    <row r="25" spans="1:11" s="1" customFormat="1" ht="24" x14ac:dyDescent="0.4">
      <c r="A25" s="5"/>
      <c r="B25" s="52"/>
      <c r="C25" s="53"/>
      <c r="D25" s="54"/>
      <c r="E25" s="44"/>
      <c r="F25" s="9" t="s">
        <v>36</v>
      </c>
      <c r="G25" s="48">
        <v>20</v>
      </c>
      <c r="H25" s="8" t="s">
        <v>37</v>
      </c>
      <c r="I25" s="54"/>
      <c r="J25" s="85"/>
      <c r="K25"/>
    </row>
    <row r="26" spans="1:11" s="1" customFormat="1" ht="36.75" thickBot="1" x14ac:dyDescent="0.45">
      <c r="A26" s="5"/>
      <c r="B26" s="55"/>
      <c r="C26" s="56"/>
      <c r="D26" s="57"/>
      <c r="E26" s="44"/>
      <c r="F26" s="41" t="s">
        <v>56</v>
      </c>
      <c r="G26" s="35" t="s">
        <v>57</v>
      </c>
      <c r="H26" s="61" t="s">
        <v>58</v>
      </c>
      <c r="I26" s="57"/>
      <c r="J26" s="85"/>
      <c r="K26"/>
    </row>
    <row r="27" spans="1:11" s="1" customFormat="1" ht="24" x14ac:dyDescent="0.4">
      <c r="A27" s="5"/>
      <c r="B27" s="49" t="s">
        <v>59</v>
      </c>
      <c r="C27" s="50" t="s">
        <v>60</v>
      </c>
      <c r="D27" s="51" t="s">
        <v>61</v>
      </c>
      <c r="E27" s="47" t="s">
        <v>62</v>
      </c>
      <c r="F27" s="31" t="s">
        <v>17</v>
      </c>
      <c r="G27" s="32">
        <v>1</v>
      </c>
      <c r="H27" s="33" t="s">
        <v>18</v>
      </c>
      <c r="I27" s="51"/>
      <c r="J27" s="85"/>
      <c r="K27"/>
    </row>
    <row r="28" spans="1:11" s="1" customFormat="1" ht="24" x14ac:dyDescent="0.4">
      <c r="A28" s="5"/>
      <c r="B28" s="52" t="s">
        <v>63</v>
      </c>
      <c r="C28" s="53"/>
      <c r="D28" s="54"/>
      <c r="E28" s="44"/>
      <c r="F28" s="27" t="s">
        <v>49</v>
      </c>
      <c r="G28" s="28">
        <v>7</v>
      </c>
      <c r="H28" s="17" t="s">
        <v>23</v>
      </c>
      <c r="I28" s="54"/>
      <c r="J28" s="85"/>
      <c r="K28"/>
    </row>
    <row r="29" spans="1:11" s="1" customFormat="1" ht="24" x14ac:dyDescent="0.4">
      <c r="A29" s="5"/>
      <c r="B29" s="52"/>
      <c r="C29" s="53"/>
      <c r="D29" s="54"/>
      <c r="E29" s="44"/>
      <c r="F29" s="27" t="s">
        <v>51</v>
      </c>
      <c r="G29" s="28">
        <v>6</v>
      </c>
      <c r="H29" s="17" t="s">
        <v>26</v>
      </c>
      <c r="I29" s="54"/>
      <c r="J29" s="85"/>
      <c r="K29"/>
    </row>
    <row r="30" spans="1:11" s="1" customFormat="1" ht="24" x14ac:dyDescent="0.4">
      <c r="A30" s="5"/>
      <c r="B30" s="52"/>
      <c r="C30" s="53"/>
      <c r="D30" s="54"/>
      <c r="E30" s="44"/>
      <c r="F30" s="27" t="s">
        <v>53</v>
      </c>
      <c r="G30" s="28">
        <v>4</v>
      </c>
      <c r="H30" s="17" t="s">
        <v>29</v>
      </c>
      <c r="I30" s="84"/>
      <c r="J30" s="85"/>
      <c r="K30"/>
    </row>
    <row r="31" spans="1:11" s="1" customFormat="1" ht="24" x14ac:dyDescent="0.4">
      <c r="A31" s="5"/>
      <c r="B31" s="52"/>
      <c r="C31" s="53"/>
      <c r="D31" s="54"/>
      <c r="E31" s="44"/>
      <c r="F31" s="9" t="s">
        <v>64</v>
      </c>
      <c r="G31" s="3">
        <v>1</v>
      </c>
      <c r="H31" s="8" t="s">
        <v>65</v>
      </c>
      <c r="I31" s="54"/>
      <c r="J31" s="85"/>
      <c r="K31"/>
    </row>
    <row r="32" spans="1:11" s="1" customFormat="1" ht="24" x14ac:dyDescent="0.4">
      <c r="A32" s="5"/>
      <c r="B32" s="52"/>
      <c r="C32" s="53"/>
      <c r="D32" s="54"/>
      <c r="E32" s="44"/>
      <c r="F32" s="9" t="s">
        <v>41</v>
      </c>
      <c r="G32" s="48">
        <v>18</v>
      </c>
      <c r="H32" s="8" t="s">
        <v>32</v>
      </c>
      <c r="I32" s="54"/>
      <c r="J32" s="85"/>
      <c r="K32"/>
    </row>
    <row r="33" spans="1:11" s="1" customFormat="1" ht="96" x14ac:dyDescent="0.4">
      <c r="A33" s="5"/>
      <c r="B33" s="52"/>
      <c r="C33" s="53"/>
      <c r="D33" s="54"/>
      <c r="E33" s="44"/>
      <c r="F33" s="9" t="s">
        <v>55</v>
      </c>
      <c r="G33" s="48" t="s">
        <v>34</v>
      </c>
      <c r="H33" s="8" t="s">
        <v>35</v>
      </c>
      <c r="I33" s="54"/>
      <c r="J33" s="85"/>
      <c r="K33"/>
    </row>
    <row r="34" spans="1:11" s="1" customFormat="1" ht="24" x14ac:dyDescent="0.4">
      <c r="A34" s="5"/>
      <c r="B34" s="52"/>
      <c r="C34" s="53"/>
      <c r="D34" s="54"/>
      <c r="E34" s="44"/>
      <c r="F34" s="9" t="s">
        <v>36</v>
      </c>
      <c r="G34" s="48">
        <v>20</v>
      </c>
      <c r="H34" s="8" t="s">
        <v>37</v>
      </c>
      <c r="I34" s="54"/>
      <c r="J34" s="85"/>
      <c r="K34"/>
    </row>
    <row r="35" spans="1:11" s="1" customFormat="1" ht="36.75" thickBot="1" x14ac:dyDescent="0.45">
      <c r="A35" s="5"/>
      <c r="B35" s="55"/>
      <c r="C35" s="56"/>
      <c r="D35" s="57"/>
      <c r="E35" s="58"/>
      <c r="F35" s="34" t="s">
        <v>56</v>
      </c>
      <c r="G35" s="35" t="s">
        <v>57</v>
      </c>
      <c r="H35" s="61" t="s">
        <v>58</v>
      </c>
      <c r="I35" s="57"/>
      <c r="J35" s="85"/>
      <c r="K35"/>
    </row>
    <row r="36" spans="1:11" s="1" customFormat="1" x14ac:dyDescent="0.4">
      <c r="A36" s="4" t="s">
        <v>13</v>
      </c>
      <c r="B36" s="49" t="s">
        <v>66</v>
      </c>
      <c r="C36" s="50" t="s">
        <v>67</v>
      </c>
      <c r="D36" s="51" t="s">
        <v>68</v>
      </c>
      <c r="E36" s="47" t="str">
        <f>SUM(G36:G40,G42:G43,20)&amp;","&amp;SUM(G36:G40,G42:G43,40)&amp;"(*1) "</f>
        <v xml:space="preserve">77,97(*1) </v>
      </c>
      <c r="F36" s="31" t="s">
        <v>17</v>
      </c>
      <c r="G36" s="32">
        <v>1</v>
      </c>
      <c r="H36" s="33" t="s">
        <v>18</v>
      </c>
      <c r="I36" s="83"/>
      <c r="J36" s="85"/>
      <c r="K36"/>
    </row>
    <row r="37" spans="1:11" s="1" customFormat="1" ht="24" x14ac:dyDescent="0.4">
      <c r="A37" s="5" t="s">
        <v>69</v>
      </c>
      <c r="B37" s="52" t="s">
        <v>70</v>
      </c>
      <c r="C37" s="53"/>
      <c r="D37" s="54"/>
      <c r="E37" s="44"/>
      <c r="F37" s="27" t="s">
        <v>22</v>
      </c>
      <c r="G37" s="28">
        <v>7</v>
      </c>
      <c r="H37" s="17" t="s">
        <v>23</v>
      </c>
      <c r="I37" s="54"/>
      <c r="J37" s="85"/>
      <c r="K37"/>
    </row>
    <row r="38" spans="1:11" s="1" customFormat="1" ht="24" x14ac:dyDescent="0.4">
      <c r="A38" s="5" t="s">
        <v>24</v>
      </c>
      <c r="B38" s="52"/>
      <c r="C38" s="53"/>
      <c r="D38" s="54"/>
      <c r="E38" s="44"/>
      <c r="F38" s="27" t="s">
        <v>25</v>
      </c>
      <c r="G38" s="28">
        <v>6</v>
      </c>
      <c r="H38" s="17" t="s">
        <v>26</v>
      </c>
      <c r="I38" s="84"/>
      <c r="J38" s="85"/>
      <c r="K38"/>
    </row>
    <row r="39" spans="1:11" s="1" customFormat="1" ht="24" x14ac:dyDescent="0.4">
      <c r="A39" s="5" t="s">
        <v>27</v>
      </c>
      <c r="B39" s="52"/>
      <c r="C39" s="53"/>
      <c r="D39" s="54"/>
      <c r="E39" s="44"/>
      <c r="F39" s="27" t="s">
        <v>28</v>
      </c>
      <c r="G39" s="28">
        <v>4</v>
      </c>
      <c r="H39" s="17" t="s">
        <v>29</v>
      </c>
      <c r="I39" s="54"/>
      <c r="J39" s="85"/>
      <c r="K39"/>
    </row>
    <row r="40" spans="1:11" s="1" customFormat="1" ht="24" x14ac:dyDescent="0.4">
      <c r="A40" s="5" t="s">
        <v>71</v>
      </c>
      <c r="B40" s="52"/>
      <c r="C40" s="53"/>
      <c r="D40" s="54"/>
      <c r="E40" s="44"/>
      <c r="F40" s="9" t="s">
        <v>41</v>
      </c>
      <c r="G40" s="3">
        <v>18</v>
      </c>
      <c r="H40" s="8" t="s">
        <v>32</v>
      </c>
      <c r="I40" s="54"/>
      <c r="J40" s="85"/>
      <c r="K40"/>
    </row>
    <row r="41" spans="1:11" s="1" customFormat="1" ht="60" x14ac:dyDescent="0.4">
      <c r="A41" s="5"/>
      <c r="B41" s="52"/>
      <c r="C41" s="53"/>
      <c r="D41" s="54"/>
      <c r="E41" s="44"/>
      <c r="F41" s="9" t="s">
        <v>55</v>
      </c>
      <c r="G41" s="3" t="s">
        <v>34</v>
      </c>
      <c r="H41" s="8" t="s">
        <v>72</v>
      </c>
      <c r="I41" s="54"/>
      <c r="J41" s="85"/>
      <c r="K41"/>
    </row>
    <row r="42" spans="1:11" s="1" customFormat="1" ht="24" x14ac:dyDescent="0.4">
      <c r="A42" s="5"/>
      <c r="B42" s="52"/>
      <c r="C42" s="53"/>
      <c r="D42" s="54"/>
      <c r="E42" s="44"/>
      <c r="F42" s="9" t="s">
        <v>36</v>
      </c>
      <c r="G42" s="3">
        <v>20</v>
      </c>
      <c r="H42" s="8" t="s">
        <v>37</v>
      </c>
      <c r="I42" s="54"/>
      <c r="J42" s="85"/>
      <c r="K42"/>
    </row>
    <row r="43" spans="1:11" s="1" customFormat="1" ht="36.75" thickBot="1" x14ac:dyDescent="0.45">
      <c r="A43" s="5"/>
      <c r="B43" s="52"/>
      <c r="C43" s="53"/>
      <c r="D43" s="54"/>
      <c r="E43" s="44"/>
      <c r="F43" s="59" t="s">
        <v>73</v>
      </c>
      <c r="G43" s="42">
        <v>1</v>
      </c>
      <c r="H43" s="43" t="s">
        <v>74</v>
      </c>
      <c r="I43" s="54"/>
      <c r="J43" s="85"/>
      <c r="K43"/>
    </row>
    <row r="44" spans="1:11" s="1" customFormat="1" x14ac:dyDescent="0.4">
      <c r="A44" s="5"/>
      <c r="B44" s="49" t="s">
        <v>75</v>
      </c>
      <c r="C44" s="50" t="s">
        <v>76</v>
      </c>
      <c r="D44" s="51" t="s">
        <v>77</v>
      </c>
      <c r="E44" s="47" t="str">
        <f>SUM(G44:G49,G51:G52,20)&amp;","&amp;SUM(G44:G49,G51:G52,40)&amp;"(*1) "</f>
        <v xml:space="preserve">81,101(*1) </v>
      </c>
      <c r="F44" s="31" t="s">
        <v>17</v>
      </c>
      <c r="G44" s="32">
        <v>1</v>
      </c>
      <c r="H44" s="33" t="s">
        <v>18</v>
      </c>
      <c r="I44" s="83"/>
      <c r="J44" s="85"/>
      <c r="K44"/>
    </row>
    <row r="45" spans="1:11" s="1" customFormat="1" ht="24" x14ac:dyDescent="0.4">
      <c r="A45" s="5"/>
      <c r="B45" s="52" t="s">
        <v>78</v>
      </c>
      <c r="C45" s="53"/>
      <c r="D45" s="54"/>
      <c r="E45" s="44"/>
      <c r="F45" s="27" t="s">
        <v>22</v>
      </c>
      <c r="G45" s="28">
        <v>7</v>
      </c>
      <c r="H45" s="17" t="s">
        <v>23</v>
      </c>
      <c r="I45" s="54"/>
      <c r="J45" s="85"/>
      <c r="K45"/>
    </row>
    <row r="46" spans="1:11" s="1" customFormat="1" ht="24" x14ac:dyDescent="0.4">
      <c r="A46" s="5"/>
      <c r="B46" s="52"/>
      <c r="C46" s="53"/>
      <c r="D46" s="54"/>
      <c r="E46" s="44"/>
      <c r="F46" s="27" t="s">
        <v>25</v>
      </c>
      <c r="G46" s="28">
        <v>6</v>
      </c>
      <c r="H46" s="17" t="s">
        <v>26</v>
      </c>
      <c r="I46" s="84"/>
      <c r="J46" s="85"/>
      <c r="K46"/>
    </row>
    <row r="47" spans="1:11" s="1" customFormat="1" ht="24" x14ac:dyDescent="0.4">
      <c r="A47" s="5"/>
      <c r="B47" s="52"/>
      <c r="C47" s="53"/>
      <c r="D47" s="54"/>
      <c r="E47" s="44"/>
      <c r="F47" s="27" t="s">
        <v>28</v>
      </c>
      <c r="G47" s="28">
        <v>4</v>
      </c>
      <c r="H47" s="17" t="s">
        <v>29</v>
      </c>
      <c r="I47" s="54"/>
      <c r="J47" s="85"/>
      <c r="K47"/>
    </row>
    <row r="48" spans="1:11" s="1" customFormat="1" ht="36" x14ac:dyDescent="0.4">
      <c r="A48" s="5"/>
      <c r="B48" s="52"/>
      <c r="C48" s="53"/>
      <c r="D48" s="54"/>
      <c r="E48" s="44"/>
      <c r="F48" s="9" t="s">
        <v>79</v>
      </c>
      <c r="G48" s="3">
        <v>4</v>
      </c>
      <c r="H48" s="8" t="s">
        <v>80</v>
      </c>
      <c r="I48" s="54"/>
      <c r="J48" s="85"/>
      <c r="K48"/>
    </row>
    <row r="49" spans="1:11" s="1" customFormat="1" ht="24" x14ac:dyDescent="0.4">
      <c r="A49" s="5"/>
      <c r="B49" s="52"/>
      <c r="C49" s="53"/>
      <c r="D49" s="54"/>
      <c r="E49" s="44"/>
      <c r="F49" s="9" t="s">
        <v>41</v>
      </c>
      <c r="G49" s="3">
        <v>18</v>
      </c>
      <c r="H49" s="8" t="s">
        <v>32</v>
      </c>
      <c r="I49" s="54"/>
      <c r="J49" s="85"/>
      <c r="K49"/>
    </row>
    <row r="50" spans="1:11" s="1" customFormat="1" ht="60" x14ac:dyDescent="0.4">
      <c r="A50" s="5"/>
      <c r="B50" s="41"/>
      <c r="C50" s="42"/>
      <c r="D50" s="54"/>
      <c r="E50" s="44"/>
      <c r="F50" s="9" t="s">
        <v>55</v>
      </c>
      <c r="G50" s="3" t="s">
        <v>34</v>
      </c>
      <c r="H50" s="8" t="s">
        <v>72</v>
      </c>
      <c r="I50" s="54"/>
      <c r="J50" s="85"/>
      <c r="K50"/>
    </row>
    <row r="51" spans="1:11" s="1" customFormat="1" ht="24" x14ac:dyDescent="0.4">
      <c r="A51" s="5"/>
      <c r="B51" s="41"/>
      <c r="C51" s="42"/>
      <c r="D51" s="43"/>
      <c r="E51" s="44"/>
      <c r="F51" s="9" t="s">
        <v>36</v>
      </c>
      <c r="G51" s="3">
        <v>20</v>
      </c>
      <c r="H51" s="8" t="s">
        <v>37</v>
      </c>
      <c r="I51" s="43"/>
      <c r="J51" s="85"/>
      <c r="K51"/>
    </row>
    <row r="52" spans="1:11" s="1" customFormat="1" ht="36.75" thickBot="1" x14ac:dyDescent="0.45">
      <c r="A52" s="5"/>
      <c r="B52" s="59"/>
      <c r="C52" s="60"/>
      <c r="D52" s="61"/>
      <c r="E52" s="58"/>
      <c r="F52" s="29" t="s">
        <v>73</v>
      </c>
      <c r="G52" s="30">
        <v>1</v>
      </c>
      <c r="H52" s="61" t="s">
        <v>74</v>
      </c>
      <c r="I52" s="61"/>
      <c r="J52" s="85"/>
      <c r="K52"/>
    </row>
    <row r="53" spans="1:11" s="1" customFormat="1" x14ac:dyDescent="0.4">
      <c r="A53" s="4" t="s">
        <v>13</v>
      </c>
      <c r="B53" s="52" t="s">
        <v>66</v>
      </c>
      <c r="C53" s="53" t="s">
        <v>81</v>
      </c>
      <c r="D53" s="54" t="s">
        <v>82</v>
      </c>
      <c r="E53" s="44">
        <f>SUM(G53:G58)</f>
        <v>25</v>
      </c>
      <c r="F53" s="36" t="s">
        <v>17</v>
      </c>
      <c r="G53" s="37">
        <v>1</v>
      </c>
      <c r="H53" s="38" t="s">
        <v>18</v>
      </c>
      <c r="I53" s="51"/>
      <c r="J53" s="85"/>
      <c r="K53"/>
    </row>
    <row r="54" spans="1:11" s="1" customFormat="1" ht="24" x14ac:dyDescent="0.4">
      <c r="A54" s="5" t="s">
        <v>83</v>
      </c>
      <c r="B54" s="52" t="s">
        <v>70</v>
      </c>
      <c r="C54" s="53"/>
      <c r="D54" s="54"/>
      <c r="E54" s="44"/>
      <c r="F54" s="27" t="s">
        <v>49</v>
      </c>
      <c r="G54" s="28">
        <v>7</v>
      </c>
      <c r="H54" s="17" t="s">
        <v>23</v>
      </c>
      <c r="I54" s="54"/>
      <c r="J54" s="85"/>
      <c r="K54"/>
    </row>
    <row r="55" spans="1:11" s="1" customFormat="1" ht="24" x14ac:dyDescent="0.4">
      <c r="A55" s="5" t="s">
        <v>24</v>
      </c>
      <c r="B55" s="52"/>
      <c r="C55" s="53"/>
      <c r="D55" s="54"/>
      <c r="E55" s="44"/>
      <c r="F55" s="27" t="s">
        <v>51</v>
      </c>
      <c r="G55" s="28">
        <v>6</v>
      </c>
      <c r="H55" s="17" t="s">
        <v>26</v>
      </c>
      <c r="I55" s="54"/>
      <c r="J55" s="85"/>
      <c r="K55"/>
    </row>
    <row r="56" spans="1:11" s="1" customFormat="1" ht="24" x14ac:dyDescent="0.4">
      <c r="A56" s="5" t="s">
        <v>27</v>
      </c>
      <c r="B56" s="52"/>
      <c r="C56" s="53"/>
      <c r="D56" s="54"/>
      <c r="E56" s="44"/>
      <c r="F56" s="27" t="s">
        <v>53</v>
      </c>
      <c r="G56" s="28">
        <v>4</v>
      </c>
      <c r="H56" s="17" t="s">
        <v>29</v>
      </c>
      <c r="I56" s="54"/>
      <c r="J56" s="85"/>
      <c r="K56"/>
    </row>
    <row r="57" spans="1:11" s="1" customFormat="1" ht="24" x14ac:dyDescent="0.4">
      <c r="A57" s="5" t="s">
        <v>84</v>
      </c>
      <c r="B57" s="52"/>
      <c r="C57" s="53"/>
      <c r="D57" s="54"/>
      <c r="E57" s="44"/>
      <c r="F57" s="9" t="s">
        <v>85</v>
      </c>
      <c r="G57" s="3">
        <v>6</v>
      </c>
      <c r="H57" s="8" t="s">
        <v>86</v>
      </c>
      <c r="I57" s="54"/>
      <c r="J57" s="85"/>
      <c r="K57"/>
    </row>
    <row r="58" spans="1:11" s="1" customFormat="1" ht="409.6" thickBot="1" x14ac:dyDescent="0.45">
      <c r="A58" s="5"/>
      <c r="B58" s="52"/>
      <c r="C58" s="53"/>
      <c r="D58" s="54"/>
      <c r="E58" s="44"/>
      <c r="F58" s="34" t="s">
        <v>87</v>
      </c>
      <c r="G58" s="35">
        <v>1</v>
      </c>
      <c r="H58" s="12" t="s">
        <v>88</v>
      </c>
      <c r="I58" s="54"/>
      <c r="J58" s="85"/>
      <c r="K58"/>
    </row>
    <row r="59" spans="1:11" s="1" customFormat="1" x14ac:dyDescent="0.4">
      <c r="A59" s="5"/>
      <c r="B59" s="49" t="s">
        <v>89</v>
      </c>
      <c r="C59" s="50" t="s">
        <v>90</v>
      </c>
      <c r="D59" s="51" t="s">
        <v>91</v>
      </c>
      <c r="E59" s="72">
        <f>SUM(G59:G65)</f>
        <v>29</v>
      </c>
      <c r="F59" s="31" t="s">
        <v>17</v>
      </c>
      <c r="G59" s="32">
        <v>1</v>
      </c>
      <c r="H59" s="33" t="s">
        <v>18</v>
      </c>
      <c r="I59" s="51"/>
      <c r="J59" s="85"/>
      <c r="K59"/>
    </row>
    <row r="60" spans="1:11" s="1" customFormat="1" ht="24" x14ac:dyDescent="0.4">
      <c r="A60" s="5"/>
      <c r="B60" s="52" t="s">
        <v>78</v>
      </c>
      <c r="C60" s="53"/>
      <c r="D60" s="54"/>
      <c r="E60" s="73"/>
      <c r="F60" s="27" t="s">
        <v>49</v>
      </c>
      <c r="G60" s="28">
        <v>7</v>
      </c>
      <c r="H60" s="17" t="s">
        <v>23</v>
      </c>
      <c r="I60" s="54"/>
      <c r="J60" s="85"/>
      <c r="K60"/>
    </row>
    <row r="61" spans="1:11" s="1" customFormat="1" ht="24" x14ac:dyDescent="0.4">
      <c r="A61" s="5"/>
      <c r="B61" s="52"/>
      <c r="C61" s="53"/>
      <c r="D61" s="54"/>
      <c r="E61" s="73"/>
      <c r="F61" s="27" t="s">
        <v>51</v>
      </c>
      <c r="G61" s="28">
        <v>6</v>
      </c>
      <c r="H61" s="17" t="s">
        <v>26</v>
      </c>
      <c r="I61" s="54"/>
      <c r="J61" s="85"/>
      <c r="K61"/>
    </row>
    <row r="62" spans="1:11" s="1" customFormat="1" ht="24" x14ac:dyDescent="0.4">
      <c r="A62" s="5"/>
      <c r="B62" s="52"/>
      <c r="C62" s="53"/>
      <c r="D62" s="54"/>
      <c r="E62" s="73"/>
      <c r="F62" s="27" t="s">
        <v>53</v>
      </c>
      <c r="G62" s="28">
        <v>4</v>
      </c>
      <c r="H62" s="17" t="s">
        <v>29</v>
      </c>
      <c r="I62" s="54"/>
      <c r="J62" s="85"/>
      <c r="K62"/>
    </row>
    <row r="63" spans="1:11" s="1" customFormat="1" ht="36" x14ac:dyDescent="0.4">
      <c r="A63" s="5"/>
      <c r="B63" s="52"/>
      <c r="C63" s="53"/>
      <c r="D63" s="54"/>
      <c r="E63" s="73"/>
      <c r="F63" s="9" t="s">
        <v>79</v>
      </c>
      <c r="G63" s="3">
        <v>4</v>
      </c>
      <c r="H63" s="8" t="s">
        <v>92</v>
      </c>
      <c r="I63" s="54"/>
      <c r="J63" s="85"/>
      <c r="K63"/>
    </row>
    <row r="64" spans="1:11" s="1" customFormat="1" ht="24" x14ac:dyDescent="0.4">
      <c r="A64" s="5"/>
      <c r="B64" s="52"/>
      <c r="C64" s="53"/>
      <c r="D64" s="54"/>
      <c r="E64" s="73"/>
      <c r="F64" s="9" t="s">
        <v>85</v>
      </c>
      <c r="G64" s="3">
        <v>6</v>
      </c>
      <c r="H64" s="8" t="s">
        <v>86</v>
      </c>
      <c r="I64" s="54"/>
      <c r="J64" s="85"/>
      <c r="K64"/>
    </row>
    <row r="65" spans="1:11" s="1" customFormat="1" ht="409.6" thickBot="1" x14ac:dyDescent="0.45">
      <c r="A65" s="5"/>
      <c r="B65" s="59"/>
      <c r="C65" s="60"/>
      <c r="D65" s="61"/>
      <c r="E65" s="74"/>
      <c r="F65" s="34" t="s">
        <v>87</v>
      </c>
      <c r="G65" s="30">
        <v>1</v>
      </c>
      <c r="H65" s="12" t="s">
        <v>88</v>
      </c>
      <c r="I65" s="61"/>
      <c r="J65" s="85"/>
      <c r="K65"/>
    </row>
    <row r="66" spans="1:11" s="1" customFormat="1" x14ac:dyDescent="0.4">
      <c r="A66" s="4" t="s">
        <v>93</v>
      </c>
      <c r="B66" s="16" t="s">
        <v>94</v>
      </c>
      <c r="C66" s="39" t="s">
        <v>95</v>
      </c>
      <c r="D66" s="40" t="s">
        <v>96</v>
      </c>
      <c r="E66" s="47" t="str">
        <f>SUM(G66:G70,G72,20)&amp;","&amp;SUM(G66:G70,G72,40)&amp;"(*1) "</f>
        <v xml:space="preserve">76,96(*1) </v>
      </c>
      <c r="F66" s="31" t="s">
        <v>17</v>
      </c>
      <c r="G66" s="32">
        <v>1</v>
      </c>
      <c r="H66" s="33" t="s">
        <v>18</v>
      </c>
      <c r="I66" s="83"/>
      <c r="J66" s="85"/>
      <c r="K66"/>
    </row>
    <row r="67" spans="1:11" s="1" customFormat="1" ht="24" x14ac:dyDescent="0.4">
      <c r="A67" s="5" t="s">
        <v>24</v>
      </c>
      <c r="B67" s="52" t="s">
        <v>97</v>
      </c>
      <c r="C67" s="53"/>
      <c r="D67" s="54"/>
      <c r="E67" s="44"/>
      <c r="F67" s="27" t="s">
        <v>22</v>
      </c>
      <c r="G67" s="28">
        <v>7</v>
      </c>
      <c r="H67" s="17" t="s">
        <v>23</v>
      </c>
      <c r="I67" s="54"/>
      <c r="J67" s="85"/>
      <c r="K67"/>
    </row>
    <row r="68" spans="1:11" s="1" customFormat="1" ht="24" x14ac:dyDescent="0.4">
      <c r="A68" s="5" t="s">
        <v>98</v>
      </c>
      <c r="B68" s="52"/>
      <c r="C68" s="53"/>
      <c r="D68" s="54"/>
      <c r="E68" s="44"/>
      <c r="F68" s="27" t="s">
        <v>25</v>
      </c>
      <c r="G68" s="28">
        <v>6</v>
      </c>
      <c r="H68" s="17" t="s">
        <v>26</v>
      </c>
      <c r="I68" s="84"/>
      <c r="J68" s="85"/>
      <c r="K68"/>
    </row>
    <row r="69" spans="1:11" s="1" customFormat="1" ht="24" x14ac:dyDescent="0.4">
      <c r="A69" s="5"/>
      <c r="B69" s="52"/>
      <c r="C69" s="53"/>
      <c r="D69" s="54"/>
      <c r="E69" s="44"/>
      <c r="F69" s="27" t="s">
        <v>28</v>
      </c>
      <c r="G69" s="28">
        <v>4</v>
      </c>
      <c r="H69" s="17" t="s">
        <v>29</v>
      </c>
      <c r="I69" s="54"/>
      <c r="J69" s="85"/>
      <c r="K69"/>
    </row>
    <row r="70" spans="1:11" s="1" customFormat="1" ht="24" x14ac:dyDescent="0.4">
      <c r="A70" s="5"/>
      <c r="B70" s="41"/>
      <c r="C70" s="42"/>
      <c r="D70" s="43"/>
      <c r="E70" s="44"/>
      <c r="F70" s="9" t="s">
        <v>41</v>
      </c>
      <c r="G70" s="3">
        <v>18</v>
      </c>
      <c r="H70" s="8" t="s">
        <v>32</v>
      </c>
      <c r="I70" s="43"/>
      <c r="J70" s="85"/>
      <c r="K70"/>
    </row>
    <row r="71" spans="1:11" s="1" customFormat="1" ht="24" x14ac:dyDescent="0.4">
      <c r="A71" s="5"/>
      <c r="B71" s="41"/>
      <c r="C71" s="42"/>
      <c r="D71" s="43"/>
      <c r="E71" s="44"/>
      <c r="F71" s="9" t="s">
        <v>55</v>
      </c>
      <c r="G71" s="3" t="s">
        <v>34</v>
      </c>
      <c r="H71" s="8" t="s">
        <v>99</v>
      </c>
      <c r="I71" s="43"/>
      <c r="J71" s="85"/>
      <c r="K71"/>
    </row>
    <row r="72" spans="1:11" s="1" customFormat="1" ht="24.75" thickBot="1" x14ac:dyDescent="0.45">
      <c r="A72" s="11"/>
      <c r="B72" s="36"/>
      <c r="C72" s="37"/>
      <c r="D72" s="38"/>
      <c r="E72" s="45"/>
      <c r="F72" s="9" t="s">
        <v>36</v>
      </c>
      <c r="G72" s="3">
        <v>20</v>
      </c>
      <c r="H72" s="95" t="s">
        <v>37</v>
      </c>
      <c r="I72" s="38"/>
      <c r="J72" s="85"/>
      <c r="K72"/>
    </row>
    <row r="73" spans="1:11" s="1" customFormat="1" x14ac:dyDescent="0.4">
      <c r="A73" s="11"/>
      <c r="B73" s="16" t="s">
        <v>100</v>
      </c>
      <c r="C73" s="46" t="s">
        <v>101</v>
      </c>
      <c r="D73" s="40" t="s">
        <v>102</v>
      </c>
      <c r="E73" s="47" t="str">
        <f>SUM(G73:G78,G80,20)&amp;","&amp;SUM(G73:G78,G80,40)&amp;"(*1) "</f>
        <v xml:space="preserve">77,97(*1) </v>
      </c>
      <c r="F73" s="31" t="s">
        <v>103</v>
      </c>
      <c r="G73" s="32">
        <v>1</v>
      </c>
      <c r="H73" s="33" t="s">
        <v>46</v>
      </c>
      <c r="I73" s="83"/>
      <c r="J73" s="85"/>
      <c r="K73"/>
    </row>
    <row r="74" spans="1:11" s="1" customFormat="1" ht="24" x14ac:dyDescent="0.4">
      <c r="A74" s="11"/>
      <c r="B74" s="52" t="s">
        <v>104</v>
      </c>
      <c r="C74" s="53"/>
      <c r="D74" s="54"/>
      <c r="E74" s="44"/>
      <c r="F74" s="27" t="s">
        <v>22</v>
      </c>
      <c r="G74" s="28">
        <v>7</v>
      </c>
      <c r="H74" s="17" t="s">
        <v>23</v>
      </c>
      <c r="I74" s="54"/>
      <c r="J74" s="85"/>
      <c r="K74"/>
    </row>
    <row r="75" spans="1:11" s="1" customFormat="1" ht="24" x14ac:dyDescent="0.4">
      <c r="A75" s="11"/>
      <c r="B75" s="52"/>
      <c r="C75" s="53"/>
      <c r="D75" s="54"/>
      <c r="E75" s="44"/>
      <c r="F75" s="27" t="s">
        <v>25</v>
      </c>
      <c r="G75" s="28">
        <v>6</v>
      </c>
      <c r="H75" s="17" t="s">
        <v>26</v>
      </c>
      <c r="I75" s="84"/>
      <c r="J75" s="85"/>
      <c r="K75"/>
    </row>
    <row r="76" spans="1:11" s="1" customFormat="1" ht="24" x14ac:dyDescent="0.4">
      <c r="A76" s="11"/>
      <c r="B76" s="52"/>
      <c r="C76" s="53"/>
      <c r="D76" s="54"/>
      <c r="E76" s="44"/>
      <c r="F76" s="27" t="s">
        <v>28</v>
      </c>
      <c r="G76" s="28">
        <v>4</v>
      </c>
      <c r="H76" s="17" t="s">
        <v>29</v>
      </c>
      <c r="I76" s="54"/>
      <c r="J76" s="85"/>
      <c r="K76"/>
    </row>
    <row r="77" spans="1:11" s="1" customFormat="1" ht="60" x14ac:dyDescent="0.4">
      <c r="A77" s="11"/>
      <c r="B77" s="41"/>
      <c r="C77" s="42"/>
      <c r="D77" s="43"/>
      <c r="E77" s="44"/>
      <c r="F77" s="9" t="s">
        <v>79</v>
      </c>
      <c r="G77" s="3">
        <v>1</v>
      </c>
      <c r="H77" s="8" t="s">
        <v>105</v>
      </c>
      <c r="I77" s="43"/>
      <c r="J77" s="85"/>
      <c r="K77"/>
    </row>
    <row r="78" spans="1:11" s="1" customFormat="1" ht="24" x14ac:dyDescent="0.4">
      <c r="A78" s="11"/>
      <c r="B78" s="41"/>
      <c r="C78" s="42"/>
      <c r="D78" s="43"/>
      <c r="E78" s="44"/>
      <c r="F78" s="9" t="s">
        <v>41</v>
      </c>
      <c r="G78" s="3">
        <v>18</v>
      </c>
      <c r="H78" s="8" t="s">
        <v>32</v>
      </c>
      <c r="I78" s="43"/>
      <c r="J78" s="85"/>
      <c r="K78"/>
    </row>
    <row r="79" spans="1:11" s="1" customFormat="1" ht="24" x14ac:dyDescent="0.4">
      <c r="A79" s="11"/>
      <c r="B79" s="41"/>
      <c r="C79" s="42"/>
      <c r="D79" s="43"/>
      <c r="E79" s="44"/>
      <c r="F79" s="9" t="s">
        <v>55</v>
      </c>
      <c r="G79" s="3" t="s">
        <v>34</v>
      </c>
      <c r="H79" s="8" t="s">
        <v>99</v>
      </c>
      <c r="I79" s="43"/>
      <c r="J79" s="85"/>
      <c r="K79"/>
    </row>
    <row r="80" spans="1:11" s="1" customFormat="1" ht="24.75" thickBot="1" x14ac:dyDescent="0.45">
      <c r="A80" s="11"/>
      <c r="B80" s="41"/>
      <c r="C80" s="42"/>
      <c r="D80" s="43"/>
      <c r="E80" s="44"/>
      <c r="F80" s="9" t="s">
        <v>36</v>
      </c>
      <c r="G80" s="3">
        <v>20</v>
      </c>
      <c r="H80" s="95" t="s">
        <v>37</v>
      </c>
      <c r="I80" s="43"/>
      <c r="J80" s="85"/>
      <c r="K80"/>
    </row>
    <row r="81" spans="1:11" s="1" customFormat="1" x14ac:dyDescent="0.4">
      <c r="A81" s="11"/>
      <c r="B81" s="16" t="s">
        <v>106</v>
      </c>
      <c r="C81" s="46" t="s">
        <v>107</v>
      </c>
      <c r="D81" s="40" t="s">
        <v>108</v>
      </c>
      <c r="E81" s="47" t="str">
        <f>SUM(G81:G85,G87,20)&amp;","&amp;SUM(G81:G85,G87,40)&amp;"(*1) "</f>
        <v xml:space="preserve">76,96(*1) </v>
      </c>
      <c r="F81" s="24" t="s">
        <v>17</v>
      </c>
      <c r="G81" s="25">
        <v>1</v>
      </c>
      <c r="H81" s="26" t="s">
        <v>18</v>
      </c>
      <c r="I81" s="83"/>
      <c r="J81" s="85"/>
      <c r="K81"/>
    </row>
    <row r="82" spans="1:11" s="1" customFormat="1" ht="24" x14ac:dyDescent="0.4">
      <c r="A82" s="11"/>
      <c r="B82" s="52" t="s">
        <v>109</v>
      </c>
      <c r="C82" s="53"/>
      <c r="D82" s="54"/>
      <c r="E82" s="44"/>
      <c r="F82" s="27" t="s">
        <v>22</v>
      </c>
      <c r="G82" s="28">
        <v>7</v>
      </c>
      <c r="H82" s="17" t="s">
        <v>23</v>
      </c>
      <c r="I82" s="54"/>
      <c r="J82" s="85"/>
      <c r="K82"/>
    </row>
    <row r="83" spans="1:11" s="1" customFormat="1" ht="24" x14ac:dyDescent="0.4">
      <c r="A83" s="5"/>
      <c r="B83" s="52"/>
      <c r="C83" s="53"/>
      <c r="D83" s="54"/>
      <c r="E83" s="44"/>
      <c r="F83" s="27" t="s">
        <v>25</v>
      </c>
      <c r="G83" s="28">
        <v>6</v>
      </c>
      <c r="H83" s="17" t="s">
        <v>26</v>
      </c>
      <c r="I83" s="84"/>
      <c r="J83" s="85"/>
      <c r="K83"/>
    </row>
    <row r="84" spans="1:11" s="1" customFormat="1" ht="24" x14ac:dyDescent="0.4">
      <c r="A84" s="5"/>
      <c r="B84" s="52"/>
      <c r="C84" s="53"/>
      <c r="D84" s="54"/>
      <c r="E84" s="44"/>
      <c r="F84" s="27" t="s">
        <v>28</v>
      </c>
      <c r="G84" s="28">
        <v>4</v>
      </c>
      <c r="H84" s="17" t="s">
        <v>29</v>
      </c>
      <c r="I84" s="54"/>
      <c r="J84" s="85"/>
      <c r="K84"/>
    </row>
    <row r="85" spans="1:11" s="1" customFormat="1" ht="24" x14ac:dyDescent="0.4">
      <c r="A85" s="5"/>
      <c r="B85" s="41"/>
      <c r="C85" s="42"/>
      <c r="D85" s="43"/>
      <c r="E85" s="44"/>
      <c r="F85" s="9" t="s">
        <v>41</v>
      </c>
      <c r="G85" s="3">
        <v>18</v>
      </c>
      <c r="H85" s="8" t="s">
        <v>32</v>
      </c>
      <c r="I85" s="43"/>
      <c r="J85" s="85"/>
      <c r="K85"/>
    </row>
    <row r="86" spans="1:11" s="1" customFormat="1" ht="24" x14ac:dyDescent="0.4">
      <c r="A86" s="5"/>
      <c r="B86" s="41"/>
      <c r="C86" s="42"/>
      <c r="D86" s="43"/>
      <c r="E86" s="44"/>
      <c r="F86" s="9" t="s">
        <v>55</v>
      </c>
      <c r="G86" s="3" t="s">
        <v>34</v>
      </c>
      <c r="H86" s="8" t="s">
        <v>99</v>
      </c>
      <c r="I86" s="43"/>
      <c r="J86" s="85"/>
      <c r="K86"/>
    </row>
    <row r="87" spans="1:11" s="1" customFormat="1" ht="24.75" thickBot="1" x14ac:dyDescent="0.45">
      <c r="A87" s="5"/>
      <c r="B87" s="41"/>
      <c r="C87" s="42"/>
      <c r="D87" s="43"/>
      <c r="E87" s="44"/>
      <c r="F87" s="9" t="s">
        <v>36</v>
      </c>
      <c r="G87" s="3">
        <v>20</v>
      </c>
      <c r="H87" s="95" t="s">
        <v>37</v>
      </c>
      <c r="I87" s="43"/>
      <c r="J87" s="85"/>
      <c r="K87"/>
    </row>
    <row r="88" spans="1:11" s="1" customFormat="1" x14ac:dyDescent="0.4">
      <c r="A88" s="4" t="s">
        <v>110</v>
      </c>
      <c r="B88" s="16" t="s">
        <v>111</v>
      </c>
      <c r="C88" s="46" t="s">
        <v>112</v>
      </c>
      <c r="D88" s="40" t="s">
        <v>113</v>
      </c>
      <c r="E88" s="47">
        <f>SUM(G88:G93)</f>
        <v>23</v>
      </c>
      <c r="F88" s="24" t="s">
        <v>17</v>
      </c>
      <c r="G88" s="25">
        <v>1</v>
      </c>
      <c r="H88" s="26" t="s">
        <v>18</v>
      </c>
      <c r="I88" s="51"/>
      <c r="J88" s="85"/>
      <c r="K88"/>
    </row>
    <row r="89" spans="1:11" s="1" customFormat="1" ht="24" x14ac:dyDescent="0.4">
      <c r="A89" s="5" t="s">
        <v>24</v>
      </c>
      <c r="B89" s="52" t="s">
        <v>114</v>
      </c>
      <c r="C89" s="53"/>
      <c r="D89" s="54"/>
      <c r="E89" s="44"/>
      <c r="F89" s="27" t="s">
        <v>49</v>
      </c>
      <c r="G89" s="28">
        <v>7</v>
      </c>
      <c r="H89" s="17" t="s">
        <v>23</v>
      </c>
      <c r="I89" s="54"/>
      <c r="J89" s="85"/>
      <c r="K89"/>
    </row>
    <row r="90" spans="1:11" s="1" customFormat="1" ht="24" x14ac:dyDescent="0.4">
      <c r="A90" s="5" t="s">
        <v>115</v>
      </c>
      <c r="B90" s="52"/>
      <c r="C90" s="53"/>
      <c r="D90" s="54"/>
      <c r="E90" s="44"/>
      <c r="F90" s="27" t="s">
        <v>51</v>
      </c>
      <c r="G90" s="28">
        <v>6</v>
      </c>
      <c r="H90" s="17" t="s">
        <v>26</v>
      </c>
      <c r="I90" s="54"/>
      <c r="J90" s="85"/>
      <c r="K90"/>
    </row>
    <row r="91" spans="1:11" s="1" customFormat="1" ht="24" x14ac:dyDescent="0.4">
      <c r="A91" s="5"/>
      <c r="B91" s="52"/>
      <c r="C91" s="53"/>
      <c r="D91" s="54"/>
      <c r="E91" s="44"/>
      <c r="F91" s="27" t="s">
        <v>53</v>
      </c>
      <c r="G91" s="28">
        <v>4</v>
      </c>
      <c r="H91" s="17" t="s">
        <v>29</v>
      </c>
      <c r="I91" s="54"/>
      <c r="J91" s="85"/>
      <c r="K91"/>
    </row>
    <row r="92" spans="1:11" s="1" customFormat="1" x14ac:dyDescent="0.4">
      <c r="A92" s="5"/>
      <c r="B92" s="41"/>
      <c r="C92" s="42"/>
      <c r="D92" s="43"/>
      <c r="E92" s="44"/>
      <c r="F92" s="15" t="s">
        <v>116</v>
      </c>
      <c r="G92" s="48">
        <v>4</v>
      </c>
      <c r="H92" s="14" t="s">
        <v>117</v>
      </c>
      <c r="I92" s="43"/>
      <c r="J92" s="85"/>
      <c r="K92"/>
    </row>
    <row r="93" spans="1:11" s="1" customFormat="1" ht="24.75" thickBot="1" x14ac:dyDescent="0.45">
      <c r="A93" s="11"/>
      <c r="B93" s="36"/>
      <c r="C93" s="37"/>
      <c r="D93" s="38"/>
      <c r="E93" s="45"/>
      <c r="F93" s="15" t="s">
        <v>118</v>
      </c>
      <c r="G93" s="48">
        <v>1</v>
      </c>
      <c r="H93" s="14" t="s">
        <v>119</v>
      </c>
      <c r="I93" s="38"/>
      <c r="J93" s="85"/>
      <c r="K93"/>
    </row>
    <row r="94" spans="1:11" s="1" customFormat="1" x14ac:dyDescent="0.4">
      <c r="A94" s="11"/>
      <c r="B94" s="16" t="s">
        <v>120</v>
      </c>
      <c r="C94" s="46" t="s">
        <v>121</v>
      </c>
      <c r="D94" s="40" t="s">
        <v>122</v>
      </c>
      <c r="E94" s="47">
        <f>SUM(G94:G100)</f>
        <v>23</v>
      </c>
      <c r="F94" s="24" t="s">
        <v>17</v>
      </c>
      <c r="G94" s="25">
        <v>1</v>
      </c>
      <c r="H94" s="26" t="s">
        <v>18</v>
      </c>
      <c r="I94" s="83"/>
      <c r="J94" s="85"/>
      <c r="K94"/>
    </row>
    <row r="95" spans="1:11" s="1" customFormat="1" ht="24" x14ac:dyDescent="0.4">
      <c r="A95" s="11"/>
      <c r="B95" s="52" t="s">
        <v>123</v>
      </c>
      <c r="C95" s="53"/>
      <c r="D95" s="54"/>
      <c r="E95" s="44"/>
      <c r="F95" s="27" t="s">
        <v>22</v>
      </c>
      <c r="G95" s="28">
        <v>7</v>
      </c>
      <c r="H95" s="17" t="s">
        <v>23</v>
      </c>
      <c r="I95" s="54"/>
      <c r="J95" s="85"/>
      <c r="K95"/>
    </row>
    <row r="96" spans="1:11" s="1" customFormat="1" ht="24" x14ac:dyDescent="0.4">
      <c r="A96" s="11"/>
      <c r="B96" s="52"/>
      <c r="C96" s="53"/>
      <c r="D96" s="54"/>
      <c r="E96" s="44"/>
      <c r="F96" s="27" t="s">
        <v>25</v>
      </c>
      <c r="G96" s="28">
        <v>6</v>
      </c>
      <c r="H96" s="17" t="s">
        <v>26</v>
      </c>
      <c r="I96" s="84"/>
      <c r="J96" s="85"/>
      <c r="K96"/>
    </row>
    <row r="97" spans="1:11" s="1" customFormat="1" ht="24" x14ac:dyDescent="0.4">
      <c r="A97" s="11"/>
      <c r="B97" s="52"/>
      <c r="C97" s="53"/>
      <c r="D97" s="54"/>
      <c r="E97" s="44"/>
      <c r="F97" s="27" t="s">
        <v>28</v>
      </c>
      <c r="G97" s="28">
        <v>4</v>
      </c>
      <c r="H97" s="17" t="s">
        <v>29</v>
      </c>
      <c r="I97" s="54"/>
      <c r="J97" s="85"/>
      <c r="K97"/>
    </row>
    <row r="98" spans="1:11" s="1" customFormat="1" ht="24" x14ac:dyDescent="0.4">
      <c r="A98" s="11"/>
      <c r="B98" s="41"/>
      <c r="C98" s="42"/>
      <c r="D98" s="43"/>
      <c r="E98" s="44"/>
      <c r="F98" s="9" t="s">
        <v>242</v>
      </c>
      <c r="G98" s="3">
        <v>2</v>
      </c>
      <c r="H98" s="8" t="s">
        <v>245</v>
      </c>
      <c r="I98" s="43"/>
      <c r="J98" s="85"/>
      <c r="K98"/>
    </row>
    <row r="99" spans="1:11" s="1" customFormat="1" ht="24" x14ac:dyDescent="0.4">
      <c r="A99" s="11"/>
      <c r="B99" s="41"/>
      <c r="C99" s="42"/>
      <c r="D99" s="43"/>
      <c r="E99" s="44"/>
      <c r="F99" s="9" t="s">
        <v>243</v>
      </c>
      <c r="G99" s="3">
        <v>2</v>
      </c>
      <c r="H99" s="8" t="s">
        <v>244</v>
      </c>
      <c r="I99" s="43"/>
      <c r="J99" s="85"/>
      <c r="K99"/>
    </row>
    <row r="100" spans="1:11" s="1" customFormat="1" ht="24.75" thickBot="1" x14ac:dyDescent="0.45">
      <c r="A100" s="11"/>
      <c r="B100" s="41"/>
      <c r="C100" s="42"/>
      <c r="D100" s="43"/>
      <c r="E100" s="44"/>
      <c r="F100" s="15" t="s">
        <v>118</v>
      </c>
      <c r="G100" s="48">
        <v>1</v>
      </c>
      <c r="H100" s="14" t="s">
        <v>119</v>
      </c>
      <c r="I100" s="43"/>
      <c r="J100" s="85"/>
      <c r="K100"/>
    </row>
    <row r="101" spans="1:11" s="1" customFormat="1" x14ac:dyDescent="0.4">
      <c r="A101" s="11"/>
      <c r="B101" s="49" t="s">
        <v>124</v>
      </c>
      <c r="C101" s="50" t="s">
        <v>125</v>
      </c>
      <c r="D101" s="51" t="s">
        <v>126</v>
      </c>
      <c r="E101" s="47">
        <f>SUM(G101:G104,G105)</f>
        <v>20</v>
      </c>
      <c r="F101" s="24" t="s">
        <v>17</v>
      </c>
      <c r="G101" s="25">
        <v>1</v>
      </c>
      <c r="H101" s="26" t="s">
        <v>18</v>
      </c>
      <c r="I101" s="51"/>
      <c r="J101" s="85"/>
      <c r="K101"/>
    </row>
    <row r="102" spans="1:11" s="1" customFormat="1" ht="24" x14ac:dyDescent="0.4">
      <c r="A102" s="11"/>
      <c r="B102" s="52" t="s">
        <v>127</v>
      </c>
      <c r="C102" s="53"/>
      <c r="D102" s="54"/>
      <c r="E102" s="44"/>
      <c r="F102" s="27" t="s">
        <v>49</v>
      </c>
      <c r="G102" s="28">
        <v>7</v>
      </c>
      <c r="H102" s="17" t="s">
        <v>23</v>
      </c>
      <c r="I102" s="54"/>
      <c r="J102" s="85"/>
      <c r="K102"/>
    </row>
    <row r="103" spans="1:11" s="1" customFormat="1" ht="24" x14ac:dyDescent="0.4">
      <c r="A103" s="11"/>
      <c r="B103" s="52"/>
      <c r="C103" s="53"/>
      <c r="D103" s="54"/>
      <c r="E103" s="44"/>
      <c r="F103" s="27" t="s">
        <v>51</v>
      </c>
      <c r="G103" s="28">
        <v>6</v>
      </c>
      <c r="H103" s="17" t="s">
        <v>26</v>
      </c>
      <c r="I103" s="54"/>
      <c r="J103" s="85"/>
      <c r="K103"/>
    </row>
    <row r="104" spans="1:11" s="1" customFormat="1" ht="24" x14ac:dyDescent="0.4">
      <c r="A104" s="5"/>
      <c r="B104" s="52"/>
      <c r="C104" s="53"/>
      <c r="D104" s="54"/>
      <c r="E104" s="44"/>
      <c r="F104" s="27" t="s">
        <v>53</v>
      </c>
      <c r="G104" s="28">
        <v>4</v>
      </c>
      <c r="H104" s="17" t="s">
        <v>29</v>
      </c>
      <c r="I104" s="54"/>
      <c r="J104" s="85"/>
      <c r="K104"/>
    </row>
    <row r="105" spans="1:11" s="1" customFormat="1" ht="19.5" thickBot="1" x14ac:dyDescent="0.45">
      <c r="A105" s="5"/>
      <c r="B105" s="55"/>
      <c r="C105" s="56"/>
      <c r="D105" s="57"/>
      <c r="E105" s="44"/>
      <c r="F105" s="75" t="s">
        <v>128</v>
      </c>
      <c r="G105" s="96">
        <v>2</v>
      </c>
      <c r="H105" s="14" t="s">
        <v>129</v>
      </c>
      <c r="I105" s="57"/>
      <c r="J105" s="85"/>
      <c r="K105"/>
    </row>
    <row r="106" spans="1:11" s="1" customFormat="1" x14ac:dyDescent="0.4">
      <c r="A106" s="5"/>
      <c r="B106" s="49" t="s">
        <v>130</v>
      </c>
      <c r="C106" s="50" t="s">
        <v>246</v>
      </c>
      <c r="D106" s="51" t="s">
        <v>131</v>
      </c>
      <c r="E106" s="47">
        <f>SUM(G106:G109)</f>
        <v>18</v>
      </c>
      <c r="F106" s="24" t="s">
        <v>17</v>
      </c>
      <c r="G106" s="25">
        <v>1</v>
      </c>
      <c r="H106" s="26" t="s">
        <v>18</v>
      </c>
      <c r="I106" s="83"/>
      <c r="J106" s="85"/>
      <c r="K106"/>
    </row>
    <row r="107" spans="1:11" s="1" customFormat="1" ht="24" x14ac:dyDescent="0.4">
      <c r="A107" s="5"/>
      <c r="B107" s="52" t="s">
        <v>132</v>
      </c>
      <c r="C107" s="53"/>
      <c r="D107" s="54"/>
      <c r="E107" s="44"/>
      <c r="F107" s="27" t="s">
        <v>22</v>
      </c>
      <c r="G107" s="28">
        <v>7</v>
      </c>
      <c r="H107" s="17" t="s">
        <v>23</v>
      </c>
      <c r="I107" s="54"/>
      <c r="J107" s="85"/>
      <c r="K107"/>
    </row>
    <row r="108" spans="1:11" s="1" customFormat="1" ht="24" x14ac:dyDescent="0.4">
      <c r="A108" s="5"/>
      <c r="B108" s="52"/>
      <c r="C108" s="53"/>
      <c r="D108" s="54"/>
      <c r="E108" s="44"/>
      <c r="F108" s="27" t="s">
        <v>25</v>
      </c>
      <c r="G108" s="28">
        <v>6</v>
      </c>
      <c r="H108" s="17" t="s">
        <v>26</v>
      </c>
      <c r="I108" s="84"/>
      <c r="J108" s="85"/>
      <c r="K108"/>
    </row>
    <row r="109" spans="1:11" s="1" customFormat="1" ht="24.75" thickBot="1" x14ac:dyDescent="0.45">
      <c r="A109" s="5"/>
      <c r="B109" s="41"/>
      <c r="C109" s="42"/>
      <c r="D109" s="43"/>
      <c r="E109" s="44"/>
      <c r="F109" s="9" t="s">
        <v>53</v>
      </c>
      <c r="G109" s="3">
        <v>4</v>
      </c>
      <c r="H109" s="95" t="s">
        <v>247</v>
      </c>
      <c r="I109" s="43"/>
      <c r="J109" s="85"/>
      <c r="K109"/>
    </row>
    <row r="110" spans="1:11" s="1" customFormat="1" x14ac:dyDescent="0.4">
      <c r="A110" s="4" t="s">
        <v>133</v>
      </c>
      <c r="B110" s="49" t="s">
        <v>134</v>
      </c>
      <c r="C110" s="50" t="s">
        <v>135</v>
      </c>
      <c r="D110" s="51" t="s">
        <v>136</v>
      </c>
      <c r="E110" s="47">
        <f>SUM(G110:G113,G114)</f>
        <v>20</v>
      </c>
      <c r="F110" s="24" t="s">
        <v>17</v>
      </c>
      <c r="G110" s="25">
        <v>1</v>
      </c>
      <c r="H110" s="26" t="s">
        <v>18</v>
      </c>
      <c r="I110" s="51"/>
      <c r="J110" s="85"/>
      <c r="K110"/>
    </row>
    <row r="111" spans="1:11" s="1" customFormat="1" ht="24" x14ac:dyDescent="0.4">
      <c r="A111" s="5" t="s">
        <v>24</v>
      </c>
      <c r="B111" s="52" t="s">
        <v>137</v>
      </c>
      <c r="C111" s="53"/>
      <c r="D111" s="54"/>
      <c r="E111" s="44"/>
      <c r="F111" s="27" t="s">
        <v>49</v>
      </c>
      <c r="G111" s="28">
        <v>7</v>
      </c>
      <c r="H111" s="17" t="s">
        <v>23</v>
      </c>
      <c r="I111" s="54"/>
      <c r="J111" s="85"/>
      <c r="K111"/>
    </row>
    <row r="112" spans="1:11" s="1" customFormat="1" ht="24" x14ac:dyDescent="0.4">
      <c r="A112" s="5" t="s">
        <v>138</v>
      </c>
      <c r="B112" s="52"/>
      <c r="C112" s="53"/>
      <c r="D112" s="54"/>
      <c r="E112" s="44"/>
      <c r="F112" s="27" t="s">
        <v>51</v>
      </c>
      <c r="G112" s="28">
        <v>6</v>
      </c>
      <c r="H112" s="17" t="s">
        <v>26</v>
      </c>
      <c r="I112" s="54"/>
      <c r="J112" s="85"/>
      <c r="K112"/>
    </row>
    <row r="113" spans="1:11" s="1" customFormat="1" ht="24" x14ac:dyDescent="0.4">
      <c r="A113" s="5"/>
      <c r="B113" s="52"/>
      <c r="C113" s="53"/>
      <c r="D113" s="54"/>
      <c r="E113" s="44"/>
      <c r="F113" s="27" t="s">
        <v>53</v>
      </c>
      <c r="G113" s="28">
        <v>4</v>
      </c>
      <c r="H113" s="17" t="s">
        <v>29</v>
      </c>
      <c r="I113" s="54"/>
      <c r="J113" s="85"/>
      <c r="K113"/>
    </row>
    <row r="114" spans="1:11" s="1" customFormat="1" ht="19.5" thickBot="1" x14ac:dyDescent="0.45">
      <c r="A114" s="5"/>
      <c r="B114" s="55"/>
      <c r="C114" s="56"/>
      <c r="D114" s="57"/>
      <c r="E114" s="58"/>
      <c r="F114" s="67" t="s">
        <v>128</v>
      </c>
      <c r="G114" s="62">
        <v>2</v>
      </c>
      <c r="H114" s="14" t="s">
        <v>129</v>
      </c>
      <c r="I114" s="57"/>
      <c r="J114" s="85"/>
      <c r="K114"/>
    </row>
    <row r="115" spans="1:11" s="1" customFormat="1" x14ac:dyDescent="0.4">
      <c r="A115" s="5"/>
      <c r="B115" s="49" t="s">
        <v>139</v>
      </c>
      <c r="C115" s="50" t="s">
        <v>140</v>
      </c>
      <c r="D115" s="51" t="s">
        <v>141</v>
      </c>
      <c r="E115" s="47" t="str">
        <f>SUM(G115:G118,G119,G121,20)&amp;","&amp;SUM(G115:G118,G119,G121,40)&amp;"(*1) "</f>
        <v xml:space="preserve">76,96(*1) </v>
      </c>
      <c r="F115" s="24" t="s">
        <v>17</v>
      </c>
      <c r="G115" s="25">
        <v>1</v>
      </c>
      <c r="H115" s="26" t="s">
        <v>18</v>
      </c>
      <c r="I115" s="83"/>
      <c r="J115" s="85"/>
      <c r="K115"/>
    </row>
    <row r="116" spans="1:11" s="1" customFormat="1" ht="24" x14ac:dyDescent="0.4">
      <c r="A116" s="5"/>
      <c r="B116" s="52" t="s">
        <v>142</v>
      </c>
      <c r="C116" s="53"/>
      <c r="D116" s="54"/>
      <c r="E116" s="44"/>
      <c r="F116" s="27" t="s">
        <v>22</v>
      </c>
      <c r="G116" s="28">
        <v>7</v>
      </c>
      <c r="H116" s="17" t="s">
        <v>23</v>
      </c>
      <c r="I116" s="54"/>
      <c r="J116" s="85"/>
      <c r="K116"/>
    </row>
    <row r="117" spans="1:11" s="1" customFormat="1" ht="24" x14ac:dyDescent="0.4">
      <c r="A117" s="5"/>
      <c r="B117" s="52"/>
      <c r="C117" s="53"/>
      <c r="D117" s="54"/>
      <c r="E117" s="44"/>
      <c r="F117" s="27" t="s">
        <v>25</v>
      </c>
      <c r="G117" s="28">
        <v>6</v>
      </c>
      <c r="H117" s="17" t="s">
        <v>26</v>
      </c>
      <c r="I117" s="84"/>
      <c r="J117" s="85"/>
      <c r="K117"/>
    </row>
    <row r="118" spans="1:11" s="1" customFormat="1" ht="24" x14ac:dyDescent="0.4">
      <c r="A118" s="5"/>
      <c r="B118" s="52"/>
      <c r="C118" s="53"/>
      <c r="D118" s="54"/>
      <c r="E118" s="44"/>
      <c r="F118" s="27" t="s">
        <v>28</v>
      </c>
      <c r="G118" s="28">
        <v>4</v>
      </c>
      <c r="H118" s="17" t="s">
        <v>29</v>
      </c>
      <c r="I118" s="54"/>
      <c r="J118" s="85"/>
      <c r="K118"/>
    </row>
    <row r="119" spans="1:11" s="1" customFormat="1" ht="24" x14ac:dyDescent="0.4">
      <c r="A119" s="5"/>
      <c r="B119" s="52"/>
      <c r="C119" s="53"/>
      <c r="D119" s="54"/>
      <c r="E119" s="44"/>
      <c r="F119" s="9" t="s">
        <v>41</v>
      </c>
      <c r="G119" s="3">
        <v>18</v>
      </c>
      <c r="H119" s="8" t="s">
        <v>32</v>
      </c>
      <c r="I119" s="54"/>
      <c r="J119" s="85"/>
      <c r="K119"/>
    </row>
    <row r="120" spans="1:11" s="1" customFormat="1" ht="24" x14ac:dyDescent="0.4">
      <c r="A120" s="5"/>
      <c r="B120" s="52"/>
      <c r="C120" s="42"/>
      <c r="D120" s="54"/>
      <c r="E120" s="44"/>
      <c r="F120" s="9" t="s">
        <v>55</v>
      </c>
      <c r="G120" s="3" t="s">
        <v>34</v>
      </c>
      <c r="H120" s="8" t="s">
        <v>99</v>
      </c>
      <c r="I120" s="54"/>
      <c r="J120" s="85"/>
      <c r="K120"/>
    </row>
    <row r="121" spans="1:11" s="1" customFormat="1" ht="24.75" thickBot="1" x14ac:dyDescent="0.45">
      <c r="A121" s="5"/>
      <c r="B121" s="41"/>
      <c r="C121" s="42"/>
      <c r="D121" s="43"/>
      <c r="E121" s="44"/>
      <c r="F121" s="9" t="s">
        <v>36</v>
      </c>
      <c r="G121" s="3">
        <v>20</v>
      </c>
      <c r="H121" s="95" t="s">
        <v>37</v>
      </c>
      <c r="I121" s="43"/>
      <c r="J121" s="85"/>
      <c r="K121"/>
    </row>
    <row r="122" spans="1:11" s="1" customFormat="1" x14ac:dyDescent="0.4">
      <c r="A122" s="4" t="s">
        <v>143</v>
      </c>
      <c r="B122" s="16" t="s">
        <v>144</v>
      </c>
      <c r="C122" s="46" t="s">
        <v>145</v>
      </c>
      <c r="D122" s="40" t="s">
        <v>146</v>
      </c>
      <c r="E122" s="47">
        <f>SUM(G122:G125,G126:G130)</f>
        <v>34</v>
      </c>
      <c r="F122" s="24" t="s">
        <v>17</v>
      </c>
      <c r="G122" s="25">
        <v>1</v>
      </c>
      <c r="H122" s="26" t="s">
        <v>18</v>
      </c>
      <c r="I122" s="51"/>
      <c r="J122" s="85"/>
      <c r="K122"/>
    </row>
    <row r="123" spans="1:11" s="1" customFormat="1" ht="24" x14ac:dyDescent="0.4">
      <c r="A123" s="5" t="s">
        <v>24</v>
      </c>
      <c r="B123" s="52" t="s">
        <v>147</v>
      </c>
      <c r="C123" s="53"/>
      <c r="D123" s="54"/>
      <c r="E123" s="44"/>
      <c r="F123" s="27" t="s">
        <v>49</v>
      </c>
      <c r="G123" s="28">
        <v>7</v>
      </c>
      <c r="H123" s="17" t="s">
        <v>23</v>
      </c>
      <c r="I123" s="54"/>
      <c r="J123" s="85"/>
      <c r="K123"/>
    </row>
    <row r="124" spans="1:11" s="1" customFormat="1" ht="24" x14ac:dyDescent="0.4">
      <c r="A124" s="7" t="s">
        <v>148</v>
      </c>
      <c r="B124" s="52"/>
      <c r="C124" s="53"/>
      <c r="D124" s="54"/>
      <c r="E124" s="44"/>
      <c r="F124" s="27" t="s">
        <v>51</v>
      </c>
      <c r="G124" s="28">
        <v>6</v>
      </c>
      <c r="H124" s="17" t="s">
        <v>26</v>
      </c>
      <c r="I124" s="54"/>
      <c r="J124" s="85"/>
      <c r="K124"/>
    </row>
    <row r="125" spans="1:11" s="1" customFormat="1" ht="24" x14ac:dyDescent="0.4">
      <c r="A125" s="5"/>
      <c r="B125" s="52"/>
      <c r="C125" s="53"/>
      <c r="D125" s="54"/>
      <c r="E125" s="44"/>
      <c r="F125" s="27" t="s">
        <v>53</v>
      </c>
      <c r="G125" s="28">
        <v>4</v>
      </c>
      <c r="H125" s="17" t="s">
        <v>29</v>
      </c>
      <c r="I125" s="54"/>
      <c r="J125" s="85"/>
      <c r="K125"/>
    </row>
    <row r="126" spans="1:11" s="1" customFormat="1" ht="24" x14ac:dyDescent="0.4">
      <c r="A126" s="7"/>
      <c r="B126" s="41"/>
      <c r="C126" s="42"/>
      <c r="D126" s="43"/>
      <c r="E126" s="44"/>
      <c r="F126" s="15" t="s">
        <v>149</v>
      </c>
      <c r="G126" s="48">
        <v>2</v>
      </c>
      <c r="H126" s="14" t="s">
        <v>150</v>
      </c>
      <c r="I126" s="43"/>
      <c r="J126" s="85"/>
      <c r="K126"/>
    </row>
    <row r="127" spans="1:11" s="1" customFormat="1" ht="24" x14ac:dyDescent="0.4">
      <c r="A127" s="5"/>
      <c r="B127" s="41"/>
      <c r="C127" s="42"/>
      <c r="D127" s="43"/>
      <c r="E127" s="44"/>
      <c r="F127" s="15" t="s">
        <v>151</v>
      </c>
      <c r="G127" s="28">
        <v>3</v>
      </c>
      <c r="H127" s="17" t="s">
        <v>152</v>
      </c>
      <c r="I127" s="43"/>
      <c r="J127" s="85"/>
      <c r="K127"/>
    </row>
    <row r="128" spans="1:11" s="1" customFormat="1" ht="24" x14ac:dyDescent="0.4">
      <c r="A128" s="10"/>
      <c r="B128" s="41"/>
      <c r="C128" s="42"/>
      <c r="D128" s="43"/>
      <c r="E128" s="44"/>
      <c r="F128" s="15" t="s">
        <v>153</v>
      </c>
      <c r="G128" s="48">
        <v>4</v>
      </c>
      <c r="H128" s="14" t="s">
        <v>154</v>
      </c>
      <c r="I128" s="43"/>
      <c r="J128" s="85"/>
      <c r="K128"/>
    </row>
    <row r="129" spans="1:11" s="1" customFormat="1" ht="24" x14ac:dyDescent="0.4">
      <c r="A129" s="10"/>
      <c r="B129" s="41"/>
      <c r="C129" s="42"/>
      <c r="D129" s="43"/>
      <c r="E129" s="44"/>
      <c r="F129" s="15" t="s">
        <v>155</v>
      </c>
      <c r="G129" s="48">
        <v>3</v>
      </c>
      <c r="H129" s="14" t="s">
        <v>156</v>
      </c>
      <c r="I129" s="43"/>
      <c r="J129" s="85"/>
      <c r="K129"/>
    </row>
    <row r="130" spans="1:11" s="1" customFormat="1" ht="24.75" thickBot="1" x14ac:dyDescent="0.45">
      <c r="A130" s="10"/>
      <c r="B130" s="36"/>
      <c r="C130" s="37"/>
      <c r="D130" s="38"/>
      <c r="E130" s="45"/>
      <c r="F130" s="15" t="s">
        <v>157</v>
      </c>
      <c r="G130" s="48">
        <v>4</v>
      </c>
      <c r="H130" s="14" t="s">
        <v>158</v>
      </c>
      <c r="I130" s="38"/>
      <c r="J130" s="85"/>
      <c r="K130"/>
    </row>
    <row r="131" spans="1:11" s="1" customFormat="1" x14ac:dyDescent="0.4">
      <c r="A131" s="10"/>
      <c r="B131" s="16" t="s">
        <v>159</v>
      </c>
      <c r="C131" s="46" t="s">
        <v>160</v>
      </c>
      <c r="D131" s="40" t="s">
        <v>161</v>
      </c>
      <c r="E131" s="47">
        <f>SUM(G131:G134,G135:G139)</f>
        <v>34</v>
      </c>
      <c r="F131" s="24" t="s">
        <v>17</v>
      </c>
      <c r="G131" s="25">
        <v>1</v>
      </c>
      <c r="H131" s="26" t="s">
        <v>18</v>
      </c>
      <c r="I131" s="51"/>
      <c r="J131" s="85"/>
      <c r="K131"/>
    </row>
    <row r="132" spans="1:11" s="1" customFormat="1" ht="24" x14ac:dyDescent="0.4">
      <c r="A132" s="5"/>
      <c r="B132" s="52" t="s">
        <v>162</v>
      </c>
      <c r="C132" s="53"/>
      <c r="D132" s="54"/>
      <c r="E132" s="44"/>
      <c r="F132" s="27" t="s">
        <v>49</v>
      </c>
      <c r="G132" s="28">
        <v>7</v>
      </c>
      <c r="H132" s="17" t="s">
        <v>23</v>
      </c>
      <c r="I132" s="54"/>
      <c r="J132" s="85"/>
      <c r="K132"/>
    </row>
    <row r="133" spans="1:11" s="1" customFormat="1" ht="24" x14ac:dyDescent="0.4">
      <c r="A133" s="5"/>
      <c r="B133" s="52"/>
      <c r="C133" s="53"/>
      <c r="D133" s="54"/>
      <c r="E133" s="44"/>
      <c r="F133" s="27" t="s">
        <v>51</v>
      </c>
      <c r="G133" s="28">
        <v>6</v>
      </c>
      <c r="H133" s="17" t="s">
        <v>26</v>
      </c>
      <c r="I133" s="54"/>
      <c r="J133" s="85"/>
      <c r="K133"/>
    </row>
    <row r="134" spans="1:11" s="1" customFormat="1" ht="24" x14ac:dyDescent="0.4">
      <c r="A134" s="5"/>
      <c r="B134" s="52"/>
      <c r="C134" s="53"/>
      <c r="D134" s="54"/>
      <c r="E134" s="44"/>
      <c r="F134" s="27" t="s">
        <v>53</v>
      </c>
      <c r="G134" s="28">
        <v>4</v>
      </c>
      <c r="H134" s="17" t="s">
        <v>29</v>
      </c>
      <c r="I134" s="54"/>
      <c r="J134" s="85"/>
      <c r="K134"/>
    </row>
    <row r="135" spans="1:11" s="1" customFormat="1" ht="24" x14ac:dyDescent="0.4">
      <c r="A135" s="5"/>
      <c r="B135" s="41"/>
      <c r="C135" s="42"/>
      <c r="D135" s="43"/>
      <c r="E135" s="44"/>
      <c r="F135" s="15" t="s">
        <v>149</v>
      </c>
      <c r="G135" s="48">
        <v>2</v>
      </c>
      <c r="H135" s="14" t="s">
        <v>163</v>
      </c>
      <c r="I135" s="43"/>
      <c r="J135" s="85"/>
      <c r="K135"/>
    </row>
    <row r="136" spans="1:11" s="1" customFormat="1" ht="24" x14ac:dyDescent="0.4">
      <c r="A136" s="5"/>
      <c r="B136" s="41"/>
      <c r="C136" s="42"/>
      <c r="D136" s="43"/>
      <c r="E136" s="44"/>
      <c r="F136" s="15" t="s">
        <v>151</v>
      </c>
      <c r="G136" s="48">
        <v>3</v>
      </c>
      <c r="H136" s="14" t="s">
        <v>152</v>
      </c>
      <c r="I136" s="43"/>
      <c r="J136" s="85"/>
      <c r="K136"/>
    </row>
    <row r="137" spans="1:11" s="1" customFormat="1" ht="24" x14ac:dyDescent="0.4">
      <c r="A137" s="5"/>
      <c r="B137" s="41"/>
      <c r="C137" s="42"/>
      <c r="D137" s="43"/>
      <c r="E137" s="44"/>
      <c r="F137" s="15" t="s">
        <v>153</v>
      </c>
      <c r="G137" s="48">
        <v>4</v>
      </c>
      <c r="H137" s="14" t="s">
        <v>154</v>
      </c>
      <c r="I137" s="43"/>
      <c r="J137" s="85"/>
      <c r="K137"/>
    </row>
    <row r="138" spans="1:11" s="1" customFormat="1" ht="24" x14ac:dyDescent="0.4">
      <c r="A138" s="5"/>
      <c r="B138" s="41"/>
      <c r="C138" s="42"/>
      <c r="D138" s="43"/>
      <c r="E138" s="44"/>
      <c r="F138" s="15" t="s">
        <v>155</v>
      </c>
      <c r="G138" s="48">
        <v>3</v>
      </c>
      <c r="H138" s="14" t="s">
        <v>156</v>
      </c>
      <c r="I138" s="43"/>
      <c r="J138" s="85"/>
      <c r="K138"/>
    </row>
    <row r="139" spans="1:11" s="1" customFormat="1" ht="24.75" thickBot="1" x14ac:dyDescent="0.45">
      <c r="A139" s="5"/>
      <c r="B139" s="59"/>
      <c r="C139" s="60"/>
      <c r="D139" s="61"/>
      <c r="E139" s="58"/>
      <c r="F139" s="15" t="s">
        <v>157</v>
      </c>
      <c r="G139" s="62">
        <v>4</v>
      </c>
      <c r="H139" s="14" t="s">
        <v>158</v>
      </c>
      <c r="I139" s="61"/>
      <c r="J139" s="85"/>
      <c r="K139"/>
    </row>
    <row r="140" spans="1:11" s="1" customFormat="1" x14ac:dyDescent="0.4">
      <c r="A140" s="4" t="s">
        <v>164</v>
      </c>
      <c r="B140" s="16" t="s">
        <v>165</v>
      </c>
      <c r="C140" s="46" t="s">
        <v>166</v>
      </c>
      <c r="D140" s="40" t="s">
        <v>167</v>
      </c>
      <c r="E140" s="47">
        <f>SUM(G140:G144)</f>
        <v>19</v>
      </c>
      <c r="F140" s="24" t="s">
        <v>17</v>
      </c>
      <c r="G140" s="25">
        <v>1</v>
      </c>
      <c r="H140" s="26" t="s">
        <v>18</v>
      </c>
      <c r="I140" s="51"/>
      <c r="J140" s="85"/>
      <c r="K140"/>
    </row>
    <row r="141" spans="1:11" s="1" customFormat="1" ht="24" x14ac:dyDescent="0.4">
      <c r="A141" s="5" t="s">
        <v>24</v>
      </c>
      <c r="B141" s="52" t="s">
        <v>168</v>
      </c>
      <c r="C141" s="53"/>
      <c r="D141" s="54"/>
      <c r="E141" s="44"/>
      <c r="F141" s="27" t="s">
        <v>49</v>
      </c>
      <c r="G141" s="28">
        <v>7</v>
      </c>
      <c r="H141" s="17" t="s">
        <v>23</v>
      </c>
      <c r="I141" s="54"/>
      <c r="J141" s="85"/>
      <c r="K141"/>
    </row>
    <row r="142" spans="1:11" s="1" customFormat="1" ht="24" x14ac:dyDescent="0.4">
      <c r="A142" s="10" t="s">
        <v>169</v>
      </c>
      <c r="B142" s="52"/>
      <c r="C142" s="53"/>
      <c r="D142" s="54"/>
      <c r="E142" s="44"/>
      <c r="F142" s="27" t="s">
        <v>51</v>
      </c>
      <c r="G142" s="28">
        <v>6</v>
      </c>
      <c r="H142" s="17" t="s">
        <v>26</v>
      </c>
      <c r="I142" s="54"/>
      <c r="J142" s="85"/>
      <c r="K142"/>
    </row>
    <row r="143" spans="1:11" s="1" customFormat="1" ht="24" x14ac:dyDescent="0.4">
      <c r="A143" s="10" t="s">
        <v>170</v>
      </c>
      <c r="B143" s="52"/>
      <c r="C143" s="53"/>
      <c r="D143" s="54"/>
      <c r="E143" s="44"/>
      <c r="F143" s="27" t="s">
        <v>53</v>
      </c>
      <c r="G143" s="28">
        <v>4</v>
      </c>
      <c r="H143" s="17" t="s">
        <v>29</v>
      </c>
      <c r="I143" s="54"/>
      <c r="J143" s="85"/>
      <c r="K143"/>
    </row>
    <row r="144" spans="1:11" s="1" customFormat="1" ht="60.75" thickBot="1" x14ac:dyDescent="0.45">
      <c r="A144" s="10" t="s">
        <v>171</v>
      </c>
      <c r="B144" s="41"/>
      <c r="C144" s="42"/>
      <c r="D144" s="43"/>
      <c r="E144" s="44"/>
      <c r="F144" s="9" t="s">
        <v>172</v>
      </c>
      <c r="G144" s="3">
        <v>1</v>
      </c>
      <c r="H144" s="8" t="s">
        <v>173</v>
      </c>
      <c r="I144" s="43"/>
      <c r="J144" s="85"/>
      <c r="K144"/>
    </row>
    <row r="145" spans="1:11" s="1" customFormat="1" x14ac:dyDescent="0.4">
      <c r="A145" s="10"/>
      <c r="B145" s="16" t="s">
        <v>174</v>
      </c>
      <c r="C145" s="46" t="s">
        <v>175</v>
      </c>
      <c r="D145" s="40" t="s">
        <v>176</v>
      </c>
      <c r="E145" s="47">
        <f>SUM(G145:G150)</f>
        <v>20</v>
      </c>
      <c r="F145" s="24" t="s">
        <v>17</v>
      </c>
      <c r="G145" s="25">
        <v>1</v>
      </c>
      <c r="H145" s="26" t="s">
        <v>46</v>
      </c>
      <c r="I145" s="51"/>
      <c r="J145" s="85"/>
      <c r="K145"/>
    </row>
    <row r="146" spans="1:11" s="1" customFormat="1" ht="24" x14ac:dyDescent="0.4">
      <c r="A146" s="5"/>
      <c r="B146" s="52" t="s">
        <v>177</v>
      </c>
      <c r="C146" s="53"/>
      <c r="D146" s="54"/>
      <c r="E146" s="44"/>
      <c r="F146" s="27" t="s">
        <v>49</v>
      </c>
      <c r="G146" s="28">
        <v>7</v>
      </c>
      <c r="H146" s="17" t="s">
        <v>23</v>
      </c>
      <c r="I146" s="54"/>
      <c r="J146" s="85"/>
      <c r="K146"/>
    </row>
    <row r="147" spans="1:11" s="1" customFormat="1" ht="24" x14ac:dyDescent="0.4">
      <c r="A147" s="5"/>
      <c r="B147" s="52"/>
      <c r="C147" s="53"/>
      <c r="D147" s="54"/>
      <c r="E147" s="44"/>
      <c r="F147" s="27" t="s">
        <v>51</v>
      </c>
      <c r="G147" s="28">
        <v>6</v>
      </c>
      <c r="H147" s="17" t="s">
        <v>26</v>
      </c>
      <c r="I147" s="54"/>
      <c r="J147" s="85"/>
      <c r="K147"/>
    </row>
    <row r="148" spans="1:11" s="1" customFormat="1" ht="24" x14ac:dyDescent="0.4">
      <c r="A148" s="5"/>
      <c r="B148" s="52"/>
      <c r="C148" s="53"/>
      <c r="D148" s="54"/>
      <c r="E148" s="44"/>
      <c r="F148" s="27" t="s">
        <v>53</v>
      </c>
      <c r="G148" s="28">
        <v>4</v>
      </c>
      <c r="H148" s="17" t="s">
        <v>29</v>
      </c>
      <c r="I148" s="54"/>
      <c r="J148" s="85"/>
      <c r="K148"/>
    </row>
    <row r="149" spans="1:11" s="1" customFormat="1" ht="24" x14ac:dyDescent="0.4">
      <c r="A149" s="10"/>
      <c r="B149" s="41"/>
      <c r="C149" s="42"/>
      <c r="D149" s="43"/>
      <c r="E149" s="44"/>
      <c r="F149" s="9" t="s">
        <v>178</v>
      </c>
      <c r="G149" s="3">
        <v>1</v>
      </c>
      <c r="H149" s="8" t="s">
        <v>179</v>
      </c>
      <c r="I149" s="43"/>
      <c r="J149" s="85"/>
      <c r="K149"/>
    </row>
    <row r="150" spans="1:11" s="1" customFormat="1" ht="48.75" thickBot="1" x14ac:dyDescent="0.45">
      <c r="A150" s="10"/>
      <c r="B150" s="36"/>
      <c r="C150" s="60"/>
      <c r="D150" s="61"/>
      <c r="E150" s="44"/>
      <c r="F150" s="9" t="s">
        <v>172</v>
      </c>
      <c r="G150" s="3">
        <v>1</v>
      </c>
      <c r="H150" s="8" t="s">
        <v>180</v>
      </c>
      <c r="I150" s="61"/>
      <c r="J150" s="85"/>
      <c r="K150"/>
    </row>
    <row r="151" spans="1:11" s="1" customFormat="1" x14ac:dyDescent="0.4">
      <c r="A151" s="10"/>
      <c r="B151" s="16" t="s">
        <v>181</v>
      </c>
      <c r="C151" s="46" t="s">
        <v>182</v>
      </c>
      <c r="D151" s="40" t="s">
        <v>183</v>
      </c>
      <c r="E151" s="47">
        <f>SUM(G151:G155)</f>
        <v>19</v>
      </c>
      <c r="F151" s="24" t="s">
        <v>17</v>
      </c>
      <c r="G151" s="25">
        <v>1</v>
      </c>
      <c r="H151" s="26" t="s">
        <v>18</v>
      </c>
      <c r="I151" s="51"/>
      <c r="J151" s="85"/>
      <c r="K151"/>
    </row>
    <row r="152" spans="1:11" s="1" customFormat="1" ht="24" x14ac:dyDescent="0.4">
      <c r="A152" s="5"/>
      <c r="B152" s="52" t="s">
        <v>184</v>
      </c>
      <c r="C152" s="53"/>
      <c r="D152" s="54"/>
      <c r="E152" s="44"/>
      <c r="F152" s="27" t="s">
        <v>49</v>
      </c>
      <c r="G152" s="28">
        <v>7</v>
      </c>
      <c r="H152" s="17" t="s">
        <v>23</v>
      </c>
      <c r="I152" s="54"/>
      <c r="J152" s="85"/>
      <c r="K152"/>
    </row>
    <row r="153" spans="1:11" s="1" customFormat="1" ht="24" x14ac:dyDescent="0.4">
      <c r="A153" s="5"/>
      <c r="B153" s="52"/>
      <c r="C153" s="53"/>
      <c r="D153" s="54"/>
      <c r="E153" s="44"/>
      <c r="F153" s="27" t="s">
        <v>51</v>
      </c>
      <c r="G153" s="28">
        <v>6</v>
      </c>
      <c r="H153" s="17" t="s">
        <v>26</v>
      </c>
      <c r="I153" s="54"/>
      <c r="J153" s="85"/>
      <c r="K153"/>
    </row>
    <row r="154" spans="1:11" s="1" customFormat="1" ht="24" x14ac:dyDescent="0.4">
      <c r="A154" s="5"/>
      <c r="B154" s="52"/>
      <c r="C154" s="53"/>
      <c r="D154" s="54"/>
      <c r="E154" s="44"/>
      <c r="F154" s="27" t="s">
        <v>53</v>
      </c>
      <c r="G154" s="28">
        <v>4</v>
      </c>
      <c r="H154" s="17" t="s">
        <v>29</v>
      </c>
      <c r="I154" s="54"/>
      <c r="J154" s="85"/>
      <c r="K154"/>
    </row>
    <row r="155" spans="1:11" s="1" customFormat="1" ht="24.75" thickBot="1" x14ac:dyDescent="0.45">
      <c r="A155" s="10"/>
      <c r="B155" s="41"/>
      <c r="C155" s="42"/>
      <c r="D155" s="43"/>
      <c r="E155" s="44"/>
      <c r="F155" s="9" t="s">
        <v>172</v>
      </c>
      <c r="G155" s="3">
        <v>1</v>
      </c>
      <c r="H155" s="8" t="s">
        <v>185</v>
      </c>
      <c r="I155" s="43"/>
      <c r="J155" s="85"/>
      <c r="K155"/>
    </row>
    <row r="156" spans="1:11" s="1" customFormat="1" x14ac:dyDescent="0.4">
      <c r="A156" s="10"/>
      <c r="B156" s="16" t="s">
        <v>186</v>
      </c>
      <c r="C156" s="46" t="s">
        <v>187</v>
      </c>
      <c r="D156" s="40" t="s">
        <v>188</v>
      </c>
      <c r="E156" s="47">
        <f>SUM(G156:G161)</f>
        <v>20</v>
      </c>
      <c r="F156" s="31" t="s">
        <v>17</v>
      </c>
      <c r="G156" s="32">
        <v>1</v>
      </c>
      <c r="H156" s="33" t="s">
        <v>18</v>
      </c>
      <c r="I156" s="51"/>
      <c r="J156" s="85"/>
      <c r="K156"/>
    </row>
    <row r="157" spans="1:11" s="1" customFormat="1" ht="24" x14ac:dyDescent="0.4">
      <c r="A157" s="5"/>
      <c r="B157" s="52" t="s">
        <v>189</v>
      </c>
      <c r="C157" s="53"/>
      <c r="D157" s="54"/>
      <c r="E157" s="44"/>
      <c r="F157" s="27" t="s">
        <v>49</v>
      </c>
      <c r="G157" s="28">
        <v>7</v>
      </c>
      <c r="H157" s="17" t="s">
        <v>23</v>
      </c>
      <c r="I157" s="54"/>
      <c r="J157" s="85"/>
      <c r="K157"/>
    </row>
    <row r="158" spans="1:11" s="1" customFormat="1" ht="24" x14ac:dyDescent="0.4">
      <c r="A158" s="5"/>
      <c r="B158" s="52"/>
      <c r="C158" s="53"/>
      <c r="D158" s="54"/>
      <c r="E158" s="44"/>
      <c r="F158" s="27" t="s">
        <v>51</v>
      </c>
      <c r="G158" s="28">
        <v>6</v>
      </c>
      <c r="H158" s="17" t="s">
        <v>26</v>
      </c>
      <c r="I158" s="54"/>
      <c r="J158" s="85"/>
      <c r="K158"/>
    </row>
    <row r="159" spans="1:11" s="1" customFormat="1" ht="24" x14ac:dyDescent="0.4">
      <c r="A159" s="5"/>
      <c r="B159" s="52"/>
      <c r="C159" s="53"/>
      <c r="D159" s="54"/>
      <c r="E159" s="44"/>
      <c r="F159" s="27" t="s">
        <v>53</v>
      </c>
      <c r="G159" s="28">
        <v>4</v>
      </c>
      <c r="H159" s="17" t="s">
        <v>29</v>
      </c>
      <c r="I159" s="54"/>
      <c r="J159" s="85"/>
      <c r="K159"/>
    </row>
    <row r="160" spans="1:11" s="1" customFormat="1" ht="24" x14ac:dyDescent="0.4">
      <c r="A160" s="10"/>
      <c r="B160" s="41"/>
      <c r="C160" s="42"/>
      <c r="D160" s="43"/>
      <c r="E160" s="44"/>
      <c r="F160" s="9" t="s">
        <v>178</v>
      </c>
      <c r="G160" s="3">
        <v>1</v>
      </c>
      <c r="H160" s="8" t="s">
        <v>179</v>
      </c>
      <c r="I160" s="43"/>
      <c r="J160" s="85"/>
      <c r="K160"/>
    </row>
    <row r="161" spans="1:11" s="1" customFormat="1" ht="24.75" thickBot="1" x14ac:dyDescent="0.45">
      <c r="A161" s="10"/>
      <c r="B161" s="36"/>
      <c r="C161" s="37"/>
      <c r="D161" s="38"/>
      <c r="E161" s="45"/>
      <c r="F161" s="9" t="s">
        <v>172</v>
      </c>
      <c r="G161" s="3">
        <v>1</v>
      </c>
      <c r="H161" s="8" t="s">
        <v>185</v>
      </c>
      <c r="I161" s="38"/>
      <c r="J161" s="85"/>
      <c r="K161"/>
    </row>
    <row r="162" spans="1:11" s="1" customFormat="1" x14ac:dyDescent="0.4">
      <c r="A162" s="10"/>
      <c r="B162" s="63" t="s">
        <v>190</v>
      </c>
      <c r="C162" s="50" t="s">
        <v>191</v>
      </c>
      <c r="D162" s="51" t="s">
        <v>192</v>
      </c>
      <c r="E162" s="47">
        <f>SUM(G162:G165)</f>
        <v>18</v>
      </c>
      <c r="F162" s="31" t="s">
        <v>17</v>
      </c>
      <c r="G162" s="32">
        <v>1</v>
      </c>
      <c r="H162" s="33" t="s">
        <v>18</v>
      </c>
      <c r="I162" s="51"/>
      <c r="J162" s="85"/>
      <c r="K162"/>
    </row>
    <row r="163" spans="1:11" s="1" customFormat="1" ht="24" x14ac:dyDescent="0.4">
      <c r="A163" s="5"/>
      <c r="B163" s="52" t="s">
        <v>193</v>
      </c>
      <c r="C163" s="53"/>
      <c r="D163" s="54"/>
      <c r="E163" s="44"/>
      <c r="F163" s="27" t="s">
        <v>49</v>
      </c>
      <c r="G163" s="28">
        <v>7</v>
      </c>
      <c r="H163" s="17" t="s">
        <v>23</v>
      </c>
      <c r="I163" s="54"/>
      <c r="J163" s="85"/>
      <c r="K163"/>
    </row>
    <row r="164" spans="1:11" s="1" customFormat="1" ht="24" x14ac:dyDescent="0.4">
      <c r="A164" s="5"/>
      <c r="B164" s="64"/>
      <c r="C164" s="53"/>
      <c r="D164" s="54"/>
      <c r="E164" s="44"/>
      <c r="F164" s="27" t="s">
        <v>51</v>
      </c>
      <c r="G164" s="28">
        <v>6</v>
      </c>
      <c r="H164" s="17" t="s">
        <v>26</v>
      </c>
      <c r="I164" s="54"/>
      <c r="J164" s="85"/>
      <c r="K164"/>
    </row>
    <row r="165" spans="1:11" s="1" customFormat="1" ht="24.75" thickBot="1" x14ac:dyDescent="0.45">
      <c r="A165" s="5"/>
      <c r="B165" s="65"/>
      <c r="C165" s="56"/>
      <c r="D165" s="57"/>
      <c r="E165" s="58"/>
      <c r="F165" s="67" t="s">
        <v>53</v>
      </c>
      <c r="G165" s="66">
        <v>4</v>
      </c>
      <c r="H165" s="18" t="s">
        <v>29</v>
      </c>
      <c r="I165" s="57"/>
      <c r="J165" s="85"/>
      <c r="K165"/>
    </row>
    <row r="166" spans="1:11" s="1" customFormat="1" x14ac:dyDescent="0.4">
      <c r="A166" s="10"/>
      <c r="B166" s="41" t="s">
        <v>194</v>
      </c>
      <c r="C166" s="42" t="s">
        <v>195</v>
      </c>
      <c r="D166" s="43" t="s">
        <v>196</v>
      </c>
      <c r="E166" s="44">
        <f>SUM(G166:G170)</f>
        <v>19</v>
      </c>
      <c r="F166" s="27" t="s">
        <v>17</v>
      </c>
      <c r="G166" s="28">
        <v>1</v>
      </c>
      <c r="H166" s="17" t="s">
        <v>18</v>
      </c>
      <c r="I166" s="51"/>
      <c r="J166" s="85"/>
      <c r="K166"/>
    </row>
    <row r="167" spans="1:11" s="1" customFormat="1" ht="24" x14ac:dyDescent="0.4">
      <c r="A167" s="5"/>
      <c r="B167" s="52" t="s">
        <v>197</v>
      </c>
      <c r="C167" s="53"/>
      <c r="D167" s="54"/>
      <c r="E167" s="44"/>
      <c r="F167" s="27" t="s">
        <v>49</v>
      </c>
      <c r="G167" s="28">
        <v>7</v>
      </c>
      <c r="H167" s="17" t="s">
        <v>23</v>
      </c>
      <c r="I167" s="54"/>
      <c r="J167" s="85"/>
      <c r="K167"/>
    </row>
    <row r="168" spans="1:11" s="1" customFormat="1" ht="24" x14ac:dyDescent="0.4">
      <c r="A168" s="5"/>
      <c r="B168" s="52"/>
      <c r="C168" s="53"/>
      <c r="D168" s="54"/>
      <c r="E168" s="44"/>
      <c r="F168" s="27" t="s">
        <v>51</v>
      </c>
      <c r="G168" s="28">
        <v>6</v>
      </c>
      <c r="H168" s="17" t="s">
        <v>26</v>
      </c>
      <c r="I168" s="54"/>
      <c r="J168" s="85"/>
      <c r="K168"/>
    </row>
    <row r="169" spans="1:11" s="1" customFormat="1" ht="24" x14ac:dyDescent="0.4">
      <c r="A169" s="5"/>
      <c r="B169" s="52"/>
      <c r="C169" s="53"/>
      <c r="D169" s="54"/>
      <c r="E169" s="44"/>
      <c r="F169" s="27" t="s">
        <v>53</v>
      </c>
      <c r="G169" s="28">
        <v>4</v>
      </c>
      <c r="H169" s="17" t="s">
        <v>29</v>
      </c>
      <c r="I169" s="54"/>
      <c r="J169" s="85"/>
      <c r="K169"/>
    </row>
    <row r="170" spans="1:11" s="1" customFormat="1" ht="24.75" thickBot="1" x14ac:dyDescent="0.45">
      <c r="A170" s="10"/>
      <c r="B170" s="41"/>
      <c r="C170" s="42"/>
      <c r="D170" s="43"/>
      <c r="E170" s="44"/>
      <c r="F170" s="9" t="s">
        <v>178</v>
      </c>
      <c r="G170" s="3">
        <v>1</v>
      </c>
      <c r="H170" s="8" t="s">
        <v>198</v>
      </c>
      <c r="I170" s="43"/>
      <c r="J170" s="85"/>
      <c r="K170"/>
    </row>
    <row r="171" spans="1:11" s="1" customFormat="1" x14ac:dyDescent="0.4">
      <c r="A171" s="6" t="s">
        <v>250</v>
      </c>
      <c r="B171" s="16" t="s">
        <v>199</v>
      </c>
      <c r="C171" s="46" t="s">
        <v>200</v>
      </c>
      <c r="D171" s="40" t="s">
        <v>201</v>
      </c>
      <c r="E171" s="47" t="s">
        <v>202</v>
      </c>
      <c r="F171" s="31" t="s">
        <v>203</v>
      </c>
      <c r="G171" s="32">
        <v>1</v>
      </c>
      <c r="H171" s="33" t="s">
        <v>18</v>
      </c>
      <c r="I171" s="51"/>
      <c r="J171" s="85"/>
      <c r="K171"/>
    </row>
    <row r="172" spans="1:11" s="1" customFormat="1" ht="24" x14ac:dyDescent="0.4">
      <c r="A172" s="5" t="s">
        <v>248</v>
      </c>
      <c r="B172" s="41" t="s">
        <v>204</v>
      </c>
      <c r="C172" s="53"/>
      <c r="D172" s="54"/>
      <c r="E172" s="44"/>
      <c r="F172" s="27" t="s">
        <v>49</v>
      </c>
      <c r="G172" s="28">
        <v>7</v>
      </c>
      <c r="H172" s="17" t="s">
        <v>23</v>
      </c>
      <c r="I172" s="54"/>
      <c r="J172" s="85"/>
      <c r="K172"/>
    </row>
    <row r="173" spans="1:11" s="1" customFormat="1" ht="24" x14ac:dyDescent="0.4">
      <c r="A173" s="7" t="s">
        <v>249</v>
      </c>
      <c r="B173" s="52"/>
      <c r="C173" s="53"/>
      <c r="D173" s="54"/>
      <c r="E173" s="44"/>
      <c r="F173" s="27" t="s">
        <v>51</v>
      </c>
      <c r="G173" s="28">
        <v>6</v>
      </c>
      <c r="H173" s="17" t="s">
        <v>26</v>
      </c>
      <c r="I173" s="54"/>
      <c r="J173" s="85"/>
      <c r="K173"/>
    </row>
    <row r="174" spans="1:11" s="1" customFormat="1" ht="24" x14ac:dyDescent="0.4">
      <c r="A174" s="5"/>
      <c r="B174" s="52"/>
      <c r="C174" s="53"/>
      <c r="D174" s="54"/>
      <c r="E174" s="44"/>
      <c r="F174" s="27" t="s">
        <v>53</v>
      </c>
      <c r="G174" s="28">
        <v>4</v>
      </c>
      <c r="H174" s="17" t="s">
        <v>29</v>
      </c>
      <c r="I174" s="54"/>
      <c r="J174" s="85"/>
      <c r="K174"/>
    </row>
    <row r="175" spans="1:11" s="1" customFormat="1" x14ac:dyDescent="0.4">
      <c r="A175" s="7"/>
      <c r="B175" s="41"/>
      <c r="C175" s="42"/>
      <c r="D175" s="43"/>
      <c r="E175" s="44"/>
      <c r="F175" s="15" t="s">
        <v>205</v>
      </c>
      <c r="G175" s="3" t="s">
        <v>202</v>
      </c>
      <c r="H175" s="8" t="s">
        <v>206</v>
      </c>
      <c r="I175" s="43"/>
      <c r="J175" s="85"/>
      <c r="K175"/>
    </row>
    <row r="176" spans="1:11" s="1" customFormat="1" ht="19.5" thickBot="1" x14ac:dyDescent="0.45">
      <c r="A176" s="11"/>
      <c r="B176" s="41"/>
      <c r="C176" s="42"/>
      <c r="D176" s="43"/>
      <c r="E176" s="44"/>
      <c r="F176" s="67" t="s">
        <v>207</v>
      </c>
      <c r="G176" s="3" t="s">
        <v>206</v>
      </c>
      <c r="H176" s="8" t="s">
        <v>206</v>
      </c>
      <c r="I176" s="43"/>
      <c r="J176" s="85"/>
      <c r="K176"/>
    </row>
    <row r="177" spans="1:11" s="1" customFormat="1" x14ac:dyDescent="0.4">
      <c r="A177" s="11"/>
      <c r="B177" s="16" t="s">
        <v>208</v>
      </c>
      <c r="C177" s="46" t="s">
        <v>209</v>
      </c>
      <c r="D177" s="40" t="s">
        <v>210</v>
      </c>
      <c r="E177" s="47" t="s">
        <v>202</v>
      </c>
      <c r="F177" s="31" t="s">
        <v>203</v>
      </c>
      <c r="G177" s="32">
        <v>1</v>
      </c>
      <c r="H177" s="33" t="s">
        <v>18</v>
      </c>
      <c r="I177" s="51"/>
      <c r="J177" s="85"/>
      <c r="K177"/>
    </row>
    <row r="178" spans="1:11" s="1" customFormat="1" ht="24" x14ac:dyDescent="0.4">
      <c r="A178" s="11"/>
      <c r="B178" s="41" t="s">
        <v>211</v>
      </c>
      <c r="C178" s="53"/>
      <c r="D178" s="54"/>
      <c r="E178" s="44"/>
      <c r="F178" s="27" t="s">
        <v>49</v>
      </c>
      <c r="G178" s="28">
        <v>7</v>
      </c>
      <c r="H178" s="17" t="s">
        <v>23</v>
      </c>
      <c r="I178" s="54"/>
      <c r="J178" s="85"/>
      <c r="K178"/>
    </row>
    <row r="179" spans="1:11" s="1" customFormat="1" ht="24" x14ac:dyDescent="0.4">
      <c r="A179" s="11"/>
      <c r="B179" s="52"/>
      <c r="C179" s="53"/>
      <c r="D179" s="54"/>
      <c r="E179" s="44"/>
      <c r="F179" s="27" t="s">
        <v>51</v>
      </c>
      <c r="G179" s="28">
        <v>6</v>
      </c>
      <c r="H179" s="17" t="s">
        <v>26</v>
      </c>
      <c r="I179" s="54"/>
      <c r="J179" s="85"/>
      <c r="K179"/>
    </row>
    <row r="180" spans="1:11" s="1" customFormat="1" ht="24" x14ac:dyDescent="0.4">
      <c r="A180" s="11"/>
      <c r="B180" s="52"/>
      <c r="C180" s="53"/>
      <c r="D180" s="54"/>
      <c r="E180" s="44"/>
      <c r="F180" s="27" t="s">
        <v>53</v>
      </c>
      <c r="G180" s="28">
        <v>4</v>
      </c>
      <c r="H180" s="17" t="s">
        <v>29</v>
      </c>
      <c r="I180" s="54"/>
      <c r="J180" s="85"/>
      <c r="K180"/>
    </row>
    <row r="181" spans="1:11" s="1" customFormat="1" ht="48" x14ac:dyDescent="0.4">
      <c r="A181" s="5"/>
      <c r="B181" s="41"/>
      <c r="C181" s="42"/>
      <c r="D181" s="43"/>
      <c r="E181" s="44"/>
      <c r="F181" s="9" t="s">
        <v>212</v>
      </c>
      <c r="G181" s="3">
        <v>2</v>
      </c>
      <c r="H181" s="8" t="s">
        <v>213</v>
      </c>
      <c r="I181" s="43"/>
      <c r="J181" s="85"/>
      <c r="K181"/>
    </row>
    <row r="182" spans="1:11" s="1" customFormat="1" x14ac:dyDescent="0.4">
      <c r="A182" s="7"/>
      <c r="B182" s="41"/>
      <c r="C182" s="42"/>
      <c r="D182" s="43"/>
      <c r="E182" s="44"/>
      <c r="F182" s="9" t="s">
        <v>214</v>
      </c>
      <c r="G182" s="3">
        <v>3</v>
      </c>
      <c r="H182" s="8" t="s">
        <v>215</v>
      </c>
      <c r="I182" s="43"/>
      <c r="J182" s="85"/>
      <c r="K182"/>
    </row>
    <row r="183" spans="1:11" s="1" customFormat="1" x14ac:dyDescent="0.4">
      <c r="A183" s="7"/>
      <c r="B183" s="41"/>
      <c r="C183" s="42"/>
      <c r="D183" s="43"/>
      <c r="E183" s="44"/>
      <c r="F183" s="15" t="s">
        <v>205</v>
      </c>
      <c r="G183" s="3" t="s">
        <v>206</v>
      </c>
      <c r="H183" s="8" t="s">
        <v>206</v>
      </c>
      <c r="I183" s="43"/>
      <c r="J183" s="85"/>
      <c r="K183"/>
    </row>
    <row r="184" spans="1:11" s="1" customFormat="1" ht="19.5" thickBot="1" x14ac:dyDescent="0.45">
      <c r="A184" s="5"/>
      <c r="B184" s="41"/>
      <c r="C184" s="42"/>
      <c r="D184" s="43"/>
      <c r="E184" s="44"/>
      <c r="F184" s="67" t="s">
        <v>207</v>
      </c>
      <c r="G184" s="3" t="s">
        <v>206</v>
      </c>
      <c r="H184" s="8" t="s">
        <v>206</v>
      </c>
      <c r="I184" s="43"/>
      <c r="J184" s="85"/>
      <c r="K184"/>
    </row>
    <row r="185" spans="1:11" s="1" customFormat="1" x14ac:dyDescent="0.4">
      <c r="A185" s="4" t="s">
        <v>216</v>
      </c>
      <c r="B185" s="16" t="s">
        <v>217</v>
      </c>
      <c r="C185" s="46" t="s">
        <v>218</v>
      </c>
      <c r="D185" s="40" t="s">
        <v>219</v>
      </c>
      <c r="E185" s="47">
        <f>SUM(G185:G189)</f>
        <v>19</v>
      </c>
      <c r="F185" s="31" t="s">
        <v>17</v>
      </c>
      <c r="G185" s="32">
        <v>1</v>
      </c>
      <c r="H185" s="33" t="s">
        <v>18</v>
      </c>
      <c r="I185" s="51"/>
      <c r="J185" s="85"/>
      <c r="K185"/>
    </row>
    <row r="186" spans="1:11" s="1" customFormat="1" ht="24" x14ac:dyDescent="0.4">
      <c r="A186" s="5" t="s">
        <v>24</v>
      </c>
      <c r="B186" s="52" t="s">
        <v>220</v>
      </c>
      <c r="C186" s="53"/>
      <c r="D186" s="54"/>
      <c r="E186" s="44"/>
      <c r="F186" s="27" t="s">
        <v>49</v>
      </c>
      <c r="G186" s="28">
        <v>7</v>
      </c>
      <c r="H186" s="17" t="s">
        <v>23</v>
      </c>
      <c r="I186" s="54"/>
      <c r="J186" s="85"/>
      <c r="K186"/>
    </row>
    <row r="187" spans="1:11" s="1" customFormat="1" ht="24" x14ac:dyDescent="0.4">
      <c r="A187" s="5" t="s">
        <v>221</v>
      </c>
      <c r="B187" s="52"/>
      <c r="C187" s="53"/>
      <c r="D187" s="54"/>
      <c r="E187" s="44"/>
      <c r="F187" s="27" t="s">
        <v>51</v>
      </c>
      <c r="G187" s="28">
        <v>6</v>
      </c>
      <c r="H187" s="17" t="s">
        <v>26</v>
      </c>
      <c r="I187" s="54"/>
      <c r="J187" s="85"/>
      <c r="K187"/>
    </row>
    <row r="188" spans="1:11" s="1" customFormat="1" ht="24" x14ac:dyDescent="0.4">
      <c r="A188" s="5"/>
      <c r="B188" s="52"/>
      <c r="C188" s="53"/>
      <c r="D188" s="54"/>
      <c r="E188" s="44"/>
      <c r="F188" s="27" t="s">
        <v>53</v>
      </c>
      <c r="G188" s="28">
        <v>4</v>
      </c>
      <c r="H188" s="17" t="s">
        <v>29</v>
      </c>
      <c r="I188" s="54"/>
      <c r="J188" s="85"/>
      <c r="K188"/>
    </row>
    <row r="189" spans="1:11" s="1" customFormat="1" ht="48.75" thickBot="1" x14ac:dyDescent="0.45">
      <c r="A189" s="5"/>
      <c r="B189" s="41"/>
      <c r="C189" s="42"/>
      <c r="D189" s="43"/>
      <c r="E189" s="44"/>
      <c r="F189" s="9" t="s">
        <v>222</v>
      </c>
      <c r="G189" s="3">
        <v>1</v>
      </c>
      <c r="H189" s="8" t="s">
        <v>223</v>
      </c>
      <c r="I189" s="43"/>
      <c r="J189" s="85"/>
      <c r="K189"/>
    </row>
    <row r="190" spans="1:11" s="1" customFormat="1" x14ac:dyDescent="0.4">
      <c r="A190" s="11"/>
      <c r="B190" s="16" t="s">
        <v>224</v>
      </c>
      <c r="C190" s="46" t="s">
        <v>225</v>
      </c>
      <c r="D190" s="40" t="s">
        <v>226</v>
      </c>
      <c r="E190" s="47">
        <f>SUM(G190:G194)</f>
        <v>20</v>
      </c>
      <c r="F190" s="24" t="s">
        <v>17</v>
      </c>
      <c r="G190" s="25">
        <v>1</v>
      </c>
      <c r="H190" s="26" t="s">
        <v>18</v>
      </c>
      <c r="I190" s="51"/>
      <c r="J190" s="85"/>
      <c r="K190"/>
    </row>
    <row r="191" spans="1:11" s="1" customFormat="1" ht="24" x14ac:dyDescent="0.4">
      <c r="A191" s="5"/>
      <c r="B191" s="52" t="s">
        <v>227</v>
      </c>
      <c r="C191" s="53"/>
      <c r="D191" s="54"/>
      <c r="E191" s="44"/>
      <c r="F191" s="27" t="s">
        <v>49</v>
      </c>
      <c r="G191" s="28">
        <v>7</v>
      </c>
      <c r="H191" s="17" t="s">
        <v>23</v>
      </c>
      <c r="I191" s="54"/>
      <c r="J191" s="85"/>
      <c r="K191"/>
    </row>
    <row r="192" spans="1:11" s="1" customFormat="1" ht="24" x14ac:dyDescent="0.4">
      <c r="A192" s="5"/>
      <c r="B192" s="52"/>
      <c r="C192" s="53"/>
      <c r="D192" s="54"/>
      <c r="E192" s="44"/>
      <c r="F192" s="27" t="s">
        <v>51</v>
      </c>
      <c r="G192" s="28">
        <v>6</v>
      </c>
      <c r="H192" s="17" t="s">
        <v>26</v>
      </c>
      <c r="I192" s="54"/>
      <c r="J192" s="85"/>
      <c r="K192"/>
    </row>
    <row r="193" spans="1:11" s="1" customFormat="1" ht="24" x14ac:dyDescent="0.4">
      <c r="A193" s="5"/>
      <c r="B193" s="52"/>
      <c r="C193" s="53"/>
      <c r="D193" s="54"/>
      <c r="E193" s="44"/>
      <c r="F193" s="27" t="s">
        <v>53</v>
      </c>
      <c r="G193" s="28">
        <v>4</v>
      </c>
      <c r="H193" s="17" t="s">
        <v>29</v>
      </c>
      <c r="I193" s="54"/>
      <c r="J193" s="85"/>
      <c r="K193"/>
    </row>
    <row r="194" spans="1:11" s="1" customFormat="1" ht="258.75" customHeight="1" thickBot="1" x14ac:dyDescent="0.45">
      <c r="A194" s="5"/>
      <c r="B194" s="41"/>
      <c r="C194" s="42"/>
      <c r="D194" s="43"/>
      <c r="E194" s="44"/>
      <c r="F194" s="9" t="s">
        <v>228</v>
      </c>
      <c r="G194" s="3">
        <v>2</v>
      </c>
      <c r="H194" s="8" t="s">
        <v>240</v>
      </c>
      <c r="I194" s="43"/>
      <c r="J194" s="85"/>
      <c r="K194"/>
    </row>
    <row r="195" spans="1:11" s="1" customFormat="1" x14ac:dyDescent="0.4">
      <c r="A195" s="4" t="s">
        <v>229</v>
      </c>
      <c r="B195" s="16" t="s">
        <v>230</v>
      </c>
      <c r="C195" s="46" t="s">
        <v>231</v>
      </c>
      <c r="D195" s="40" t="s">
        <v>232</v>
      </c>
      <c r="E195" s="47">
        <f>SUM(G195:G198)</f>
        <v>18</v>
      </c>
      <c r="F195" s="24" t="s">
        <v>17</v>
      </c>
      <c r="G195" s="25">
        <v>1</v>
      </c>
      <c r="H195" s="26" t="s">
        <v>18</v>
      </c>
      <c r="I195" s="51"/>
      <c r="J195" s="85"/>
      <c r="K195"/>
    </row>
    <row r="196" spans="1:11" s="1" customFormat="1" ht="24" x14ac:dyDescent="0.4">
      <c r="A196" s="5" t="s">
        <v>24</v>
      </c>
      <c r="B196" s="52" t="s">
        <v>233</v>
      </c>
      <c r="C196" s="53"/>
      <c r="D196" s="54"/>
      <c r="E196" s="44"/>
      <c r="F196" s="27" t="s">
        <v>49</v>
      </c>
      <c r="G196" s="28">
        <v>7</v>
      </c>
      <c r="H196" s="17" t="s">
        <v>23</v>
      </c>
      <c r="I196" s="54"/>
      <c r="J196" s="85"/>
      <c r="K196"/>
    </row>
    <row r="197" spans="1:11" s="1" customFormat="1" ht="24" x14ac:dyDescent="0.4">
      <c r="A197" s="5" t="s">
        <v>234</v>
      </c>
      <c r="B197" s="52"/>
      <c r="C197" s="53"/>
      <c r="D197" s="54"/>
      <c r="E197" s="44"/>
      <c r="F197" s="27" t="s">
        <v>51</v>
      </c>
      <c r="G197" s="28">
        <v>6</v>
      </c>
      <c r="H197" s="17" t="s">
        <v>26</v>
      </c>
      <c r="I197" s="54"/>
      <c r="J197" s="85"/>
      <c r="K197"/>
    </row>
    <row r="198" spans="1:11" s="1" customFormat="1" ht="24.75" thickBot="1" x14ac:dyDescent="0.45">
      <c r="A198" s="5"/>
      <c r="B198" s="52"/>
      <c r="C198" s="53"/>
      <c r="D198" s="54"/>
      <c r="E198" s="44"/>
      <c r="F198" s="27" t="s">
        <v>53</v>
      </c>
      <c r="G198" s="28">
        <v>4</v>
      </c>
      <c r="H198" s="17" t="s">
        <v>29</v>
      </c>
      <c r="I198" s="54"/>
      <c r="J198" s="85"/>
      <c r="K198"/>
    </row>
    <row r="199" spans="1:11" ht="48.75" thickBot="1" x14ac:dyDescent="0.45">
      <c r="A199" s="76" t="s">
        <v>235</v>
      </c>
      <c r="B199" s="77" t="s">
        <v>236</v>
      </c>
      <c r="C199" s="78" t="s">
        <v>237</v>
      </c>
      <c r="D199" s="79" t="s">
        <v>238</v>
      </c>
      <c r="E199" s="80" t="s">
        <v>239</v>
      </c>
      <c r="F199" s="81" t="s">
        <v>239</v>
      </c>
      <c r="G199" s="82" t="s">
        <v>239</v>
      </c>
      <c r="H199" s="79" t="s">
        <v>239</v>
      </c>
      <c r="I199" s="13"/>
      <c r="J199" s="86"/>
    </row>
    <row r="203" spans="1:11" x14ac:dyDescent="0.4">
      <c r="E203" s="97"/>
    </row>
    <row r="204" spans="1:11" x14ac:dyDescent="0.4">
      <c r="E204" s="97"/>
    </row>
    <row r="205" spans="1:11" x14ac:dyDescent="0.4">
      <c r="E205" s="97"/>
    </row>
    <row r="206" spans="1:11" x14ac:dyDescent="0.4">
      <c r="E206" s="97"/>
    </row>
    <row r="207" spans="1:11" x14ac:dyDescent="0.4">
      <c r="E207" s="97"/>
    </row>
    <row r="208" spans="1:11" x14ac:dyDescent="0.4">
      <c r="E208" s="97"/>
    </row>
    <row r="209" spans="5:5" x14ac:dyDescent="0.4">
      <c r="E209" s="97"/>
    </row>
    <row r="210" spans="5:5" x14ac:dyDescent="0.4">
      <c r="E210" s="97"/>
    </row>
    <row r="211" spans="5:5" x14ac:dyDescent="0.4">
      <c r="E211" s="97"/>
    </row>
    <row r="212" spans="5:5" x14ac:dyDescent="0.4">
      <c r="E212" s="97"/>
    </row>
    <row r="213" spans="5:5" x14ac:dyDescent="0.4">
      <c r="E213" s="97"/>
    </row>
    <row r="214" spans="5:5" x14ac:dyDescent="0.4">
      <c r="E214" s="97"/>
    </row>
    <row r="215" spans="5:5" x14ac:dyDescent="0.4">
      <c r="E215" s="97"/>
    </row>
    <row r="216" spans="5:5" x14ac:dyDescent="0.4">
      <c r="E216" s="97"/>
    </row>
    <row r="217" spans="5:5" x14ac:dyDescent="0.4">
      <c r="E217" s="97"/>
    </row>
    <row r="218" spans="5:5" x14ac:dyDescent="0.4">
      <c r="E218" s="97"/>
    </row>
    <row r="219" spans="5:5" x14ac:dyDescent="0.4">
      <c r="E219" s="97"/>
    </row>
    <row r="220" spans="5:5" x14ac:dyDescent="0.4">
      <c r="E220" s="97"/>
    </row>
    <row r="221" spans="5:5" x14ac:dyDescent="0.4">
      <c r="E221" s="97"/>
    </row>
    <row r="222" spans="5:5" x14ac:dyDescent="0.4">
      <c r="E222" s="97"/>
    </row>
    <row r="223" spans="5:5" x14ac:dyDescent="0.4">
      <c r="E223" s="97"/>
    </row>
    <row r="224" spans="5:5" x14ac:dyDescent="0.4">
      <c r="E224" s="97"/>
    </row>
    <row r="225" spans="5:5" x14ac:dyDescent="0.4">
      <c r="E225" s="97"/>
    </row>
    <row r="226" spans="5:5" x14ac:dyDescent="0.4">
      <c r="E226" s="97"/>
    </row>
    <row r="227" spans="5:5" x14ac:dyDescent="0.4">
      <c r="E227" s="97"/>
    </row>
    <row r="228" spans="5:5" x14ac:dyDescent="0.4">
      <c r="E228" s="97"/>
    </row>
    <row r="229" spans="5:5" x14ac:dyDescent="0.4">
      <c r="E229" s="97"/>
    </row>
    <row r="230" spans="5:5" x14ac:dyDescent="0.4">
      <c r="E230" s="97"/>
    </row>
    <row r="231" spans="5:5" x14ac:dyDescent="0.4">
      <c r="E231" s="97"/>
    </row>
    <row r="232" spans="5:5" x14ac:dyDescent="0.4">
      <c r="E232" s="97"/>
    </row>
    <row r="233" spans="5:5" x14ac:dyDescent="0.4">
      <c r="E233" s="97"/>
    </row>
    <row r="234" spans="5:5" x14ac:dyDescent="0.4">
      <c r="E234" s="97"/>
    </row>
    <row r="235" spans="5:5" x14ac:dyDescent="0.4">
      <c r="E235" s="97"/>
    </row>
    <row r="236" spans="5:5" x14ac:dyDescent="0.4">
      <c r="E236" s="97"/>
    </row>
    <row r="237" spans="5:5" x14ac:dyDescent="0.4">
      <c r="E237" s="97"/>
    </row>
    <row r="238" spans="5:5" x14ac:dyDescent="0.4">
      <c r="E238" s="97"/>
    </row>
    <row r="239" spans="5:5" x14ac:dyDescent="0.4">
      <c r="E239" s="97"/>
    </row>
    <row r="240" spans="5:5" x14ac:dyDescent="0.4">
      <c r="E240" s="97"/>
    </row>
    <row r="241" spans="5:5" x14ac:dyDescent="0.4">
      <c r="E241" s="97"/>
    </row>
  </sheetData>
  <mergeCells count="10">
    <mergeCell ref="J5:J18"/>
    <mergeCell ref="J3:J4"/>
    <mergeCell ref="I3:I4"/>
    <mergeCell ref="A1:G1"/>
    <mergeCell ref="A3:A4"/>
    <mergeCell ref="B3:B4"/>
    <mergeCell ref="C3:C4"/>
    <mergeCell ref="D3:D4"/>
    <mergeCell ref="E3:E4"/>
    <mergeCell ref="F3:H3"/>
  </mergeCells>
  <phoneticPr fontId="1"/>
  <pageMargins left="0.7" right="0.7" top="0.75" bottom="0.75" header="0.3" footer="0.3"/>
  <pageSetup paperSize="9"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0e1e17b-6bfd-46c5-af26-560bc65c2ba7">
      <UserInfo>
        <DisplayName>Post19ePFサイバーセキュリティ設計評価WG メンバー</DisplayName>
        <AccountId>162</AccountId>
        <AccountType/>
      </UserInfo>
      <UserInfo>
        <DisplayName>Post19ePF CS開発(46Fプロパ+DN) メンバー</DisplayName>
        <AccountId>254</AccountId>
        <AccountType/>
      </UserInfo>
      <UserInfo>
        <DisplayName>セントラルECU向けセキュリティ メンバー</DisplayName>
        <AccountId>123</AccountId>
        <AccountType/>
      </UserInfo>
    </SharedWithUsers>
    <lcf76f155ced4ddcb4097134ff3c332f xmlns="985d08d1-f99f-41ad-a60e-195f059f469e">
      <Terms xmlns="http://schemas.microsoft.com/office/infopath/2007/PartnerControls"/>
    </lcf76f155ced4ddcb4097134ff3c332f>
    <TaxCatchAll xmlns="d9dc673b-9e34-4001-b69a-8484e8c1b815" xsi:nil="true"/>
    <_Flow_SignoffStatus xmlns="985d08d1-f99f-41ad-a60e-195f059f469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6" ma:contentTypeDescription="新しいドキュメントを作成します。" ma:contentTypeScope="" ma:versionID="40e316c7139a4bab9b155c79dc45e46a">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84af4f829101d061bfb7a4bdfba2fa85"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73049-9656-4562-9D47-F7BBDE75E11C}">
  <ds:schemaRefs>
    <ds:schemaRef ds:uri="http://schemas.microsoft.com/office/2006/metadata/properties"/>
    <ds:schemaRef ds:uri="e50607b3-b038-4fdd-8371-eb67ead93959"/>
    <ds:schemaRef ds:uri="http://schemas.microsoft.com/office/infopath/2007/PartnerControls"/>
    <ds:schemaRef ds:uri="http://purl.org/dc/terms/"/>
    <ds:schemaRef ds:uri="http://schemas.microsoft.com/office/2006/documentManagement/types"/>
    <ds:schemaRef ds:uri="http://www.w3.org/XML/1998/namespace"/>
    <ds:schemaRef ds:uri="c55c47a2-9dca-4986-9cd2-9194ea641fe9"/>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7E962615-F4E8-48A4-B108-7FC9954BDB2E}">
  <ds:schemaRefs>
    <ds:schemaRef ds:uri="http://schemas.microsoft.com/sharepoint/v3/contenttype/forms"/>
  </ds:schemaRefs>
</ds:datastoreItem>
</file>

<file path=customXml/itemProps3.xml><?xml version="1.0" encoding="utf-8"?>
<ds:datastoreItem xmlns:ds="http://schemas.openxmlformats.org/officeDocument/2006/customXml" ds:itemID="{DB6EDD63-177A-4156-81DF-3BDB00C7D4B8}"/>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ワークシート</vt:lpstr>
      </vt:variant>
      <vt:variant>
        <vt:i4>1</vt:i4>
      </vt:variant>
    </vt:vector>
  </HeadingPairs>
  <TitlesOfParts>
    <vt:vector size="1" baseType="lpstr">
      <vt:lpstr>ANO-EvDefId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2022-12-22T01:15:31Z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