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Research\Self-Identity\Study 3\scale-development-scripts\"/>
    </mc:Choice>
  </mc:AlternateContent>
  <xr:revisionPtr revIDLastSave="0" documentId="13_ncr:1_{FC73B65A-74C1-4680-9F60-C6DA9008C91E}" xr6:coauthVersionLast="31" xr6:coauthVersionMax="31" xr10:uidLastSave="{00000000-0000-0000-0000-000000000000}"/>
  <bookViews>
    <workbookView xWindow="0" yWindow="0" windowWidth="11985" windowHeight="6015" activeTab="3" xr2:uid="{00000000-000D-0000-FFFF-FFFF00000000}"/>
  </bookViews>
  <sheets>
    <sheet name="Citations table" sheetId="1" r:id="rId1"/>
    <sheet name="Documentation" sheetId="2" r:id="rId2"/>
    <sheet name="Statistics" sheetId="3" r:id="rId3"/>
    <sheet name="Graphic 2" sheetId="7" r:id="rId4"/>
    <sheet name="Graphic" sheetId="4" r:id="rId5"/>
  </sheets>
  <definedNames>
    <definedName name="_xlchart.v2.0" hidden="1">Graphic!$C$2:$C$4</definedName>
    <definedName name="_xlchart.v2.1" hidden="1">Graphic!$D$1</definedName>
    <definedName name="_xlchart.v2.2" hidden="1">Graphic!$D$2:$D$4</definedName>
  </definedNames>
  <calcPr calcId="179017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7" i="1" l="1"/>
  <c r="P627" i="1"/>
  <c r="R627" i="1"/>
  <c r="S627" i="1"/>
  <c r="Q627" i="1" s="1"/>
  <c r="O626" i="1"/>
  <c r="P626" i="1"/>
  <c r="R626" i="1"/>
  <c r="S626" i="1" s="1"/>
  <c r="Q626" i="1" s="1"/>
  <c r="O625" i="1"/>
  <c r="P625" i="1"/>
  <c r="R625" i="1"/>
  <c r="S625" i="1"/>
  <c r="Q625" i="1"/>
  <c r="O624" i="1"/>
  <c r="P624" i="1"/>
  <c r="R624" i="1"/>
  <c r="S624" i="1"/>
  <c r="Q624" i="1" s="1"/>
  <c r="O623" i="1"/>
  <c r="P623" i="1"/>
  <c r="R623" i="1"/>
  <c r="S623" i="1" s="1"/>
  <c r="Q623" i="1" s="1"/>
  <c r="O622" i="1"/>
  <c r="P622" i="1"/>
  <c r="R622" i="1"/>
  <c r="S622" i="1" s="1"/>
  <c r="Q622" i="1" s="1"/>
  <c r="O621" i="1"/>
  <c r="P621" i="1"/>
  <c r="R621" i="1"/>
  <c r="S621" i="1" s="1"/>
  <c r="Q621" i="1" s="1"/>
  <c r="O620" i="1"/>
  <c r="P620" i="1"/>
  <c r="R620" i="1"/>
  <c r="S620" i="1"/>
  <c r="Q620" i="1"/>
  <c r="O619" i="1"/>
  <c r="P619" i="1"/>
  <c r="R619" i="1"/>
  <c r="S619" i="1"/>
  <c r="Q619" i="1" s="1"/>
  <c r="O618" i="1"/>
  <c r="P618" i="1"/>
  <c r="R618" i="1"/>
  <c r="S618" i="1" s="1"/>
  <c r="Q618" i="1" s="1"/>
  <c r="O617" i="1"/>
  <c r="P617" i="1"/>
  <c r="R617" i="1"/>
  <c r="S617" i="1" s="1"/>
  <c r="Q617" i="1" s="1"/>
  <c r="O616" i="1"/>
  <c r="P616" i="1"/>
  <c r="R616" i="1"/>
  <c r="S616" i="1"/>
  <c r="Q616" i="1"/>
  <c r="O615" i="1"/>
  <c r="P615" i="1"/>
  <c r="R615" i="1"/>
  <c r="S615" i="1"/>
  <c r="Q615" i="1" s="1"/>
  <c r="O614" i="1"/>
  <c r="P614" i="1"/>
  <c r="R614" i="1"/>
  <c r="S614" i="1" s="1"/>
  <c r="Q614" i="1" s="1"/>
  <c r="O613" i="1"/>
  <c r="P613" i="1"/>
  <c r="R613" i="1"/>
  <c r="S613" i="1" s="1"/>
  <c r="Q613" i="1" s="1"/>
  <c r="O612" i="1"/>
  <c r="P612" i="1"/>
  <c r="R612" i="1"/>
  <c r="S612" i="1" s="1"/>
  <c r="Q612" i="1" s="1"/>
  <c r="O611" i="1"/>
  <c r="P611" i="1"/>
  <c r="R611" i="1"/>
  <c r="S611" i="1"/>
  <c r="Q611" i="1" s="1"/>
  <c r="O610" i="1"/>
  <c r="P610" i="1"/>
  <c r="R610" i="1"/>
  <c r="S610" i="1" s="1"/>
  <c r="Q610" i="1" s="1"/>
  <c r="O609" i="1"/>
  <c r="P609" i="1"/>
  <c r="R609" i="1"/>
  <c r="S609" i="1" s="1"/>
  <c r="Q609" i="1" s="1"/>
  <c r="O608" i="1"/>
  <c r="P608" i="1"/>
  <c r="R608" i="1"/>
  <c r="S608" i="1"/>
  <c r="Q608" i="1" s="1"/>
  <c r="O607" i="1"/>
  <c r="P607" i="1"/>
  <c r="R607" i="1"/>
  <c r="S607" i="1" s="1"/>
  <c r="Q607" i="1" s="1"/>
  <c r="O606" i="1"/>
  <c r="P606" i="1"/>
  <c r="R606" i="1"/>
  <c r="S606" i="1" s="1"/>
  <c r="Q606" i="1" s="1"/>
  <c r="O605" i="1"/>
  <c r="P605" i="1"/>
  <c r="R605" i="1"/>
  <c r="S605" i="1"/>
  <c r="Q605" i="1" s="1"/>
  <c r="O604" i="1"/>
  <c r="P604" i="1"/>
  <c r="R604" i="1"/>
  <c r="S604" i="1" s="1"/>
  <c r="Q604" i="1" s="1"/>
  <c r="O603" i="1"/>
  <c r="P603" i="1"/>
  <c r="R603" i="1"/>
  <c r="S603" i="1"/>
  <c r="Q603" i="1" s="1"/>
  <c r="O602" i="1"/>
  <c r="P602" i="1"/>
  <c r="R602" i="1"/>
  <c r="S602" i="1" s="1"/>
  <c r="Q602" i="1" s="1"/>
  <c r="O601" i="1"/>
  <c r="P601" i="1"/>
  <c r="R601" i="1"/>
  <c r="S601" i="1" s="1"/>
  <c r="Q601" i="1" s="1"/>
  <c r="O600" i="1"/>
  <c r="P600" i="1"/>
  <c r="R600" i="1"/>
  <c r="S600" i="1"/>
  <c r="Q600" i="1"/>
  <c r="O599" i="1"/>
  <c r="P599" i="1"/>
  <c r="R599" i="1"/>
  <c r="S599" i="1"/>
  <c r="Q599" i="1" s="1"/>
  <c r="O598" i="1"/>
  <c r="P598" i="1"/>
  <c r="R598" i="1"/>
  <c r="S598" i="1" s="1"/>
  <c r="Q598" i="1" s="1"/>
  <c r="O597" i="1"/>
  <c r="P597" i="1"/>
  <c r="R597" i="1"/>
  <c r="S597" i="1"/>
  <c r="Q597" i="1"/>
  <c r="O596" i="1"/>
  <c r="P596" i="1"/>
  <c r="R596" i="1"/>
  <c r="S596" i="1"/>
  <c r="Q596" i="1"/>
  <c r="O595" i="1"/>
  <c r="P595" i="1"/>
  <c r="R595" i="1"/>
  <c r="S595" i="1"/>
  <c r="Q595" i="1" s="1"/>
  <c r="O594" i="1"/>
  <c r="P594" i="1"/>
  <c r="R594" i="1"/>
  <c r="S594" i="1" s="1"/>
  <c r="Q594" i="1" s="1"/>
  <c r="O593" i="1"/>
  <c r="P593" i="1"/>
  <c r="R593" i="1"/>
  <c r="S593" i="1"/>
  <c r="Q593" i="1"/>
  <c r="O592" i="1"/>
  <c r="P592" i="1"/>
  <c r="R592" i="1"/>
  <c r="S592" i="1"/>
  <c r="Q592" i="1" s="1"/>
  <c r="O591" i="1"/>
  <c r="P591" i="1"/>
  <c r="R591" i="1"/>
  <c r="S591" i="1" s="1"/>
  <c r="Q591" i="1" s="1"/>
  <c r="O590" i="1"/>
  <c r="P590" i="1"/>
  <c r="R590" i="1"/>
  <c r="S590" i="1" s="1"/>
  <c r="Q590" i="1" s="1"/>
  <c r="O589" i="1"/>
  <c r="P589" i="1"/>
  <c r="R589" i="1"/>
  <c r="S589" i="1"/>
  <c r="Q589" i="1" s="1"/>
  <c r="O588" i="1"/>
  <c r="P588" i="1"/>
  <c r="R588" i="1"/>
  <c r="S588" i="1" s="1"/>
  <c r="Q588" i="1" s="1"/>
  <c r="O587" i="1"/>
  <c r="P587" i="1"/>
  <c r="R587" i="1"/>
  <c r="S587" i="1"/>
  <c r="Q587" i="1" s="1"/>
  <c r="O586" i="1"/>
  <c r="P586" i="1"/>
  <c r="R586" i="1"/>
  <c r="S586" i="1" s="1"/>
  <c r="Q586" i="1" s="1"/>
  <c r="O585" i="1"/>
  <c r="P585" i="1"/>
  <c r="R585" i="1"/>
  <c r="S585" i="1" s="1"/>
  <c r="Q585" i="1" s="1"/>
  <c r="O584" i="1"/>
  <c r="P584" i="1"/>
  <c r="R584" i="1"/>
  <c r="S584" i="1"/>
  <c r="Q584" i="1"/>
  <c r="O583" i="1"/>
  <c r="P583" i="1"/>
  <c r="R583" i="1"/>
  <c r="S583" i="1"/>
  <c r="Q583" i="1" s="1"/>
  <c r="O582" i="1"/>
  <c r="P582" i="1"/>
  <c r="R582" i="1"/>
  <c r="S582" i="1" s="1"/>
  <c r="Q582" i="1" s="1"/>
  <c r="O581" i="1"/>
  <c r="P581" i="1"/>
  <c r="R581" i="1"/>
  <c r="S581" i="1"/>
  <c r="Q581" i="1"/>
  <c r="O580" i="1"/>
  <c r="P580" i="1"/>
  <c r="R580" i="1"/>
  <c r="S580" i="1"/>
  <c r="Q580" i="1"/>
  <c r="O579" i="1"/>
  <c r="P579" i="1"/>
  <c r="R579" i="1"/>
  <c r="S579" i="1"/>
  <c r="Q579" i="1" s="1"/>
  <c r="O578" i="1"/>
  <c r="P578" i="1"/>
  <c r="R578" i="1"/>
  <c r="S578" i="1" s="1"/>
  <c r="Q578" i="1" s="1"/>
  <c r="O577" i="1"/>
  <c r="P577" i="1"/>
  <c r="R577" i="1"/>
  <c r="S577" i="1"/>
  <c r="Q577" i="1"/>
  <c r="O576" i="1"/>
  <c r="P576" i="1"/>
  <c r="R576" i="1"/>
  <c r="S576" i="1"/>
  <c r="Q576" i="1" s="1"/>
  <c r="O575" i="1"/>
  <c r="P575" i="1"/>
  <c r="R575" i="1"/>
  <c r="S575" i="1" s="1"/>
  <c r="Q575" i="1" s="1"/>
  <c r="O574" i="1"/>
  <c r="P574" i="1"/>
  <c r="R574" i="1"/>
  <c r="S574" i="1" s="1"/>
  <c r="Q574" i="1" s="1"/>
  <c r="O573" i="1"/>
  <c r="P573" i="1"/>
  <c r="R573" i="1"/>
  <c r="S573" i="1"/>
  <c r="Q573" i="1" s="1"/>
  <c r="O572" i="1"/>
  <c r="P572" i="1"/>
  <c r="R572" i="1"/>
  <c r="S572" i="1" s="1"/>
  <c r="Q572" i="1" s="1"/>
  <c r="O571" i="1"/>
  <c r="P571" i="1"/>
  <c r="R571" i="1"/>
  <c r="S571" i="1"/>
  <c r="Q571" i="1" s="1"/>
  <c r="O570" i="1"/>
  <c r="P570" i="1"/>
  <c r="R570" i="1"/>
  <c r="S570" i="1" s="1"/>
  <c r="Q570" i="1" s="1"/>
  <c r="O569" i="1"/>
  <c r="P569" i="1"/>
  <c r="R569" i="1"/>
  <c r="S569" i="1" s="1"/>
  <c r="Q569" i="1" s="1"/>
  <c r="O568" i="1"/>
  <c r="P568" i="1"/>
  <c r="R568" i="1"/>
  <c r="S568" i="1"/>
  <c r="Q568" i="1"/>
  <c r="O567" i="1"/>
  <c r="P567" i="1"/>
  <c r="R567" i="1"/>
  <c r="S567" i="1"/>
  <c r="Q567" i="1" s="1"/>
  <c r="O566" i="1"/>
  <c r="P566" i="1"/>
  <c r="R566" i="1"/>
  <c r="S566" i="1" s="1"/>
  <c r="Q566" i="1" s="1"/>
  <c r="O565" i="1"/>
  <c r="P565" i="1"/>
  <c r="R565" i="1"/>
  <c r="S565" i="1"/>
  <c r="Q565" i="1"/>
  <c r="O564" i="1"/>
  <c r="P564" i="1"/>
  <c r="R564" i="1"/>
  <c r="S564" i="1"/>
  <c r="Q564" i="1"/>
  <c r="O563" i="1"/>
  <c r="P563" i="1"/>
  <c r="R563" i="1"/>
  <c r="S563" i="1"/>
  <c r="Q563" i="1" s="1"/>
  <c r="O562" i="1"/>
  <c r="P562" i="1"/>
  <c r="R562" i="1"/>
  <c r="S562" i="1" s="1"/>
  <c r="Q562" i="1" s="1"/>
  <c r="O561" i="1"/>
  <c r="P561" i="1"/>
  <c r="R561" i="1"/>
  <c r="S561" i="1"/>
  <c r="Q561" i="1"/>
  <c r="O560" i="1"/>
  <c r="P560" i="1"/>
  <c r="R560" i="1"/>
  <c r="S560" i="1" s="1"/>
  <c r="Q560" i="1"/>
  <c r="O559" i="1"/>
  <c r="P559" i="1"/>
  <c r="R559" i="1"/>
  <c r="S559" i="1"/>
  <c r="Q559" i="1" s="1"/>
  <c r="O558" i="1"/>
  <c r="P558" i="1"/>
  <c r="R558" i="1"/>
  <c r="S558" i="1" s="1"/>
  <c r="Q558" i="1"/>
  <c r="O557" i="1"/>
  <c r="P557" i="1"/>
  <c r="R557" i="1"/>
  <c r="S557" i="1"/>
  <c r="Q557" i="1" s="1"/>
  <c r="O556" i="1"/>
  <c r="P556" i="1"/>
  <c r="R556" i="1"/>
  <c r="S556" i="1" s="1"/>
  <c r="Q556" i="1" s="1"/>
  <c r="O555" i="1"/>
  <c r="P555" i="1"/>
  <c r="R555" i="1"/>
  <c r="S555" i="1" s="1"/>
  <c r="Q555" i="1" s="1"/>
  <c r="O554" i="1"/>
  <c r="P554" i="1"/>
  <c r="R554" i="1"/>
  <c r="S554" i="1" s="1"/>
  <c r="Q554" i="1" s="1"/>
  <c r="O553" i="1"/>
  <c r="P553" i="1"/>
  <c r="R553" i="1"/>
  <c r="S553" i="1" s="1"/>
  <c r="Q553" i="1" s="1"/>
  <c r="O552" i="1"/>
  <c r="P552" i="1"/>
  <c r="R552" i="1"/>
  <c r="S552" i="1"/>
  <c r="Q552" i="1"/>
  <c r="O551" i="1"/>
  <c r="P551" i="1"/>
  <c r="R551" i="1"/>
  <c r="S551" i="1"/>
  <c r="Q551" i="1" s="1"/>
  <c r="O550" i="1"/>
  <c r="P550" i="1"/>
  <c r="R550" i="1"/>
  <c r="S550" i="1" s="1"/>
  <c r="Q550" i="1"/>
  <c r="O549" i="1"/>
  <c r="P549" i="1"/>
  <c r="R549" i="1"/>
  <c r="S549" i="1"/>
  <c r="Q549" i="1" s="1"/>
  <c r="O548" i="1"/>
  <c r="P548" i="1"/>
  <c r="R548" i="1"/>
  <c r="S548" i="1" s="1"/>
  <c r="Q548" i="1" s="1"/>
  <c r="O547" i="1"/>
  <c r="P547" i="1"/>
  <c r="R547" i="1"/>
  <c r="S547" i="1"/>
  <c r="Q547" i="1" s="1"/>
  <c r="O546" i="1"/>
  <c r="P546" i="1"/>
  <c r="R546" i="1"/>
  <c r="S546" i="1" s="1"/>
  <c r="Q546" i="1"/>
  <c r="O545" i="1"/>
  <c r="P545" i="1"/>
  <c r="R545" i="1"/>
  <c r="S545" i="1"/>
  <c r="Q545" i="1"/>
  <c r="O544" i="1"/>
  <c r="P544" i="1"/>
  <c r="R544" i="1"/>
  <c r="S544" i="1"/>
  <c r="Q544" i="1"/>
  <c r="O543" i="1"/>
  <c r="P543" i="1"/>
  <c r="R543" i="1"/>
  <c r="S543" i="1"/>
  <c r="Q543" i="1" s="1"/>
  <c r="O542" i="1"/>
  <c r="P542" i="1"/>
  <c r="R542" i="1"/>
  <c r="S542" i="1" s="1"/>
  <c r="Q542" i="1"/>
  <c r="O541" i="1"/>
  <c r="P541" i="1"/>
  <c r="R541" i="1"/>
  <c r="S541" i="1"/>
  <c r="Q541" i="1" s="1"/>
  <c r="O540" i="1"/>
  <c r="P540" i="1"/>
  <c r="R540" i="1"/>
  <c r="S540" i="1" s="1"/>
  <c r="Q540" i="1" s="1"/>
  <c r="O539" i="1"/>
  <c r="P539" i="1"/>
  <c r="R539" i="1"/>
  <c r="S539" i="1"/>
  <c r="Q539" i="1" s="1"/>
  <c r="O538" i="1"/>
  <c r="P538" i="1"/>
  <c r="R538" i="1"/>
  <c r="S538" i="1" s="1"/>
  <c r="Q538" i="1"/>
  <c r="O537" i="1"/>
  <c r="P537" i="1"/>
  <c r="R537" i="1"/>
  <c r="S537" i="1"/>
  <c r="Q537" i="1"/>
  <c r="O536" i="1"/>
  <c r="P536" i="1"/>
  <c r="R536" i="1"/>
  <c r="S536" i="1"/>
  <c r="Q536" i="1" s="1"/>
  <c r="O535" i="1"/>
  <c r="P535" i="1"/>
  <c r="R535" i="1"/>
  <c r="S535" i="1" s="1"/>
  <c r="Q535" i="1" s="1"/>
  <c r="O534" i="1"/>
  <c r="P534" i="1"/>
  <c r="R534" i="1"/>
  <c r="S534" i="1" s="1"/>
  <c r="Q534" i="1" s="1"/>
  <c r="O533" i="1"/>
  <c r="P533" i="1"/>
  <c r="R533" i="1"/>
  <c r="S533" i="1" s="1"/>
  <c r="Q533" i="1" s="1"/>
  <c r="O532" i="1"/>
  <c r="P532" i="1"/>
  <c r="R532" i="1"/>
  <c r="S532" i="1" s="1"/>
  <c r="Q532" i="1" s="1"/>
  <c r="O531" i="1"/>
  <c r="P531" i="1"/>
  <c r="R531" i="1"/>
  <c r="S531" i="1"/>
  <c r="Q531" i="1" s="1"/>
  <c r="O530" i="1"/>
  <c r="P530" i="1"/>
  <c r="R530" i="1"/>
  <c r="S530" i="1" s="1"/>
  <c r="Q530" i="1"/>
  <c r="O529" i="1"/>
  <c r="P529" i="1"/>
  <c r="R529" i="1"/>
  <c r="S529" i="1"/>
  <c r="Q529" i="1" s="1"/>
  <c r="O528" i="1"/>
  <c r="P528" i="1"/>
  <c r="R528" i="1"/>
  <c r="S528" i="1" s="1"/>
  <c r="Q528" i="1" s="1"/>
  <c r="O527" i="1"/>
  <c r="P527" i="1"/>
  <c r="R527" i="1"/>
  <c r="S527" i="1"/>
  <c r="Q527" i="1" s="1"/>
  <c r="O526" i="1"/>
  <c r="P526" i="1"/>
  <c r="R526" i="1"/>
  <c r="S526" i="1" s="1"/>
  <c r="Q526" i="1"/>
  <c r="O525" i="1"/>
  <c r="P525" i="1"/>
  <c r="R525" i="1"/>
  <c r="S525" i="1"/>
  <c r="Q525" i="1" s="1"/>
  <c r="O524" i="1"/>
  <c r="P524" i="1"/>
  <c r="R524" i="1"/>
  <c r="S524" i="1" s="1"/>
  <c r="Q524" i="1" s="1"/>
  <c r="O523" i="1"/>
  <c r="P523" i="1"/>
  <c r="R523" i="1"/>
  <c r="S523" i="1" s="1"/>
  <c r="Q523" i="1" s="1"/>
  <c r="O522" i="1"/>
  <c r="P522" i="1"/>
  <c r="R522" i="1"/>
  <c r="S522" i="1" s="1"/>
  <c r="Q522" i="1" s="1"/>
  <c r="O521" i="1"/>
  <c r="P521" i="1"/>
  <c r="R521" i="1"/>
  <c r="S521" i="1" s="1"/>
  <c r="Q521" i="1" s="1"/>
  <c r="O520" i="1"/>
  <c r="P520" i="1"/>
  <c r="R520" i="1"/>
  <c r="S520" i="1"/>
  <c r="Q520" i="1"/>
  <c r="O519" i="1"/>
  <c r="P519" i="1"/>
  <c r="R519" i="1"/>
  <c r="S519" i="1"/>
  <c r="Q519" i="1" s="1"/>
  <c r="O518" i="1"/>
  <c r="P518" i="1"/>
  <c r="R518" i="1"/>
  <c r="S518" i="1" s="1"/>
  <c r="Q518" i="1"/>
  <c r="O517" i="1"/>
  <c r="P517" i="1"/>
  <c r="R517" i="1"/>
  <c r="S517" i="1"/>
  <c r="Q517" i="1" s="1"/>
  <c r="O516" i="1"/>
  <c r="P516" i="1"/>
  <c r="R516" i="1"/>
  <c r="S516" i="1" s="1"/>
  <c r="Q516" i="1" s="1"/>
  <c r="O515" i="1"/>
  <c r="P515" i="1"/>
  <c r="R515" i="1"/>
  <c r="S515" i="1"/>
  <c r="Q515" i="1" s="1"/>
  <c r="O514" i="1"/>
  <c r="P514" i="1"/>
  <c r="R514" i="1"/>
  <c r="S514" i="1" s="1"/>
  <c r="Q514" i="1"/>
  <c r="O513" i="1"/>
  <c r="P513" i="1"/>
  <c r="R513" i="1"/>
  <c r="S513" i="1"/>
  <c r="Q513" i="1"/>
  <c r="O512" i="1"/>
  <c r="P512" i="1"/>
  <c r="R512" i="1"/>
  <c r="S512" i="1"/>
  <c r="Q512" i="1"/>
  <c r="O511" i="1"/>
  <c r="P511" i="1"/>
  <c r="R511" i="1"/>
  <c r="S511" i="1"/>
  <c r="Q511" i="1" s="1"/>
  <c r="O510" i="1"/>
  <c r="P510" i="1"/>
  <c r="R510" i="1"/>
  <c r="S510" i="1" s="1"/>
  <c r="Q510" i="1"/>
  <c r="O509" i="1"/>
  <c r="P509" i="1"/>
  <c r="R509" i="1"/>
  <c r="S509" i="1"/>
  <c r="Q509" i="1" s="1"/>
  <c r="O508" i="1"/>
  <c r="P508" i="1"/>
  <c r="R508" i="1"/>
  <c r="S508" i="1" s="1"/>
  <c r="Q508" i="1" s="1"/>
  <c r="O507" i="1"/>
  <c r="P507" i="1"/>
  <c r="R507" i="1"/>
  <c r="S507" i="1"/>
  <c r="Q507" i="1" s="1"/>
  <c r="O506" i="1"/>
  <c r="P506" i="1"/>
  <c r="R506" i="1"/>
  <c r="S506" i="1" s="1"/>
  <c r="Q506" i="1"/>
  <c r="O505" i="1"/>
  <c r="P505" i="1"/>
  <c r="R505" i="1"/>
  <c r="S505" i="1"/>
  <c r="Q505" i="1"/>
  <c r="O504" i="1"/>
  <c r="P504" i="1"/>
  <c r="R504" i="1"/>
  <c r="S504" i="1"/>
  <c r="Q504" i="1" s="1"/>
  <c r="O503" i="1"/>
  <c r="P503" i="1"/>
  <c r="R503" i="1"/>
  <c r="S503" i="1" s="1"/>
  <c r="Q503" i="1" s="1"/>
  <c r="O502" i="1"/>
  <c r="P502" i="1"/>
  <c r="R502" i="1"/>
  <c r="S502" i="1" s="1"/>
  <c r="Q502" i="1" s="1"/>
  <c r="O501" i="1"/>
  <c r="P501" i="1"/>
  <c r="R501" i="1"/>
  <c r="S501" i="1" s="1"/>
  <c r="Q501" i="1" s="1"/>
  <c r="O500" i="1"/>
  <c r="P500" i="1"/>
  <c r="R500" i="1"/>
  <c r="S500" i="1" s="1"/>
  <c r="Q500" i="1" s="1"/>
  <c r="O499" i="1"/>
  <c r="P499" i="1"/>
  <c r="R499" i="1"/>
  <c r="S499" i="1"/>
  <c r="Q499" i="1" s="1"/>
  <c r="O498" i="1"/>
  <c r="P498" i="1"/>
  <c r="R498" i="1"/>
  <c r="S498" i="1" s="1"/>
  <c r="Q498" i="1"/>
  <c r="O497" i="1"/>
  <c r="P497" i="1"/>
  <c r="R497" i="1"/>
  <c r="S497" i="1"/>
  <c r="Q497" i="1" s="1"/>
  <c r="O496" i="1"/>
  <c r="P496" i="1"/>
  <c r="R496" i="1"/>
  <c r="S496" i="1" s="1"/>
  <c r="Q496" i="1" s="1"/>
  <c r="O495" i="1"/>
  <c r="P495" i="1"/>
  <c r="R495" i="1"/>
  <c r="S495" i="1"/>
  <c r="Q495" i="1" s="1"/>
  <c r="O494" i="1"/>
  <c r="P494" i="1"/>
  <c r="R494" i="1"/>
  <c r="S494" i="1" s="1"/>
  <c r="Q494" i="1"/>
  <c r="O493" i="1"/>
  <c r="P493" i="1"/>
  <c r="R493" i="1"/>
  <c r="S493" i="1"/>
  <c r="Q493" i="1" s="1"/>
  <c r="O492" i="1"/>
  <c r="P492" i="1"/>
  <c r="R492" i="1"/>
  <c r="S492" i="1" s="1"/>
  <c r="Q492" i="1" s="1"/>
  <c r="O491" i="1"/>
  <c r="P491" i="1"/>
  <c r="R491" i="1"/>
  <c r="S491" i="1" s="1"/>
  <c r="Q491" i="1" s="1"/>
  <c r="O490" i="1"/>
  <c r="P490" i="1"/>
  <c r="R490" i="1"/>
  <c r="S490" i="1" s="1"/>
  <c r="Q490" i="1" s="1"/>
  <c r="O489" i="1"/>
  <c r="P489" i="1"/>
  <c r="R489" i="1"/>
  <c r="S489" i="1" s="1"/>
  <c r="Q489" i="1" s="1"/>
  <c r="O488" i="1"/>
  <c r="P488" i="1"/>
  <c r="R488" i="1"/>
  <c r="S488" i="1"/>
  <c r="Q488" i="1"/>
  <c r="O487" i="1"/>
  <c r="P487" i="1"/>
  <c r="R487" i="1"/>
  <c r="S487" i="1"/>
  <c r="Q487" i="1" s="1"/>
  <c r="O486" i="1"/>
  <c r="P486" i="1"/>
  <c r="R486" i="1"/>
  <c r="S486" i="1" s="1"/>
  <c r="Q486" i="1"/>
  <c r="O485" i="1"/>
  <c r="P485" i="1"/>
  <c r="R485" i="1"/>
  <c r="S485" i="1"/>
  <c r="Q485" i="1" s="1"/>
  <c r="O484" i="1"/>
  <c r="P484" i="1"/>
  <c r="R484" i="1"/>
  <c r="S484" i="1" s="1"/>
  <c r="Q484" i="1" s="1"/>
  <c r="O483" i="1"/>
  <c r="P483" i="1"/>
  <c r="R483" i="1"/>
  <c r="S483" i="1"/>
  <c r="Q483" i="1" s="1"/>
  <c r="O482" i="1"/>
  <c r="P482" i="1"/>
  <c r="R482" i="1"/>
  <c r="S482" i="1" s="1"/>
  <c r="Q482" i="1"/>
  <c r="O481" i="1"/>
  <c r="P481" i="1"/>
  <c r="R481" i="1"/>
  <c r="S481" i="1"/>
  <c r="Q481" i="1"/>
  <c r="O480" i="1"/>
  <c r="P480" i="1"/>
  <c r="R480" i="1"/>
  <c r="S480" i="1"/>
  <c r="Q480" i="1"/>
  <c r="O479" i="1"/>
  <c r="P479" i="1"/>
  <c r="R479" i="1"/>
  <c r="S479" i="1"/>
  <c r="Q479" i="1" s="1"/>
  <c r="O478" i="1"/>
  <c r="P478" i="1"/>
  <c r="R478" i="1"/>
  <c r="S478" i="1" s="1"/>
  <c r="Q478" i="1"/>
  <c r="O477" i="1"/>
  <c r="P477" i="1"/>
  <c r="R477" i="1"/>
  <c r="S477" i="1"/>
  <c r="Q477" i="1" s="1"/>
  <c r="O476" i="1"/>
  <c r="P476" i="1"/>
  <c r="R476" i="1"/>
  <c r="S476" i="1" s="1"/>
  <c r="Q476" i="1" s="1"/>
  <c r="O475" i="1"/>
  <c r="P475" i="1"/>
  <c r="R475" i="1"/>
  <c r="S475" i="1"/>
  <c r="Q475" i="1" s="1"/>
  <c r="O474" i="1"/>
  <c r="P474" i="1"/>
  <c r="R474" i="1"/>
  <c r="S474" i="1" s="1"/>
  <c r="Q474" i="1"/>
  <c r="O473" i="1"/>
  <c r="P473" i="1"/>
  <c r="R473" i="1"/>
  <c r="S473" i="1"/>
  <c r="Q473" i="1"/>
  <c r="O472" i="1"/>
  <c r="P472" i="1"/>
  <c r="R472" i="1"/>
  <c r="S472" i="1"/>
  <c r="Q472" i="1" s="1"/>
  <c r="O471" i="1"/>
  <c r="P471" i="1"/>
  <c r="R471" i="1"/>
  <c r="S471" i="1" s="1"/>
  <c r="Q471" i="1" s="1"/>
  <c r="O470" i="1"/>
  <c r="P470" i="1"/>
  <c r="R470" i="1"/>
  <c r="S470" i="1" s="1"/>
  <c r="Q470" i="1" s="1"/>
  <c r="O469" i="1"/>
  <c r="P469" i="1"/>
  <c r="R469" i="1"/>
  <c r="S469" i="1" s="1"/>
  <c r="Q469" i="1" s="1"/>
  <c r="O468" i="1"/>
  <c r="P468" i="1"/>
  <c r="R468" i="1"/>
  <c r="S468" i="1" s="1"/>
  <c r="Q468" i="1" s="1"/>
  <c r="O467" i="1"/>
  <c r="P467" i="1"/>
  <c r="R467" i="1"/>
  <c r="S467" i="1"/>
  <c r="Q467" i="1" s="1"/>
  <c r="O466" i="1"/>
  <c r="P466" i="1"/>
  <c r="R466" i="1"/>
  <c r="S466" i="1" s="1"/>
  <c r="Q466" i="1"/>
  <c r="O465" i="1"/>
  <c r="P465" i="1"/>
  <c r="R465" i="1"/>
  <c r="S465" i="1"/>
  <c r="Q465" i="1" s="1"/>
  <c r="O464" i="1"/>
  <c r="P464" i="1"/>
  <c r="R464" i="1"/>
  <c r="S464" i="1" s="1"/>
  <c r="Q464" i="1" s="1"/>
  <c r="O463" i="1"/>
  <c r="P463" i="1"/>
  <c r="R463" i="1"/>
  <c r="S463" i="1"/>
  <c r="Q463" i="1" s="1"/>
  <c r="O462" i="1"/>
  <c r="P462" i="1"/>
  <c r="R462" i="1"/>
  <c r="S462" i="1" s="1"/>
  <c r="Q462" i="1"/>
  <c r="O461" i="1"/>
  <c r="P461" i="1"/>
  <c r="R461" i="1"/>
  <c r="S461" i="1"/>
  <c r="Q461" i="1" s="1"/>
  <c r="O460" i="1"/>
  <c r="P460" i="1"/>
  <c r="R460" i="1"/>
  <c r="S460" i="1" s="1"/>
  <c r="Q460" i="1" s="1"/>
  <c r="O459" i="1"/>
  <c r="P459" i="1"/>
  <c r="R459" i="1"/>
  <c r="S459" i="1"/>
  <c r="Q459" i="1" s="1"/>
  <c r="O458" i="1"/>
  <c r="P458" i="1"/>
  <c r="R458" i="1"/>
  <c r="S458" i="1"/>
  <c r="Q458" i="1" s="1"/>
  <c r="O457" i="1"/>
  <c r="P457" i="1"/>
  <c r="R457" i="1"/>
  <c r="S457" i="1" s="1"/>
  <c r="Q457" i="1" s="1"/>
  <c r="O456" i="1"/>
  <c r="P456" i="1"/>
  <c r="R456" i="1"/>
  <c r="S456" i="1" s="1"/>
  <c r="Q456" i="1" s="1"/>
  <c r="O455" i="1"/>
  <c r="P455" i="1"/>
  <c r="R455" i="1"/>
  <c r="S455" i="1" s="1"/>
  <c r="Q455" i="1" s="1"/>
  <c r="O454" i="1"/>
  <c r="P454" i="1"/>
  <c r="R454" i="1"/>
  <c r="S454" i="1"/>
  <c r="Q454" i="1" s="1"/>
  <c r="O453" i="1"/>
  <c r="P453" i="1"/>
  <c r="R453" i="1"/>
  <c r="S453" i="1" s="1"/>
  <c r="Q453" i="1" s="1"/>
  <c r="O452" i="1"/>
  <c r="P452" i="1"/>
  <c r="R452" i="1"/>
  <c r="S452" i="1"/>
  <c r="Q452" i="1" s="1"/>
  <c r="O451" i="1"/>
  <c r="P451" i="1"/>
  <c r="R451" i="1"/>
  <c r="S451" i="1" s="1"/>
  <c r="Q451" i="1" s="1"/>
  <c r="O450" i="1"/>
  <c r="P450" i="1"/>
  <c r="R450" i="1"/>
  <c r="S450" i="1"/>
  <c r="Q450" i="1" s="1"/>
  <c r="O449" i="1"/>
  <c r="P449" i="1"/>
  <c r="R449" i="1"/>
  <c r="S449" i="1" s="1"/>
  <c r="Q449" i="1" s="1"/>
  <c r="O448" i="1"/>
  <c r="P448" i="1"/>
  <c r="R448" i="1"/>
  <c r="S448" i="1" s="1"/>
  <c r="Q448" i="1" s="1"/>
  <c r="O447" i="1"/>
  <c r="P447" i="1"/>
  <c r="R447" i="1"/>
  <c r="S447" i="1" s="1"/>
  <c r="Q447" i="1" s="1"/>
  <c r="O446" i="1"/>
  <c r="P446" i="1"/>
  <c r="R446" i="1"/>
  <c r="S446" i="1"/>
  <c r="Q446" i="1" s="1"/>
  <c r="O445" i="1"/>
  <c r="P445" i="1"/>
  <c r="R445" i="1"/>
  <c r="S445" i="1" s="1"/>
  <c r="Q445" i="1" s="1"/>
  <c r="O444" i="1"/>
  <c r="P444" i="1"/>
  <c r="R444" i="1"/>
  <c r="S444" i="1"/>
  <c r="Q444" i="1" s="1"/>
  <c r="O443" i="1"/>
  <c r="P443" i="1"/>
  <c r="R443" i="1"/>
  <c r="S443" i="1" s="1"/>
  <c r="Q443" i="1" s="1"/>
  <c r="O442" i="1"/>
  <c r="P442" i="1"/>
  <c r="R442" i="1"/>
  <c r="S442" i="1"/>
  <c r="Q442" i="1" s="1"/>
  <c r="O441" i="1"/>
  <c r="P441" i="1"/>
  <c r="R441" i="1"/>
  <c r="S441" i="1" s="1"/>
  <c r="Q441" i="1" s="1"/>
  <c r="O440" i="1"/>
  <c r="P440" i="1"/>
  <c r="R440" i="1"/>
  <c r="S440" i="1" s="1"/>
  <c r="Q440" i="1" s="1"/>
  <c r="O439" i="1"/>
  <c r="P439" i="1"/>
  <c r="R439" i="1"/>
  <c r="S439" i="1" s="1"/>
  <c r="Q439" i="1" s="1"/>
  <c r="O438" i="1"/>
  <c r="P438" i="1"/>
  <c r="R438" i="1"/>
  <c r="S438" i="1"/>
  <c r="Q438" i="1" s="1"/>
  <c r="O437" i="1"/>
  <c r="P437" i="1"/>
  <c r="R437" i="1"/>
  <c r="S437" i="1" s="1"/>
  <c r="Q437" i="1" s="1"/>
  <c r="O436" i="1"/>
  <c r="P436" i="1"/>
  <c r="R436" i="1"/>
  <c r="S436" i="1"/>
  <c r="Q436" i="1" s="1"/>
  <c r="O435" i="1"/>
  <c r="P435" i="1"/>
  <c r="R435" i="1"/>
  <c r="S435" i="1" s="1"/>
  <c r="Q435" i="1" s="1"/>
  <c r="O434" i="1"/>
  <c r="P434" i="1"/>
  <c r="R434" i="1"/>
  <c r="S434" i="1"/>
  <c r="Q434" i="1" s="1"/>
  <c r="O433" i="1"/>
  <c r="P433" i="1"/>
  <c r="R433" i="1"/>
  <c r="S433" i="1" s="1"/>
  <c r="Q433" i="1" s="1"/>
  <c r="O432" i="1"/>
  <c r="P432" i="1"/>
  <c r="R432" i="1"/>
  <c r="S432" i="1" s="1"/>
  <c r="Q432" i="1" s="1"/>
  <c r="O431" i="1"/>
  <c r="P431" i="1"/>
  <c r="R431" i="1"/>
  <c r="S431" i="1" s="1"/>
  <c r="Q431" i="1" s="1"/>
  <c r="O430" i="1"/>
  <c r="P430" i="1"/>
  <c r="R430" i="1"/>
  <c r="S430" i="1"/>
  <c r="Q430" i="1" s="1"/>
  <c r="O429" i="1"/>
  <c r="P429" i="1"/>
  <c r="R429" i="1"/>
  <c r="S429" i="1" s="1"/>
  <c r="Q429" i="1" s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R236" i="1"/>
  <c r="S236" i="1" s="1"/>
  <c r="Q236" i="1" s="1"/>
  <c r="R237" i="1"/>
  <c r="S237" i="1" s="1"/>
  <c r="Q237" i="1" s="1"/>
  <c r="R238" i="1"/>
  <c r="S238" i="1" s="1"/>
  <c r="Q238" i="1" s="1"/>
  <c r="R239" i="1"/>
  <c r="S239" i="1" s="1"/>
  <c r="Q239" i="1" s="1"/>
  <c r="R240" i="1"/>
  <c r="S240" i="1"/>
  <c r="Q240" i="1" s="1"/>
  <c r="R241" i="1"/>
  <c r="S241" i="1"/>
  <c r="Q241" i="1" s="1"/>
  <c r="R242" i="1"/>
  <c r="S242" i="1" s="1"/>
  <c r="Q242" i="1" s="1"/>
  <c r="R243" i="1"/>
  <c r="S243" i="1" s="1"/>
  <c r="Q243" i="1" s="1"/>
  <c r="R244" i="1"/>
  <c r="S244" i="1" s="1"/>
  <c r="Q244" i="1" s="1"/>
  <c r="R245" i="1"/>
  <c r="S245" i="1" s="1"/>
  <c r="Q245" i="1" s="1"/>
  <c r="R246" i="1"/>
  <c r="S246" i="1"/>
  <c r="Q246" i="1" s="1"/>
  <c r="R247" i="1"/>
  <c r="S247" i="1" s="1"/>
  <c r="Q247" i="1" s="1"/>
  <c r="R248" i="1"/>
  <c r="S248" i="1"/>
  <c r="Q248" i="1" s="1"/>
  <c r="R249" i="1"/>
  <c r="S249" i="1"/>
  <c r="Q249" i="1" s="1"/>
  <c r="R250" i="1"/>
  <c r="S250" i="1"/>
  <c r="Q250" i="1" s="1"/>
  <c r="R251" i="1"/>
  <c r="S251" i="1" s="1"/>
  <c r="Q251" i="1" s="1"/>
  <c r="R252" i="1"/>
  <c r="S252" i="1"/>
  <c r="Q252" i="1" s="1"/>
  <c r="R253" i="1"/>
  <c r="S253" i="1" s="1"/>
  <c r="Q253" i="1"/>
  <c r="R254" i="1"/>
  <c r="S254" i="1"/>
  <c r="Q254" i="1" s="1"/>
  <c r="R255" i="1"/>
  <c r="S255" i="1" s="1"/>
  <c r="Q255" i="1" s="1"/>
  <c r="R256" i="1"/>
  <c r="S256" i="1" s="1"/>
  <c r="Q256" i="1" s="1"/>
  <c r="R257" i="1"/>
  <c r="S257" i="1"/>
  <c r="Q257" i="1"/>
  <c r="R258" i="1"/>
  <c r="S258" i="1" s="1"/>
  <c r="Q258" i="1"/>
  <c r="R259" i="1"/>
  <c r="S259" i="1" s="1"/>
  <c r="Q259" i="1" s="1"/>
  <c r="R260" i="1"/>
  <c r="S260" i="1" s="1"/>
  <c r="Q260" i="1" s="1"/>
  <c r="R261" i="1"/>
  <c r="S261" i="1"/>
  <c r="Q261" i="1" s="1"/>
  <c r="R262" i="1"/>
  <c r="S262" i="1"/>
  <c r="Q262" i="1"/>
  <c r="R263" i="1"/>
  <c r="S263" i="1" s="1"/>
  <c r="Q263" i="1" s="1"/>
  <c r="R264" i="1"/>
  <c r="S264" i="1"/>
  <c r="Q264" i="1" s="1"/>
  <c r="R265" i="1"/>
  <c r="S265" i="1" s="1"/>
  <c r="Q265" i="1" s="1"/>
  <c r="R266" i="1"/>
  <c r="S266" i="1" s="1"/>
  <c r="Q266" i="1" s="1"/>
  <c r="R267" i="1"/>
  <c r="S267" i="1" s="1"/>
  <c r="Q267" i="1" s="1"/>
  <c r="R268" i="1"/>
  <c r="S268" i="1" s="1"/>
  <c r="Q268" i="1" s="1"/>
  <c r="R269" i="1"/>
  <c r="S269" i="1" s="1"/>
  <c r="Q269" i="1" s="1"/>
  <c r="R270" i="1"/>
  <c r="S270" i="1" s="1"/>
  <c r="Q270" i="1" s="1"/>
  <c r="R271" i="1"/>
  <c r="S271" i="1" s="1"/>
  <c r="Q271" i="1" s="1"/>
  <c r="R272" i="1"/>
  <c r="S272" i="1"/>
  <c r="Q272" i="1" s="1"/>
  <c r="R273" i="1"/>
  <c r="S273" i="1"/>
  <c r="Q273" i="1" s="1"/>
  <c r="R274" i="1"/>
  <c r="S274" i="1" s="1"/>
  <c r="Q274" i="1" s="1"/>
  <c r="R275" i="1"/>
  <c r="S275" i="1" s="1"/>
  <c r="Q275" i="1" s="1"/>
  <c r="R276" i="1"/>
  <c r="S276" i="1" s="1"/>
  <c r="Q276" i="1" s="1"/>
  <c r="R277" i="1"/>
  <c r="S277" i="1" s="1"/>
  <c r="Q277" i="1" s="1"/>
  <c r="R278" i="1"/>
  <c r="S278" i="1"/>
  <c r="Q278" i="1" s="1"/>
  <c r="R279" i="1"/>
  <c r="S279" i="1" s="1"/>
  <c r="Q279" i="1" s="1"/>
  <c r="R280" i="1"/>
  <c r="S280" i="1"/>
  <c r="Q280" i="1" s="1"/>
  <c r="R281" i="1"/>
  <c r="S281" i="1"/>
  <c r="Q281" i="1" s="1"/>
  <c r="R282" i="1"/>
  <c r="S282" i="1"/>
  <c r="Q282" i="1" s="1"/>
  <c r="R283" i="1"/>
  <c r="S283" i="1" s="1"/>
  <c r="Q283" i="1" s="1"/>
  <c r="R284" i="1"/>
  <c r="S284" i="1"/>
  <c r="Q284" i="1" s="1"/>
  <c r="R285" i="1"/>
  <c r="S285" i="1" s="1"/>
  <c r="Q285" i="1"/>
  <c r="R286" i="1"/>
  <c r="S286" i="1"/>
  <c r="Q286" i="1" s="1"/>
  <c r="R287" i="1"/>
  <c r="S287" i="1" s="1"/>
  <c r="Q287" i="1" s="1"/>
  <c r="R288" i="1"/>
  <c r="S288" i="1" s="1"/>
  <c r="Q288" i="1" s="1"/>
  <c r="R289" i="1"/>
  <c r="S289" i="1"/>
  <c r="Q289" i="1"/>
  <c r="R290" i="1"/>
  <c r="S290" i="1" s="1"/>
  <c r="Q290" i="1"/>
  <c r="R291" i="1"/>
  <c r="S291" i="1" s="1"/>
  <c r="Q291" i="1" s="1"/>
  <c r="R292" i="1"/>
  <c r="S292" i="1" s="1"/>
  <c r="Q292" i="1" s="1"/>
  <c r="R293" i="1"/>
  <c r="S293" i="1"/>
  <c r="Q293" i="1" s="1"/>
  <c r="R294" i="1"/>
  <c r="S294" i="1"/>
  <c r="Q294" i="1"/>
  <c r="R295" i="1"/>
  <c r="S295" i="1" s="1"/>
  <c r="Q295" i="1" s="1"/>
  <c r="R296" i="1"/>
  <c r="S296" i="1"/>
  <c r="Q296" i="1" s="1"/>
  <c r="R297" i="1"/>
  <c r="S297" i="1" s="1"/>
  <c r="Q297" i="1" s="1"/>
  <c r="R298" i="1"/>
  <c r="S298" i="1"/>
  <c r="Q298" i="1"/>
  <c r="R299" i="1"/>
  <c r="S299" i="1" s="1"/>
  <c r="Q299" i="1" s="1"/>
  <c r="R300" i="1"/>
  <c r="S300" i="1"/>
  <c r="Q300" i="1" s="1"/>
  <c r="R301" i="1"/>
  <c r="S301" i="1" s="1"/>
  <c r="Q301" i="1" s="1"/>
  <c r="R302" i="1"/>
  <c r="S302" i="1" s="1"/>
  <c r="Q302" i="1" s="1"/>
  <c r="R303" i="1"/>
  <c r="S303" i="1" s="1"/>
  <c r="Q303" i="1" s="1"/>
  <c r="R304" i="1"/>
  <c r="S304" i="1" s="1"/>
  <c r="Q304" i="1" s="1"/>
  <c r="R305" i="1"/>
  <c r="S305" i="1"/>
  <c r="Q305" i="1" s="1"/>
  <c r="R306" i="1"/>
  <c r="S306" i="1"/>
  <c r="Q306" i="1" s="1"/>
  <c r="R307" i="1"/>
  <c r="S307" i="1" s="1"/>
  <c r="Q307" i="1" s="1"/>
  <c r="R308" i="1"/>
  <c r="S308" i="1" s="1"/>
  <c r="Q308" i="1" s="1"/>
  <c r="R309" i="1"/>
  <c r="S309" i="1" s="1"/>
  <c r="Q309" i="1" s="1"/>
  <c r="R310" i="1"/>
  <c r="S310" i="1"/>
  <c r="Q310" i="1"/>
  <c r="R311" i="1"/>
  <c r="S311" i="1" s="1"/>
  <c r="Q311" i="1" s="1"/>
  <c r="R312" i="1"/>
  <c r="S312" i="1"/>
  <c r="Q312" i="1" s="1"/>
  <c r="R313" i="1"/>
  <c r="S313" i="1" s="1"/>
  <c r="Q313" i="1" s="1"/>
  <c r="R314" i="1"/>
  <c r="S314" i="1"/>
  <c r="Q314" i="1"/>
  <c r="R315" i="1"/>
  <c r="S315" i="1" s="1"/>
  <c r="Q315" i="1" s="1"/>
  <c r="R316" i="1"/>
  <c r="S316" i="1"/>
  <c r="Q316" i="1" s="1"/>
  <c r="R317" i="1"/>
  <c r="S317" i="1" s="1"/>
  <c r="Q317" i="1" s="1"/>
  <c r="R318" i="1"/>
  <c r="S318" i="1" s="1"/>
  <c r="Q318" i="1" s="1"/>
  <c r="R319" i="1"/>
  <c r="S319" i="1" s="1"/>
  <c r="Q319" i="1" s="1"/>
  <c r="R320" i="1"/>
  <c r="S320" i="1" s="1"/>
  <c r="Q320" i="1" s="1"/>
  <c r="R321" i="1"/>
  <c r="S321" i="1"/>
  <c r="Q321" i="1" s="1"/>
  <c r="R322" i="1"/>
  <c r="S322" i="1"/>
  <c r="Q322" i="1" s="1"/>
  <c r="R323" i="1"/>
  <c r="S323" i="1" s="1"/>
  <c r="Q323" i="1" s="1"/>
  <c r="R324" i="1"/>
  <c r="S324" i="1"/>
  <c r="Q324" i="1" s="1"/>
  <c r="R325" i="1"/>
  <c r="S325" i="1" s="1"/>
  <c r="Q325" i="1" s="1"/>
  <c r="R326" i="1"/>
  <c r="S326" i="1" s="1"/>
  <c r="Q326" i="1" s="1"/>
  <c r="R327" i="1"/>
  <c r="S327" i="1" s="1"/>
  <c r="Q327" i="1" s="1"/>
  <c r="R328" i="1"/>
  <c r="S328" i="1" s="1"/>
  <c r="Q328" i="1" s="1"/>
  <c r="R329" i="1"/>
  <c r="S329" i="1" s="1"/>
  <c r="Q329" i="1" s="1"/>
  <c r="R330" i="1"/>
  <c r="S330" i="1"/>
  <c r="Q330" i="1" s="1"/>
  <c r="R331" i="1"/>
  <c r="S331" i="1" s="1"/>
  <c r="Q331" i="1" s="1"/>
  <c r="R332" i="1"/>
  <c r="S332" i="1"/>
  <c r="Q332" i="1" s="1"/>
  <c r="R333" i="1"/>
  <c r="S333" i="1" s="1"/>
  <c r="Q333" i="1"/>
  <c r="R334" i="1"/>
  <c r="S334" i="1"/>
  <c r="Q334" i="1" s="1"/>
  <c r="R335" i="1"/>
  <c r="S335" i="1" s="1"/>
  <c r="Q335" i="1" s="1"/>
  <c r="R336" i="1"/>
  <c r="S336" i="1" s="1"/>
  <c r="Q336" i="1" s="1"/>
  <c r="R337" i="1"/>
  <c r="S337" i="1" s="1"/>
  <c r="Q337" i="1"/>
  <c r="R338" i="1"/>
  <c r="S338" i="1"/>
  <c r="Q338" i="1" s="1"/>
  <c r="R339" i="1"/>
  <c r="S339" i="1" s="1"/>
  <c r="Q339" i="1" s="1"/>
  <c r="R340" i="1"/>
  <c r="S340" i="1" s="1"/>
  <c r="Q340" i="1" s="1"/>
  <c r="R341" i="1"/>
  <c r="S341" i="1"/>
  <c r="Q341" i="1" s="1"/>
  <c r="R342" i="1"/>
  <c r="S342" i="1" s="1"/>
  <c r="Q342" i="1" s="1"/>
  <c r="R343" i="1"/>
  <c r="S343" i="1" s="1"/>
  <c r="Q343" i="1" s="1"/>
  <c r="R344" i="1"/>
  <c r="S344" i="1"/>
  <c r="Q344" i="1" s="1"/>
  <c r="R345" i="1"/>
  <c r="S345" i="1"/>
  <c r="Q345" i="1" s="1"/>
  <c r="R346" i="1"/>
  <c r="S346" i="1" s="1"/>
  <c r="Q346" i="1" s="1"/>
  <c r="R347" i="1"/>
  <c r="S347" i="1" s="1"/>
  <c r="Q347" i="1" s="1"/>
  <c r="R348" i="1"/>
  <c r="S348" i="1" s="1"/>
  <c r="Q348" i="1" s="1"/>
  <c r="R349" i="1"/>
  <c r="S349" i="1" s="1"/>
  <c r="Q349" i="1" s="1"/>
  <c r="R350" i="1"/>
  <c r="S350" i="1"/>
  <c r="Q350" i="1" s="1"/>
  <c r="R351" i="1"/>
  <c r="S351" i="1" s="1"/>
  <c r="Q351" i="1" s="1"/>
  <c r="R352" i="1"/>
  <c r="S352" i="1" s="1"/>
  <c r="Q352" i="1" s="1"/>
  <c r="R353" i="1"/>
  <c r="S353" i="1" s="1"/>
  <c r="Q353" i="1" s="1"/>
  <c r="R354" i="1"/>
  <c r="S354" i="1"/>
  <c r="Q354" i="1" s="1"/>
  <c r="R355" i="1"/>
  <c r="S355" i="1" s="1"/>
  <c r="Q355" i="1" s="1"/>
  <c r="R356" i="1"/>
  <c r="S356" i="1"/>
  <c r="Q356" i="1" s="1"/>
  <c r="R357" i="1"/>
  <c r="S357" i="1"/>
  <c r="Q357" i="1" s="1"/>
  <c r="R358" i="1"/>
  <c r="S358" i="1"/>
  <c r="Q358" i="1" s="1"/>
  <c r="R359" i="1"/>
  <c r="S359" i="1" s="1"/>
  <c r="Q359" i="1" s="1"/>
  <c r="R360" i="1"/>
  <c r="S360" i="1"/>
  <c r="Q360" i="1" s="1"/>
  <c r="R361" i="1"/>
  <c r="S361" i="1"/>
  <c r="Q361" i="1" s="1"/>
  <c r="R362" i="1"/>
  <c r="S362" i="1"/>
  <c r="Q362" i="1" s="1"/>
  <c r="R363" i="1"/>
  <c r="S363" i="1" s="1"/>
  <c r="Q363" i="1" s="1"/>
  <c r="R364" i="1"/>
  <c r="S364" i="1"/>
  <c r="Q364" i="1" s="1"/>
  <c r="R365" i="1"/>
  <c r="S365" i="1" s="1"/>
  <c r="Q365" i="1"/>
  <c r="R366" i="1"/>
  <c r="S366" i="1"/>
  <c r="Q366" i="1" s="1"/>
  <c r="R367" i="1"/>
  <c r="S367" i="1" s="1"/>
  <c r="Q367" i="1" s="1"/>
  <c r="R368" i="1"/>
  <c r="S368" i="1" s="1"/>
  <c r="Q368" i="1" s="1"/>
  <c r="R369" i="1"/>
  <c r="S369" i="1" s="1"/>
  <c r="Q369" i="1"/>
  <c r="R370" i="1"/>
  <c r="S370" i="1"/>
  <c r="Q370" i="1" s="1"/>
  <c r="R371" i="1"/>
  <c r="S371" i="1" s="1"/>
  <c r="Q371" i="1" s="1"/>
  <c r="R372" i="1"/>
  <c r="S372" i="1" s="1"/>
  <c r="Q372" i="1" s="1"/>
  <c r="R373" i="1"/>
  <c r="S373" i="1"/>
  <c r="Q373" i="1" s="1"/>
  <c r="R374" i="1"/>
  <c r="S374" i="1" s="1"/>
  <c r="Q374" i="1" s="1"/>
  <c r="R375" i="1"/>
  <c r="S375" i="1" s="1"/>
  <c r="Q375" i="1" s="1"/>
  <c r="R376" i="1"/>
  <c r="S376" i="1"/>
  <c r="Q376" i="1" s="1"/>
  <c r="R377" i="1"/>
  <c r="S377" i="1"/>
  <c r="Q377" i="1" s="1"/>
  <c r="R378" i="1"/>
  <c r="S378" i="1" s="1"/>
  <c r="Q378" i="1" s="1"/>
  <c r="R379" i="1"/>
  <c r="S379" i="1" s="1"/>
  <c r="Q379" i="1" s="1"/>
  <c r="R380" i="1"/>
  <c r="S380" i="1" s="1"/>
  <c r="Q380" i="1" s="1"/>
  <c r="R381" i="1"/>
  <c r="S381" i="1" s="1"/>
  <c r="Q381" i="1" s="1"/>
  <c r="R382" i="1"/>
  <c r="S382" i="1"/>
  <c r="Q382" i="1" s="1"/>
  <c r="R383" i="1"/>
  <c r="S383" i="1" s="1"/>
  <c r="Q383" i="1" s="1"/>
  <c r="R384" i="1"/>
  <c r="S384" i="1" s="1"/>
  <c r="Q384" i="1" s="1"/>
  <c r="R385" i="1"/>
  <c r="S385" i="1" s="1"/>
  <c r="Q385" i="1" s="1"/>
  <c r="R386" i="1"/>
  <c r="S386" i="1"/>
  <c r="Q386" i="1" s="1"/>
  <c r="R387" i="1"/>
  <c r="S387" i="1" s="1"/>
  <c r="Q387" i="1" s="1"/>
  <c r="R388" i="1"/>
  <c r="S388" i="1"/>
  <c r="Q388" i="1" s="1"/>
  <c r="R389" i="1"/>
  <c r="S389" i="1"/>
  <c r="Q389" i="1" s="1"/>
  <c r="R390" i="1"/>
  <c r="S390" i="1"/>
  <c r="Q390" i="1" s="1"/>
  <c r="R391" i="1"/>
  <c r="S391" i="1" s="1"/>
  <c r="Q391" i="1" s="1"/>
  <c r="R392" i="1"/>
  <c r="S392" i="1" s="1"/>
  <c r="Q392" i="1" s="1"/>
  <c r="R393" i="1"/>
  <c r="S393" i="1" s="1"/>
  <c r="Q393" i="1" s="1"/>
  <c r="R394" i="1"/>
  <c r="S394" i="1"/>
  <c r="Q394" i="1" s="1"/>
  <c r="R395" i="1"/>
  <c r="S395" i="1" s="1"/>
  <c r="Q395" i="1" s="1"/>
  <c r="R396" i="1"/>
  <c r="S396" i="1" s="1"/>
  <c r="Q396" i="1" s="1"/>
  <c r="R397" i="1"/>
  <c r="S397" i="1" s="1"/>
  <c r="Q397" i="1" s="1"/>
  <c r="R398" i="1"/>
  <c r="S398" i="1" s="1"/>
  <c r="Q398" i="1" s="1"/>
  <c r="R399" i="1"/>
  <c r="S399" i="1" s="1"/>
  <c r="Q399" i="1"/>
  <c r="R400" i="1"/>
  <c r="S400" i="1"/>
  <c r="Q400" i="1" s="1"/>
  <c r="R401" i="1"/>
  <c r="S401" i="1"/>
  <c r="Q401" i="1" s="1"/>
  <c r="R402" i="1"/>
  <c r="S402" i="1" s="1"/>
  <c r="Q402" i="1" s="1"/>
  <c r="R403" i="1"/>
  <c r="S403" i="1" s="1"/>
  <c r="Q403" i="1"/>
  <c r="R404" i="1"/>
  <c r="S404" i="1"/>
  <c r="Q404" i="1" s="1"/>
  <c r="R405" i="1"/>
  <c r="S405" i="1" s="1"/>
  <c r="Q405" i="1" s="1"/>
  <c r="R406" i="1"/>
  <c r="S406" i="1" s="1"/>
  <c r="Q406" i="1" s="1"/>
  <c r="R407" i="1"/>
  <c r="S407" i="1"/>
  <c r="Q407" i="1" s="1"/>
  <c r="R408" i="1"/>
  <c r="S408" i="1" s="1"/>
  <c r="Q408" i="1" s="1"/>
  <c r="R409" i="1"/>
  <c r="S409" i="1" s="1"/>
  <c r="Q409" i="1" s="1"/>
  <c r="R410" i="1"/>
  <c r="S410" i="1" s="1"/>
  <c r="Q410" i="1" s="1"/>
  <c r="R411" i="1"/>
  <c r="S411" i="1" s="1"/>
  <c r="Q411" i="1" s="1"/>
  <c r="R412" i="1"/>
  <c r="S412" i="1"/>
  <c r="Q412" i="1" s="1"/>
  <c r="R413" i="1"/>
  <c r="S413" i="1" s="1"/>
  <c r="Q413" i="1"/>
  <c r="R414" i="1"/>
  <c r="S414" i="1" s="1"/>
  <c r="Q414" i="1" s="1"/>
  <c r="R415" i="1"/>
  <c r="S415" i="1" s="1"/>
  <c r="Q415" i="1" s="1"/>
  <c r="R416" i="1"/>
  <c r="S416" i="1"/>
  <c r="Q416" i="1" s="1"/>
  <c r="R417" i="1"/>
  <c r="S417" i="1" s="1"/>
  <c r="Q417" i="1" s="1"/>
  <c r="R418" i="1"/>
  <c r="S418" i="1"/>
  <c r="Q418" i="1" s="1"/>
  <c r="R419" i="1"/>
  <c r="S419" i="1" s="1"/>
  <c r="Q419" i="1" s="1"/>
  <c r="R420" i="1"/>
  <c r="S420" i="1" s="1"/>
  <c r="Q420" i="1" s="1"/>
  <c r="R421" i="1"/>
  <c r="S421" i="1" s="1"/>
  <c r="Q421" i="1" s="1"/>
  <c r="R422" i="1"/>
  <c r="S422" i="1" s="1"/>
  <c r="Q422" i="1" s="1"/>
  <c r="R423" i="1"/>
  <c r="S423" i="1"/>
  <c r="Q423" i="1" s="1"/>
  <c r="R424" i="1"/>
  <c r="S424" i="1" s="1"/>
  <c r="Q424" i="1" s="1"/>
  <c r="R425" i="1"/>
  <c r="S425" i="1" s="1"/>
  <c r="Q425" i="1" s="1"/>
  <c r="R426" i="1"/>
  <c r="S426" i="1" s="1"/>
  <c r="Q426" i="1" s="1"/>
  <c r="R427" i="1"/>
  <c r="S427" i="1" s="1"/>
  <c r="Q427" i="1" s="1"/>
  <c r="R428" i="1"/>
  <c r="S428" i="1"/>
  <c r="Q428" i="1" s="1"/>
  <c r="R2" i="1"/>
  <c r="R3" i="1"/>
  <c r="R4" i="1"/>
  <c r="S4" i="1" s="1"/>
  <c r="R5" i="1"/>
  <c r="R6" i="1"/>
  <c r="R7" i="1"/>
  <c r="R8" i="1"/>
  <c r="S8" i="1" s="1"/>
  <c r="R9" i="1"/>
  <c r="R10" i="1"/>
  <c r="R11" i="1"/>
  <c r="R12" i="1"/>
  <c r="S12" i="1" s="1"/>
  <c r="R13" i="1"/>
  <c r="R14" i="1"/>
  <c r="R15" i="1"/>
  <c r="R16" i="1"/>
  <c r="S16" i="1" s="1"/>
  <c r="R17" i="1"/>
  <c r="R18" i="1"/>
  <c r="R19" i="1"/>
  <c r="R20" i="1"/>
  <c r="S20" i="1" s="1"/>
  <c r="R21" i="1"/>
  <c r="R22" i="1"/>
  <c r="R23" i="1"/>
  <c r="R24" i="1"/>
  <c r="S24" i="1" s="1"/>
  <c r="R25" i="1"/>
  <c r="R26" i="1"/>
  <c r="R27" i="1"/>
  <c r="R28" i="1"/>
  <c r="S28" i="1" s="1"/>
  <c r="R29" i="1"/>
  <c r="R30" i="1"/>
  <c r="R31" i="1"/>
  <c r="R32" i="1"/>
  <c r="S32" i="1" s="1"/>
  <c r="R33" i="1"/>
  <c r="R34" i="1"/>
  <c r="R35" i="1"/>
  <c r="R36" i="1"/>
  <c r="S36" i="1" s="1"/>
  <c r="R37" i="1"/>
  <c r="R38" i="1"/>
  <c r="R39" i="1"/>
  <c r="R40" i="1"/>
  <c r="S40" i="1" s="1"/>
  <c r="R41" i="1"/>
  <c r="R42" i="1"/>
  <c r="R43" i="1"/>
  <c r="R44" i="1"/>
  <c r="R45" i="1"/>
  <c r="R46" i="1"/>
  <c r="R47" i="1"/>
  <c r="S47" i="1" s="1"/>
  <c r="Q47" i="1" s="1"/>
  <c r="R48" i="1"/>
  <c r="S48" i="1" s="1"/>
  <c r="R49" i="1"/>
  <c r="S49" i="1" s="1"/>
  <c r="Q49" i="1" s="1"/>
  <c r="R50" i="1"/>
  <c r="R51" i="1"/>
  <c r="S51" i="1" s="1"/>
  <c r="Q51" i="1" s="1"/>
  <c r="R52" i="1"/>
  <c r="R53" i="1"/>
  <c r="S53" i="1" s="1"/>
  <c r="Q53" i="1" s="1"/>
  <c r="R54" i="1"/>
  <c r="R55" i="1"/>
  <c r="S55" i="1" s="1"/>
  <c r="Q55" i="1" s="1"/>
  <c r="R56" i="1"/>
  <c r="S56" i="1" s="1"/>
  <c r="R57" i="1"/>
  <c r="R58" i="1"/>
  <c r="R59" i="1"/>
  <c r="S59" i="1" s="1"/>
  <c r="Q59" i="1" s="1"/>
  <c r="R60" i="1"/>
  <c r="R61" i="1"/>
  <c r="R62" i="1"/>
  <c r="R63" i="1"/>
  <c r="S63" i="1" s="1"/>
  <c r="Q63" i="1" s="1"/>
  <c r="R64" i="1"/>
  <c r="S64" i="1" s="1"/>
  <c r="R65" i="1"/>
  <c r="S65" i="1" s="1"/>
  <c r="Q65" i="1" s="1"/>
  <c r="R66" i="1"/>
  <c r="R67" i="1"/>
  <c r="S67" i="1" s="1"/>
  <c r="Q67" i="1" s="1"/>
  <c r="R68" i="1"/>
  <c r="R69" i="1"/>
  <c r="S69" i="1" s="1"/>
  <c r="Q69" i="1" s="1"/>
  <c r="R70" i="1"/>
  <c r="R71" i="1"/>
  <c r="R72" i="1"/>
  <c r="R73" i="1"/>
  <c r="R74" i="1"/>
  <c r="R75" i="1"/>
  <c r="S75" i="1" s="1"/>
  <c r="Q75" i="1" s="1"/>
  <c r="R76" i="1"/>
  <c r="R77" i="1"/>
  <c r="S77" i="1" s="1"/>
  <c r="Q77" i="1" s="1"/>
  <c r="R78" i="1"/>
  <c r="R79" i="1"/>
  <c r="S79" i="1" s="1"/>
  <c r="Q79" i="1" s="1"/>
  <c r="R80" i="1"/>
  <c r="R81" i="1"/>
  <c r="R82" i="1"/>
  <c r="R83" i="1"/>
  <c r="S83" i="1" s="1"/>
  <c r="Q83" i="1" s="1"/>
  <c r="R84" i="1"/>
  <c r="R85" i="1"/>
  <c r="S85" i="1" s="1"/>
  <c r="Q85" i="1" s="1"/>
  <c r="R86" i="1"/>
  <c r="R87" i="1"/>
  <c r="R88" i="1"/>
  <c r="R89" i="1"/>
  <c r="R90" i="1"/>
  <c r="R91" i="1"/>
  <c r="S91" i="1" s="1"/>
  <c r="Q91" i="1" s="1"/>
  <c r="R92" i="1"/>
  <c r="R93" i="1"/>
  <c r="S93" i="1" s="1"/>
  <c r="Q93" i="1" s="1"/>
  <c r="R94" i="1"/>
  <c r="R95" i="1"/>
  <c r="S95" i="1" s="1"/>
  <c r="Q95" i="1" s="1"/>
  <c r="R96" i="1"/>
  <c r="R97" i="1"/>
  <c r="R98" i="1"/>
  <c r="R99" i="1"/>
  <c r="S99" i="1" s="1"/>
  <c r="Q99" i="1" s="1"/>
  <c r="R100" i="1"/>
  <c r="R101" i="1"/>
  <c r="S101" i="1" s="1"/>
  <c r="Q101" i="1" s="1"/>
  <c r="R102" i="1"/>
  <c r="R103" i="1"/>
  <c r="R104" i="1"/>
  <c r="R105" i="1"/>
  <c r="R106" i="1"/>
  <c r="R107" i="1"/>
  <c r="S107" i="1" s="1"/>
  <c r="Q107" i="1" s="1"/>
  <c r="R108" i="1"/>
  <c r="R109" i="1"/>
  <c r="S109" i="1" s="1"/>
  <c r="Q109" i="1" s="1"/>
  <c r="R110" i="1"/>
  <c r="R111" i="1"/>
  <c r="S111" i="1" s="1"/>
  <c r="Q111" i="1" s="1"/>
  <c r="R112" i="1"/>
  <c r="R113" i="1"/>
  <c r="R114" i="1"/>
  <c r="R115" i="1"/>
  <c r="S115" i="1" s="1"/>
  <c r="Q115" i="1" s="1"/>
  <c r="R116" i="1"/>
  <c r="R117" i="1"/>
  <c r="S117" i="1" s="1"/>
  <c r="Q117" i="1" s="1"/>
  <c r="R118" i="1"/>
  <c r="R119" i="1"/>
  <c r="R120" i="1"/>
  <c r="R121" i="1"/>
  <c r="R122" i="1"/>
  <c r="R123" i="1"/>
  <c r="S123" i="1" s="1"/>
  <c r="Q123" i="1" s="1"/>
  <c r="R124" i="1"/>
  <c r="R125" i="1"/>
  <c r="S125" i="1" s="1"/>
  <c r="Q125" i="1" s="1"/>
  <c r="R126" i="1"/>
  <c r="R127" i="1"/>
  <c r="S127" i="1" s="1"/>
  <c r="Q127" i="1" s="1"/>
  <c r="R128" i="1"/>
  <c r="R129" i="1"/>
  <c r="R130" i="1"/>
  <c r="R131" i="1"/>
  <c r="S131" i="1" s="1"/>
  <c r="Q131" i="1" s="1"/>
  <c r="R132" i="1"/>
  <c r="R133" i="1"/>
  <c r="S133" i="1" s="1"/>
  <c r="Q133" i="1" s="1"/>
  <c r="R134" i="1"/>
  <c r="R135" i="1"/>
  <c r="R136" i="1"/>
  <c r="R137" i="1"/>
  <c r="R138" i="1"/>
  <c r="R139" i="1"/>
  <c r="S139" i="1" s="1"/>
  <c r="Q139" i="1" s="1"/>
  <c r="R140" i="1"/>
  <c r="R141" i="1"/>
  <c r="S141" i="1" s="1"/>
  <c r="Q141" i="1" s="1"/>
  <c r="R142" i="1"/>
  <c r="R143" i="1"/>
  <c r="S143" i="1" s="1"/>
  <c r="Q143" i="1" s="1"/>
  <c r="R144" i="1"/>
  <c r="R145" i="1"/>
  <c r="S145" i="1" s="1"/>
  <c r="Q145" i="1" s="1"/>
  <c r="R146" i="1"/>
  <c r="R147" i="1"/>
  <c r="S147" i="1" s="1"/>
  <c r="Q147" i="1" s="1"/>
  <c r="R148" i="1"/>
  <c r="R149" i="1"/>
  <c r="S149" i="1" s="1"/>
  <c r="Q149" i="1" s="1"/>
  <c r="R150" i="1"/>
  <c r="R151" i="1"/>
  <c r="R152" i="1"/>
  <c r="R153" i="1"/>
  <c r="R154" i="1"/>
  <c r="R155" i="1"/>
  <c r="S155" i="1" s="1"/>
  <c r="Q155" i="1" s="1"/>
  <c r="R156" i="1"/>
  <c r="R157" i="1"/>
  <c r="S157" i="1" s="1"/>
  <c r="Q157" i="1" s="1"/>
  <c r="R158" i="1"/>
  <c r="R159" i="1"/>
  <c r="S159" i="1" s="1"/>
  <c r="Q159" i="1" s="1"/>
  <c r="R160" i="1"/>
  <c r="R161" i="1"/>
  <c r="S161" i="1" s="1"/>
  <c r="Q161" i="1" s="1"/>
  <c r="R162" i="1"/>
  <c r="R163" i="1"/>
  <c r="S163" i="1" s="1"/>
  <c r="Q163" i="1" s="1"/>
  <c r="R164" i="1"/>
  <c r="R165" i="1"/>
  <c r="S165" i="1" s="1"/>
  <c r="Q165" i="1" s="1"/>
  <c r="R166" i="1"/>
  <c r="R167" i="1"/>
  <c r="S167" i="1" s="1"/>
  <c r="Q167" i="1" s="1"/>
  <c r="R168" i="1"/>
  <c r="R169" i="1"/>
  <c r="S169" i="1" s="1"/>
  <c r="Q169" i="1" s="1"/>
  <c r="R170" i="1"/>
  <c r="R171" i="1"/>
  <c r="S171" i="1" s="1"/>
  <c r="Q171" i="1" s="1"/>
  <c r="R172" i="1"/>
  <c r="R173" i="1"/>
  <c r="S173" i="1" s="1"/>
  <c r="Q173" i="1" s="1"/>
  <c r="R174" i="1"/>
  <c r="R175" i="1"/>
  <c r="S175" i="1" s="1"/>
  <c r="Q175" i="1" s="1"/>
  <c r="R176" i="1"/>
  <c r="R177" i="1"/>
  <c r="S177" i="1" s="1"/>
  <c r="Q177" i="1" s="1"/>
  <c r="R178" i="1"/>
  <c r="R179" i="1"/>
  <c r="S179" i="1" s="1"/>
  <c r="Q179" i="1" s="1"/>
  <c r="R180" i="1"/>
  <c r="R181" i="1"/>
  <c r="S181" i="1" s="1"/>
  <c r="Q181" i="1" s="1"/>
  <c r="R182" i="1"/>
  <c r="R183" i="1"/>
  <c r="S183" i="1" s="1"/>
  <c r="Q183" i="1" s="1"/>
  <c r="R184" i="1"/>
  <c r="R185" i="1"/>
  <c r="S185" i="1" s="1"/>
  <c r="Q185" i="1" s="1"/>
  <c r="R186" i="1"/>
  <c r="R187" i="1"/>
  <c r="S187" i="1" s="1"/>
  <c r="Q187" i="1" s="1"/>
  <c r="R188" i="1"/>
  <c r="R189" i="1"/>
  <c r="S189" i="1" s="1"/>
  <c r="Q189" i="1" s="1"/>
  <c r="R190" i="1"/>
  <c r="R191" i="1"/>
  <c r="S191" i="1" s="1"/>
  <c r="Q191" i="1" s="1"/>
  <c r="R192" i="1"/>
  <c r="R193" i="1"/>
  <c r="S193" i="1" s="1"/>
  <c r="Q193" i="1" s="1"/>
  <c r="R194" i="1"/>
  <c r="R195" i="1"/>
  <c r="S195" i="1" s="1"/>
  <c r="Q195" i="1" s="1"/>
  <c r="R196" i="1"/>
  <c r="R197" i="1"/>
  <c r="S197" i="1" s="1"/>
  <c r="Q197" i="1" s="1"/>
  <c r="R198" i="1"/>
  <c r="R199" i="1"/>
  <c r="S199" i="1" s="1"/>
  <c r="Q199" i="1" s="1"/>
  <c r="R200" i="1"/>
  <c r="R201" i="1"/>
  <c r="S201" i="1" s="1"/>
  <c r="Q201" i="1" s="1"/>
  <c r="R202" i="1"/>
  <c r="R203" i="1"/>
  <c r="S203" i="1" s="1"/>
  <c r="Q203" i="1" s="1"/>
  <c r="R204" i="1"/>
  <c r="R205" i="1"/>
  <c r="S205" i="1" s="1"/>
  <c r="Q205" i="1" s="1"/>
  <c r="R206" i="1"/>
  <c r="R207" i="1"/>
  <c r="S207" i="1" s="1"/>
  <c r="Q207" i="1" s="1"/>
  <c r="R208" i="1"/>
  <c r="R209" i="1"/>
  <c r="S209" i="1" s="1"/>
  <c r="Q209" i="1" s="1"/>
  <c r="R210" i="1"/>
  <c r="R211" i="1"/>
  <c r="S211" i="1" s="1"/>
  <c r="Q211" i="1" s="1"/>
  <c r="R212" i="1"/>
  <c r="R213" i="1"/>
  <c r="S213" i="1" s="1"/>
  <c r="Q213" i="1" s="1"/>
  <c r="R214" i="1"/>
  <c r="R215" i="1"/>
  <c r="S215" i="1" s="1"/>
  <c r="Q215" i="1" s="1"/>
  <c r="R216" i="1"/>
  <c r="R217" i="1"/>
  <c r="S217" i="1" s="1"/>
  <c r="Q217" i="1" s="1"/>
  <c r="R218" i="1"/>
  <c r="R219" i="1"/>
  <c r="S219" i="1" s="1"/>
  <c r="Q219" i="1" s="1"/>
  <c r="R220" i="1"/>
  <c r="R221" i="1"/>
  <c r="S221" i="1" s="1"/>
  <c r="Q221" i="1" s="1"/>
  <c r="R222" i="1"/>
  <c r="R223" i="1"/>
  <c r="S223" i="1" s="1"/>
  <c r="Q223" i="1" s="1"/>
  <c r="R224" i="1"/>
  <c r="R225" i="1"/>
  <c r="S225" i="1" s="1"/>
  <c r="Q225" i="1" s="1"/>
  <c r="R226" i="1"/>
  <c r="R227" i="1"/>
  <c r="S227" i="1" s="1"/>
  <c r="Q227" i="1" s="1"/>
  <c r="R228" i="1"/>
  <c r="R229" i="1"/>
  <c r="S229" i="1" s="1"/>
  <c r="Q229" i="1" s="1"/>
  <c r="R230" i="1"/>
  <c r="R231" i="1"/>
  <c r="S231" i="1" s="1"/>
  <c r="Q231" i="1" s="1"/>
  <c r="R232" i="1"/>
  <c r="R233" i="1"/>
  <c r="R234" i="1"/>
  <c r="R235" i="1"/>
  <c r="S235" i="1" s="1"/>
  <c r="Q235" i="1" s="1"/>
  <c r="S2" i="1"/>
  <c r="Q2" i="1" s="1"/>
  <c r="S3" i="1"/>
  <c r="Q3" i="1" s="1"/>
  <c r="Q4" i="1"/>
  <c r="S5" i="1"/>
  <c r="Q5" i="1" s="1"/>
  <c r="S6" i="1"/>
  <c r="Q6" i="1" s="1"/>
  <c r="S7" i="1"/>
  <c r="Q7" i="1" s="1"/>
  <c r="Q8" i="1"/>
  <c r="S9" i="1"/>
  <c r="Q9" i="1" s="1"/>
  <c r="S10" i="1"/>
  <c r="Q10" i="1" s="1"/>
  <c r="S11" i="1"/>
  <c r="Q11" i="1" s="1"/>
  <c r="Q12" i="1"/>
  <c r="S13" i="1"/>
  <c r="Q13" i="1" s="1"/>
  <c r="S14" i="1"/>
  <c r="Q14" i="1" s="1"/>
  <c r="S15" i="1"/>
  <c r="Q15" i="1" s="1"/>
  <c r="Q16" i="1"/>
  <c r="S17" i="1"/>
  <c r="Q17" i="1" s="1"/>
  <c r="S18" i="1"/>
  <c r="Q18" i="1" s="1"/>
  <c r="S19" i="1"/>
  <c r="Q19" i="1" s="1"/>
  <c r="Q20" i="1"/>
  <c r="S21" i="1"/>
  <c r="Q21" i="1" s="1"/>
  <c r="S22" i="1"/>
  <c r="Q22" i="1" s="1"/>
  <c r="S23" i="1"/>
  <c r="Q23" i="1" s="1"/>
  <c r="Q24" i="1"/>
  <c r="S25" i="1"/>
  <c r="Q25" i="1" s="1"/>
  <c r="S26" i="1"/>
  <c r="Q26" i="1" s="1"/>
  <c r="S27" i="1"/>
  <c r="Q27" i="1" s="1"/>
  <c r="Q28" i="1"/>
  <c r="S29" i="1"/>
  <c r="Q29" i="1" s="1"/>
  <c r="S30" i="1"/>
  <c r="Q30" i="1" s="1"/>
  <c r="S31" i="1"/>
  <c r="Q31" i="1" s="1"/>
  <c r="Q32" i="1"/>
  <c r="S33" i="1"/>
  <c r="Q33" i="1" s="1"/>
  <c r="S34" i="1"/>
  <c r="Q34" i="1" s="1"/>
  <c r="S35" i="1"/>
  <c r="Q35" i="1" s="1"/>
  <c r="Q36" i="1"/>
  <c r="S37" i="1"/>
  <c r="Q37" i="1" s="1"/>
  <c r="S38" i="1"/>
  <c r="Q38" i="1" s="1"/>
  <c r="S39" i="1"/>
  <c r="Q39" i="1" s="1"/>
  <c r="Q40" i="1"/>
  <c r="S41" i="1"/>
  <c r="Q41" i="1" s="1"/>
  <c r="S42" i="1"/>
  <c r="Q42" i="1" s="1"/>
  <c r="S43" i="1"/>
  <c r="Q43" i="1" s="1"/>
  <c r="S44" i="1"/>
  <c r="Q44" i="1" s="1"/>
  <c r="S45" i="1"/>
  <c r="Q45" i="1" s="1"/>
  <c r="S46" i="1"/>
  <c r="Q46" i="1"/>
  <c r="Q48" i="1"/>
  <c r="S50" i="1"/>
  <c r="Q50" i="1" s="1"/>
  <c r="S52" i="1"/>
  <c r="Q52" i="1" s="1"/>
  <c r="S54" i="1"/>
  <c r="Q54" i="1" s="1"/>
  <c r="Q56" i="1"/>
  <c r="S57" i="1"/>
  <c r="Q57" i="1" s="1"/>
  <c r="S58" i="1"/>
  <c r="Q58" i="1" s="1"/>
  <c r="S60" i="1"/>
  <c r="Q60" i="1" s="1"/>
  <c r="S61" i="1"/>
  <c r="Q61" i="1" s="1"/>
  <c r="S62" i="1"/>
  <c r="Q62" i="1"/>
  <c r="Q64" i="1"/>
  <c r="S66" i="1"/>
  <c r="Q66" i="1" s="1"/>
  <c r="S68" i="1"/>
  <c r="Q68" i="1" s="1"/>
  <c r="S70" i="1"/>
  <c r="Q70" i="1" s="1"/>
  <c r="S71" i="1"/>
  <c r="Q71" i="1" s="1"/>
  <c r="S72" i="1"/>
  <c r="Q72" i="1" s="1"/>
  <c r="S73" i="1"/>
  <c r="Q73" i="1" s="1"/>
  <c r="S74" i="1"/>
  <c r="Q74" i="1"/>
  <c r="S76" i="1"/>
  <c r="Q76" i="1" s="1"/>
  <c r="S78" i="1"/>
  <c r="Q78" i="1" s="1"/>
  <c r="S80" i="1"/>
  <c r="Q80" i="1" s="1"/>
  <c r="S81" i="1"/>
  <c r="Q81" i="1" s="1"/>
  <c r="S82" i="1"/>
  <c r="Q82" i="1"/>
  <c r="S84" i="1"/>
  <c r="Q84" i="1" s="1"/>
  <c r="S86" i="1"/>
  <c r="Q86" i="1" s="1"/>
  <c r="S87" i="1"/>
  <c r="Q87" i="1" s="1"/>
  <c r="S88" i="1"/>
  <c r="Q88" i="1" s="1"/>
  <c r="S89" i="1"/>
  <c r="Q89" i="1" s="1"/>
  <c r="S90" i="1"/>
  <c r="Q90" i="1"/>
  <c r="S92" i="1"/>
  <c r="Q92" i="1" s="1"/>
  <c r="S94" i="1"/>
  <c r="Q94" i="1" s="1"/>
  <c r="S96" i="1"/>
  <c r="Q96" i="1" s="1"/>
  <c r="S97" i="1"/>
  <c r="Q97" i="1" s="1"/>
  <c r="S98" i="1"/>
  <c r="Q98" i="1"/>
  <c r="S100" i="1"/>
  <c r="Q100" i="1" s="1"/>
  <c r="S102" i="1"/>
  <c r="Q102" i="1" s="1"/>
  <c r="S103" i="1"/>
  <c r="Q103" i="1" s="1"/>
  <c r="S104" i="1"/>
  <c r="Q104" i="1" s="1"/>
  <c r="S105" i="1"/>
  <c r="Q105" i="1" s="1"/>
  <c r="S106" i="1"/>
  <c r="Q106" i="1"/>
  <c r="S108" i="1"/>
  <c r="Q108" i="1" s="1"/>
  <c r="S110" i="1"/>
  <c r="Q110" i="1" s="1"/>
  <c r="S112" i="1"/>
  <c r="Q112" i="1" s="1"/>
  <c r="S113" i="1"/>
  <c r="Q113" i="1" s="1"/>
  <c r="S114" i="1"/>
  <c r="Q114" i="1"/>
  <c r="S116" i="1"/>
  <c r="Q116" i="1" s="1"/>
  <c r="S118" i="1"/>
  <c r="Q118" i="1" s="1"/>
  <c r="S119" i="1"/>
  <c r="Q119" i="1" s="1"/>
  <c r="S120" i="1"/>
  <c r="Q120" i="1" s="1"/>
  <c r="S121" i="1"/>
  <c r="Q121" i="1" s="1"/>
  <c r="S122" i="1"/>
  <c r="Q122" i="1"/>
  <c r="S124" i="1"/>
  <c r="Q124" i="1" s="1"/>
  <c r="S126" i="1"/>
  <c r="Q126" i="1" s="1"/>
  <c r="S128" i="1"/>
  <c r="Q128" i="1" s="1"/>
  <c r="S129" i="1"/>
  <c r="Q129" i="1" s="1"/>
  <c r="S130" i="1"/>
  <c r="Q130" i="1"/>
  <c r="S132" i="1"/>
  <c r="Q132" i="1" s="1"/>
  <c r="S134" i="1"/>
  <c r="Q134" i="1" s="1"/>
  <c r="S135" i="1"/>
  <c r="Q135" i="1" s="1"/>
  <c r="S136" i="1"/>
  <c r="Q136" i="1" s="1"/>
  <c r="S137" i="1"/>
  <c r="Q137" i="1" s="1"/>
  <c r="S138" i="1"/>
  <c r="Q138" i="1"/>
  <c r="S140" i="1"/>
  <c r="Q140" i="1" s="1"/>
  <c r="S142" i="1"/>
  <c r="Q142" i="1" s="1"/>
  <c r="S144" i="1"/>
  <c r="Q144" i="1" s="1"/>
  <c r="S146" i="1"/>
  <c r="Q146" i="1"/>
  <c r="S148" i="1"/>
  <c r="Q148" i="1" s="1"/>
  <c r="S150" i="1"/>
  <c r="Q150" i="1" s="1"/>
  <c r="S151" i="1"/>
  <c r="Q151" i="1" s="1"/>
  <c r="S152" i="1"/>
  <c r="Q152" i="1" s="1"/>
  <c r="S153" i="1"/>
  <c r="Q153" i="1" s="1"/>
  <c r="S154" i="1"/>
  <c r="Q154" i="1"/>
  <c r="S156" i="1"/>
  <c r="Q156" i="1" s="1"/>
  <c r="S158" i="1"/>
  <c r="Q158" i="1" s="1"/>
  <c r="S160" i="1"/>
  <c r="Q160" i="1" s="1"/>
  <c r="S162" i="1"/>
  <c r="Q162" i="1" s="1"/>
  <c r="S164" i="1"/>
  <c r="Q164" i="1" s="1"/>
  <c r="S166" i="1"/>
  <c r="Q166" i="1" s="1"/>
  <c r="S168" i="1"/>
  <c r="Q168" i="1" s="1"/>
  <c r="S170" i="1"/>
  <c r="Q170" i="1" s="1"/>
  <c r="S172" i="1"/>
  <c r="Q172" i="1" s="1"/>
  <c r="S174" i="1"/>
  <c r="Q174" i="1" s="1"/>
  <c r="S176" i="1"/>
  <c r="Q176" i="1" s="1"/>
  <c r="S178" i="1"/>
  <c r="Q178" i="1" s="1"/>
  <c r="S180" i="1"/>
  <c r="Q180" i="1" s="1"/>
  <c r="S182" i="1"/>
  <c r="Q182" i="1" s="1"/>
  <c r="S184" i="1"/>
  <c r="Q184" i="1" s="1"/>
  <c r="S186" i="1"/>
  <c r="Q186" i="1" s="1"/>
  <c r="S188" i="1"/>
  <c r="Q188" i="1" s="1"/>
  <c r="S190" i="1"/>
  <c r="Q190" i="1" s="1"/>
  <c r="S192" i="1"/>
  <c r="Q192" i="1" s="1"/>
  <c r="S194" i="1"/>
  <c r="Q194" i="1" s="1"/>
  <c r="S196" i="1"/>
  <c r="Q196" i="1" s="1"/>
  <c r="S198" i="1"/>
  <c r="Q198" i="1" s="1"/>
  <c r="S200" i="1"/>
  <c r="Q200" i="1" s="1"/>
  <c r="S202" i="1"/>
  <c r="Q202" i="1" s="1"/>
  <c r="S204" i="1"/>
  <c r="Q204" i="1" s="1"/>
  <c r="S206" i="1"/>
  <c r="Q206" i="1" s="1"/>
  <c r="S208" i="1"/>
  <c r="Q208" i="1" s="1"/>
  <c r="S210" i="1"/>
  <c r="Q210" i="1" s="1"/>
  <c r="S212" i="1"/>
  <c r="Q212" i="1" s="1"/>
  <c r="S214" i="1"/>
  <c r="Q214" i="1" s="1"/>
  <c r="S216" i="1"/>
  <c r="Q216" i="1" s="1"/>
  <c r="S218" i="1"/>
  <c r="Q218" i="1" s="1"/>
  <c r="S220" i="1"/>
  <c r="Q220" i="1" s="1"/>
  <c r="S222" i="1"/>
  <c r="Q222" i="1" s="1"/>
  <c r="S224" i="1"/>
  <c r="Q224" i="1" s="1"/>
  <c r="S226" i="1"/>
  <c r="Q226" i="1" s="1"/>
  <c r="S228" i="1"/>
  <c r="Q228" i="1" s="1"/>
  <c r="S230" i="1"/>
  <c r="Q230" i="1" s="1"/>
  <c r="S232" i="1"/>
  <c r="Q232" i="1" s="1"/>
  <c r="S233" i="1"/>
  <c r="Q233" i="1" s="1"/>
  <c r="S234" i="1"/>
  <c r="Q234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C61" i="2"/>
  <c r="C41" i="2"/>
  <c r="C57" i="2"/>
  <c r="C45" i="2"/>
  <c r="C56" i="2"/>
  <c r="C10" i="2"/>
  <c r="C43" i="2"/>
  <c r="C42" i="2"/>
  <c r="B57" i="2"/>
  <c r="A57" i="2"/>
  <c r="C53" i="2"/>
  <c r="A42" i="2"/>
  <c r="B42" i="2"/>
  <c r="C50" i="2"/>
  <c r="C34" i="2"/>
  <c r="B41" i="2"/>
  <c r="A41" i="2"/>
  <c r="A53" i="2"/>
  <c r="B53" i="2"/>
  <c r="C55" i="2"/>
  <c r="C9" i="2"/>
  <c r="C25" i="2"/>
  <c r="C31" i="2"/>
  <c r="A34" i="2"/>
  <c r="B34" i="2"/>
  <c r="C14" i="2"/>
  <c r="C37" i="2"/>
  <c r="B61" i="2"/>
  <c r="A61" i="2"/>
  <c r="B27" i="2"/>
  <c r="A27" i="2"/>
  <c r="C27" i="2"/>
  <c r="B40" i="2"/>
  <c r="A40" i="2"/>
  <c r="C40" i="2"/>
  <c r="C35" i="2"/>
  <c r="B13" i="2"/>
  <c r="A13" i="2"/>
  <c r="C13" i="2"/>
  <c r="B36" i="2"/>
  <c r="A36" i="2"/>
  <c r="C36" i="2"/>
  <c r="B30" i="2"/>
  <c r="A30" i="2"/>
  <c r="C30" i="2"/>
  <c r="B60" i="2"/>
  <c r="A60" i="2"/>
  <c r="C60" i="2"/>
  <c r="B31" i="2"/>
  <c r="A31" i="2"/>
  <c r="B38" i="2"/>
  <c r="A38" i="2"/>
  <c r="C38" i="2"/>
  <c r="B32" i="2"/>
  <c r="A32" i="2"/>
  <c r="C32" i="2"/>
  <c r="B4" i="2"/>
  <c r="A4" i="2"/>
  <c r="C4" i="2"/>
  <c r="B14" i="2"/>
  <c r="A14" i="2"/>
  <c r="B15" i="2"/>
  <c r="A15" i="2"/>
  <c r="C15" i="2"/>
  <c r="B33" i="2"/>
  <c r="A33" i="2"/>
  <c r="C33" i="2"/>
  <c r="B47" i="2"/>
  <c r="A47" i="2"/>
  <c r="C47" i="2"/>
  <c r="B37" i="2"/>
  <c r="A37" i="2"/>
  <c r="B5" i="2"/>
  <c r="A5" i="2"/>
  <c r="C5" i="2"/>
  <c r="B17" i="2"/>
  <c r="A17" i="2"/>
  <c r="C17" i="2"/>
  <c r="C49" i="2"/>
  <c r="B23" i="2"/>
  <c r="A23" i="2"/>
  <c r="C23" i="2"/>
  <c r="A45" i="2"/>
  <c r="B45" i="2"/>
  <c r="B21" i="2"/>
  <c r="A21" i="2"/>
  <c r="C21" i="2"/>
  <c r="A43" i="2"/>
  <c r="B43" i="2"/>
  <c r="A10" i="2"/>
  <c r="B10" i="2"/>
  <c r="A35" i="2"/>
  <c r="B35" i="2"/>
  <c r="B18" i="2"/>
  <c r="A18" i="2"/>
  <c r="C18" i="2"/>
  <c r="B28" i="2"/>
  <c r="A28" i="2"/>
  <c r="C28" i="2"/>
  <c r="B39" i="2"/>
  <c r="A39" i="2"/>
  <c r="C39" i="2"/>
  <c r="A25" i="2"/>
  <c r="B25" i="2"/>
  <c r="B16" i="2"/>
  <c r="A16" i="2"/>
  <c r="C16" i="2"/>
  <c r="C2" i="2"/>
  <c r="B29" i="2"/>
  <c r="A29" i="2"/>
  <c r="C29" i="2"/>
  <c r="B22" i="2"/>
  <c r="A22" i="2"/>
  <c r="C22" i="2"/>
  <c r="B59" i="2"/>
  <c r="A59" i="2"/>
  <c r="C59" i="2"/>
  <c r="B58" i="2"/>
  <c r="A58" i="2"/>
  <c r="C58" i="2"/>
  <c r="B56" i="2"/>
  <c r="A56" i="2"/>
  <c r="B20" i="2"/>
  <c r="A20" i="2"/>
  <c r="C20" i="2"/>
  <c r="B50" i="2"/>
  <c r="A50" i="2"/>
  <c r="B51" i="2"/>
  <c r="A51" i="2"/>
  <c r="C51" i="2"/>
  <c r="B49" i="2"/>
  <c r="A49" i="2"/>
  <c r="B6" i="2"/>
  <c r="A6" i="2"/>
  <c r="C6" i="2"/>
  <c r="B55" i="2"/>
  <c r="A55" i="2"/>
  <c r="B46" i="2"/>
  <c r="A46" i="2"/>
  <c r="C46" i="2"/>
  <c r="B48" i="2"/>
  <c r="A48" i="2"/>
  <c r="C48" i="2"/>
  <c r="B54" i="2"/>
  <c r="A54" i="2"/>
  <c r="C54" i="2"/>
  <c r="B52" i="2"/>
  <c r="A52" i="2"/>
  <c r="C52" i="2"/>
  <c r="B26" i="2"/>
  <c r="A26" i="2"/>
  <c r="C26" i="2"/>
  <c r="B9" i="2"/>
  <c r="A9" i="2"/>
  <c r="B12" i="2"/>
  <c r="A12" i="2"/>
  <c r="C12" i="2"/>
  <c r="B2" i="2"/>
  <c r="A2" i="2"/>
  <c r="B3" i="2"/>
  <c r="A3" i="2"/>
  <c r="C3" i="2"/>
  <c r="B24" i="2"/>
  <c r="A24" i="2"/>
  <c r="C24" i="2"/>
  <c r="B44" i="2"/>
  <c r="A44" i="2"/>
  <c r="C44" i="2"/>
  <c r="B8" i="2"/>
  <c r="A8" i="2"/>
  <c r="C8" i="2"/>
  <c r="B11" i="2"/>
  <c r="A11" i="2"/>
  <c r="C11" i="2"/>
  <c r="B7" i="2"/>
  <c r="A7" i="2"/>
  <c r="C7" i="2"/>
  <c r="B19" i="2"/>
  <c r="A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Gjalt-Jorn Peters</author>
  </authors>
  <commentList>
    <comment ref="V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Gjalt-Jorn Peters:</t>
        </r>
        <r>
          <rPr>
            <sz val="9"/>
            <color indexed="81"/>
            <rFont val="Tahoma"/>
            <charset val="1"/>
          </rPr>
          <t xml:space="preserve">
bij bibtex staat review met het pijltje omhoog voor selectie
direct = met zowel tpb/raa/tra &amp; self-identity in de titel
Indirect: identity and tpb/raa/tra in abstract
If there is no abstract in a thesis, the thesis is not considered for inclusion
If identity was mentioned in the title, it was also considered for inclusion if it fit the rest of the criteria</t>
        </r>
      </text>
    </comment>
  </commentList>
</comments>
</file>

<file path=xl/sharedStrings.xml><?xml version="1.0" encoding="utf-8"?>
<sst xmlns="http://schemas.openxmlformats.org/spreadsheetml/2006/main" count="4685" uniqueCount="579">
  <si>
    <t>Auteur</t>
  </si>
  <si>
    <t>Jaar</t>
  </si>
  <si>
    <t>Case, Philippa and Sparks, Paul and Pavey, Louisa</t>
  </si>
  <si>
    <t>Identity appropriateness and the structure of the theory of planned behaviour.</t>
  </si>
  <si>
    <t>Graham-Rowe, E., Jessop, D. C., &amp; Sparks, P. (2015). Predicting household food waste reduction using an extended theory of planned behaviour. Resources, Conservation and Recycling, 101, 194-202.</t>
  </si>
  <si>
    <t>Carfora, V., Caso, D., Sparks, P., &amp; Conner, M. (2017). Moderating effects of pro-environmental self-identity on pro-environmental intentions and behaviour: A multi-behaviour study. Journal of Environmental Psychology.</t>
  </si>
  <si>
    <t>N</t>
  </si>
  <si>
    <t>Jiang, Caihong and Zhao, Wenguo and Sun, Xianghong and Zhang, Kan and Zheng, Rui and Qu, Weina</t>
  </si>
  <si>
    <t>The effects of the self and social identity on the intention to microblog: An extension of the theory of planned behavior.</t>
  </si>
  <si>
    <t>Oh, Jong‐Chul and Yoon, Sung‐Joon</t>
  </si>
  <si>
    <t>Theory‐based approach to factors affecting ethical consumption.</t>
  </si>
  <si>
    <t>Chatzidakis, Andreas and Kastanakis, Minas and Stathopoulou, Anastasia</t>
  </si>
  <si>
    <t>Socio-cognitive determinants of consumers’ support for the fair trade movement.</t>
  </si>
  <si>
    <t>Liu, Yifei and Doucette, William R. and Farris, Karen B. and Nayakankuppam, Dhananjay</t>
  </si>
  <si>
    <t>Drug information-seeking intention and behavior after exposure to direct-to-consumer advertisement of prescription drugs.</t>
  </si>
  <si>
    <t>Hyde, Melissa K. and White, Katherine M.</t>
  </si>
  <si>
    <t>Are organ donation communication decisions reasoned or reactive? A test of the utility of an augmented theory of planned behaviour with the prototype/willingness model.</t>
  </si>
  <si>
    <t>Barata, Raquel and Castro, Paula</t>
  </si>
  <si>
    <t>'I feel recycling matters… sometimes': The negative influence of ambivalence on waste separation among teenagers.</t>
  </si>
  <si>
    <t>Nyman, Samuel R.</t>
  </si>
  <si>
    <t>Psychosocial issues in engaging older people with physical activity interventions for the prevention of falls.</t>
  </si>
  <si>
    <t>Dowd, Kylie and Burke, Karena J.</t>
  </si>
  <si>
    <t>The influence of ethical values and food choice motivations on intentions to purchase sustainably sourced foods.</t>
  </si>
  <si>
    <t>Amanda M Brouwer, Katie E. Mosack, (2015) "Expanding the theory of planned behavior to predict healthy eating behaviors: Exploring a healthy eater identity", Nutrition &amp; Food Science, Vol. 45 Issue: 1, pp.39-53</t>
  </si>
  <si>
    <t>J</t>
  </si>
  <si>
    <t>Brouwer, A. M., &amp; Mosack, K. E. (2015). Motivating healthy diet behaviors: The self-as-doer identity. Self and Identity, 14(6), 638-653.</t>
  </si>
  <si>
    <t>Mason, Tania E. and White, Katherine M.</t>
  </si>
  <si>
    <t>Applying an extended model of the theory of planned behaviour to breast self-examination.</t>
  </si>
  <si>
    <t>White, Katherine M. and Wellington, Larne</t>
  </si>
  <si>
    <t>Predicting participation in group parenting education in an Australian sample: The role of attitudes, norms, and control factors.</t>
  </si>
  <si>
    <t>Elliott, Mark A. and Thomson, James A. and Robertson, Kirsty and Stephenson, Carry and Wicks, John</t>
  </si>
  <si>
    <t>Evidence that changes in social cognitions predict changes in self-reported driver behavior: Causal analyses of two-wave panel data.</t>
  </si>
  <si>
    <t>Lu, Jia</t>
  </si>
  <si>
    <t>Predicting blood donations among college students as a strategy to design voluntary blood donation campaigns in China.</t>
  </si>
  <si>
    <t>Hagger, Martin S. and Chatzisarantis, Nikos L. D.</t>
  </si>
  <si>
    <t>Self-identity and the theory of planned behaviour: Between- and within-participants analyses.</t>
  </si>
  <si>
    <t>Rise, J., Sheeran, P., &amp; Hukkelberg, S. (2010). The role of self‐identity in the theory of Planned behavior: A meta‐analysis. Journal of Applied Social Psychology, 40(5), 1085-1105.</t>
  </si>
  <si>
    <t>Hagger, M. S., Anderson, M., Kyriakaki, M., &amp; Darkings, S. (2007). Aspects of identity and their influence on intentional behavior: Comparing effects for three health behaviors. Personality and Individual Differences, 42(2), 355-367.</t>
  </si>
  <si>
    <t>van den Putte, B., Yzer, M., Willemsen, M. C., &amp; de Bruijn, G. J. (2009). The effects of smoking self-identity and quitting self-identity on attempts to quit smoking. Health Psychology, 28(5), 535.</t>
  </si>
  <si>
    <t>nvt</t>
  </si>
  <si>
    <t>Chatzisarantis, N. L., Hagger, M. S., Wang, C. J., &amp; Thøgersen-Ntoumani, C. (2009). The effects of social identity and perceived autonomy support on health behaviour within the theory of planned behaviour. Current Psychology, 28(1), 55-68.</t>
  </si>
  <si>
    <t>de Bruijn, G. J., Verkooijen, K., de Vries, N. K., &amp; van den Putte, B. (2012). Antecedents of self identity and consequences for action control: An application of the theory of planned behaviour in the exercise domain. Psychology of Sport and Exercise, 13(6), 771-778.</t>
  </si>
  <si>
    <t>Ries, F., Hein, V., Pihu, M., &amp; Armenta, J. M. S. (2012). Self-identity as a component of the Theory of Planned Behaviour in predicting physical activity. European Physical Education Review, 18(3), 322-334.</t>
  </si>
  <si>
    <t>Meta analyse</t>
  </si>
  <si>
    <t>Social identity</t>
  </si>
  <si>
    <t>Mancha, R. M., &amp; Yoder, C. Y. (2015). Cultural antecedents of green behavioral intent: An environmental theory of planned behavior. Journal of Environmental Psychology, 43, 145-154.</t>
  </si>
  <si>
    <t>Veludo-de-Oliveira, T., Pallister, J. G., &amp; Foxall, G. R. (2013). Accounting for sustained volunteering by young people: An expanded TPB. VOLUNTAS: International Journal of Voluntary and Nonprofit Organizations, 24(4), 1180-1198.</t>
  </si>
  <si>
    <t>Carfora, V., Caso, D., &amp; Conner, M. (2016). The role of self-identity in predicting fruit and vegetable intake. Appetite, 106, 23-29.</t>
  </si>
  <si>
    <t>Jiang, C., Zhao, W., Sun, X., Zhang, K., Zheng, R., &amp; Qu, W. (2016). The effects of the self and social identity on the intention to microblog: An extension of the theory of planned behavior. Computers in Human Behavior, 64, 754-759.</t>
  </si>
  <si>
    <t>Pearson, E. L. (2008). Social identities in physical activity promotion for sedentary women (Doctoral dissertation, Victoria University).</t>
  </si>
  <si>
    <t>Leyland, S. D., van Wersch, A., &amp; Woodhouse, D. (2014). Testing an extended theory of planned behaviour to predict intention to participate in health-related exercise during long-distance flight travel. International Journal of Sport and Exercise Psychology, 12(1), 34-48.</t>
  </si>
  <si>
    <t>Wang, Y. (2011). Aspect of identity, intention to perform three health behaviors, and implications for communication interventions.</t>
  </si>
  <si>
    <t>Granberg, Donald and Holmberg, Sören</t>
  </si>
  <si>
    <t>The intention-behavior relationship among U.S. and Swedish voters.</t>
  </si>
  <si>
    <t>Sparks, P., &amp; Shepherd, R. (1992). Self-identity and the theory of planned behavior: Assesing the role of identification with" green consumerism". Social psychology quarterly, 388-399.</t>
  </si>
  <si>
    <t>Terry, D. J., Hogg, M. A., &amp; White, K. M. (1999). The theory of planned behaviour: self‐identity, social identity and group norms. British journal of social psychology, 38(3), 225-244.</t>
  </si>
  <si>
    <t>Sparks, P., &amp; Guthrie, C. A. (1998). Self‐Identity and the Theory of Planned Behavior: A Useful Addition or an Unhelpful Artifice?. Journal of applied social psychology, 28(15), 1393-1410.</t>
  </si>
  <si>
    <t>Shaw, D., Shiu, E., &amp; Clarke, I. (2000). The contribution of ethical obligation and self-identity to the theory of planned behaviour: An exploration of ethical consumers. Journal of marketing management, 16(8), 879-894.</t>
  </si>
  <si>
    <t>Theodorakis, Y. (1994). Planned behavior, attitude strength, role identity, and the prediction of exercise behavior. The Sport Psychologist, 8(2), 149-165.</t>
  </si>
  <si>
    <t>Evans, D., &amp; Norman, P. (1998). Understanding pedestrians' road crossing decisions: an application of the theory of planned behaviour. Health Education Research, 13(4), 481-489.</t>
  </si>
  <si>
    <t>Smith, J. R., Terry, D. J., Manstead, A. S., Louis, W. R., Kotterman, D., &amp; Wolfs, J. (2007). Interaction effects in the theory of planned behavior: the interplay of self‐identity and past behavior. Journal of Applied Social Psychology, 37(11), 2726-2750.</t>
  </si>
  <si>
    <t>Fekadu, Z., &amp; Kraft, P. (2001). Self-identity in planned behavior perspective: Past behavior and its moderating effects on self-identity-intention relations. Social Behavior and Personality: an international journal, 29(7), 671-685.</t>
  </si>
  <si>
    <t>Åstr⊘ sm, A. N., &amp; Rise, J. (2001). Young adults' intention to eat healthy food: Extending the theory of planned behaviour. Psychology and Health, 16(2), 223-237.</t>
  </si>
  <si>
    <t>Pierro, A., Mannetti, L., &amp; Livi, S. (2003). Self-identity and the theory of planned behavior in the prediction of health behavior and leisure activity. Self and Identity, 2(1), 47-60.</t>
  </si>
  <si>
    <t>Puntoni, S. (2001). Self-identity and purchase intention: an extension of the theory of planned behaviour. ACR European Advances.</t>
  </si>
  <si>
    <t>Mancha, Ruben M. and Yoder, Carol Y.</t>
  </si>
  <si>
    <t>Cultural antecedents of green behavioral intent: An environmental theory of planned behavior.</t>
  </si>
  <si>
    <t>Dean, M., Raats, M. M., &amp; Shepherd, R. (2012). The role of self‐identity, past behavior, and their interaction in predicting intention to purchase fresh and processed organic food. Journal of Applied Social Psychology, 42(3), 669-688.</t>
  </si>
  <si>
    <t>White, K. M., Thomas, I., Johnston, K. L., &amp; Hyde, M. K. (2008). Predicting attendance at peer-assisted study sessions for statistics: Role identity and the theory of planned behavior. The Journal of social psychology, 148(4), 473-492.</t>
  </si>
  <si>
    <t>Griepentrog, B. K., Harold, C. M., Holtz, B. C., Klimoski, R. J., &amp; Marsh, S. M. (2012). Integrating social identity and the theory of planned behavior: Predicting withdrawal from an organizational recruitment process. Personnel Psychology, 65(4), 723-753.</t>
  </si>
  <si>
    <t>Shaw, D., &amp; Shiu, E. (2013). The contribution of ethical obligation and selfidentity to the theory of planned behaviour: An exploration of ethical consumers-A reflective comment. Social Business, 3(1), 47-65.</t>
  </si>
  <si>
    <t>Commentary, no items</t>
  </si>
  <si>
    <t>JENKINS, A. (2015). Motivating Fruit and Vegetable Consumption Using Self-Identity (Doctoral dissertation).</t>
  </si>
  <si>
    <t>II, F. Explaining and promoting healthy food choice: A Theory of Planned Behaviour approach.</t>
  </si>
  <si>
    <t>Gardner, Benjamin and de Bruijn, Gert‐Jan and Lally, Phillippa</t>
  </si>
  <si>
    <t>Habit, identity, and repetitive action: A prospective study of binge‐drinking in UK students.</t>
  </si>
  <si>
    <t>de Bruijn, Gert-Jan and Verkooijen, Kirsten and de Vries, Nanne K. and van den Putte, Bas</t>
  </si>
  <si>
    <t>Antecedents of self identity and consequences for action control: An application of the theory of planned behaviour in the exercise domain.</t>
  </si>
  <si>
    <t>White, Katherine M. and O'Connor, Erin L. and Hamilton, Kyra</t>
  </si>
  <si>
    <t>In-group and role identity influences on the initiation and maintenance of students' voluntary attendance at peer study sessions for statistics.</t>
  </si>
  <si>
    <t>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</t>
  </si>
  <si>
    <t>Chedzoy, S. M. and Burden, R. L.</t>
  </si>
  <si>
    <t>What can psychology tell us about teaching dance? The potential contribution of Ajzen's Theory of Planned Behavior.</t>
  </si>
  <si>
    <t>Carfora, V. and Caso, D. and Conner, M.</t>
  </si>
  <si>
    <t>Correlational study and randomised controlled trial for understanding and changing red meat consumption: The role of eating identities.</t>
  </si>
  <si>
    <t>Tsorbatzoudis, Haralambos</t>
  </si>
  <si>
    <t>Evaluation of a planned behavior theory-based intervention programme to promote healthy eating.</t>
  </si>
  <si>
    <t>To be a donor or not to be? Applying an extended theory of planned behavior to predict posthumous organ donation intentions.</t>
  </si>
  <si>
    <t>Hyde, M. K., &amp; White, K. M. (2010). Are organ donation communication decisions reasoned or reactive? A test of the utility of an augmented theory of planned behaviour with the prototype/willingness model. British journal of health psychology, 15(2), 435-452.</t>
  </si>
  <si>
    <t>Hyde, M. K., &amp; White, K. M. (2009). Disclosing donation decisions: the role of organ donor prototypes in an extended theory of planned behaviour. Health education research, 24(6), 1080-1092.</t>
  </si>
  <si>
    <t>Hyde, M. K., Knowles, S. R., &amp; White, K. M. (2013). Donating blood and organs: using an extended theory of planned behavior perspective to identify similarities and differences in individual motivations to donate. Health education research, 28(6), 1092-1104.</t>
  </si>
  <si>
    <t>Hyde, M. K., &amp; White, K. M. (2013). Testing an extended theory of planned behavior to predict young people's intentions to join a bone marrow donor registry. Journal of Applied Social Psychology, 43(12), 2462-2467.</t>
  </si>
  <si>
    <t>Marta, Elena and Manzi, Claudia and Pozzi, Maura and Vignoles, Vivian Laurance</t>
  </si>
  <si>
    <t>Identity and the theory of planned behavior: Predicting maintenance of volunteering after three years.</t>
  </si>
  <si>
    <t>Bissonnette, Madeline Monaco and Contento, Isobel R.</t>
  </si>
  <si>
    <t>Adolescents' perspectives and food choice behaviors in terms of the environmental impacts of food production practices: Application of a psychosocial model.</t>
  </si>
  <si>
    <t>Nigbur, D., Lyons, E., &amp; Uzzell, D. (2010). Attitudes, norms, identity and environmental behaviour: Using an expanded theory of planned behaviour to predict participation in a kerbside recycling programme. British Journal of Social Psychology, 49(2), 259-284.</t>
  </si>
  <si>
    <t>Yazdanpanah, M., &amp; Forouzani, M. (2015). Application of the Theory of Planned Behaviour to predict Iranian students' intention to purchase organic food. Journal of Cleaner Production, 107, 342-352.</t>
  </si>
  <si>
    <t>White, K. M., &amp; Hyde, M. K. (2012). The role of self-perceptions in the prediction of household recycling behavior in Australia. Environment and Behavior, 44(6), 785-799.</t>
  </si>
  <si>
    <t>Alselaimi, A. (2010). Using the Theory of Planned Behaviour to Investigate the Antecedents of Physical Activity Participation among Saudi Adolescents.</t>
  </si>
  <si>
    <t>Yazdanpanah, M., Forouzani, M., Abdeshahi, A., &amp; Jafari, A. (2016). Investigating the effect of moral norm and self-identity on the intention toward water conservation among Iranian young adults. Water Policy, 18(1), 73-90.</t>
  </si>
  <si>
    <t>Thorbjørnsen, Helge and Pedersen, Per E. and Nysveen, Herbjørn</t>
  </si>
  <si>
    <t>'This is who I am': Identity expressiveness and the theory of planned behavior.</t>
  </si>
  <si>
    <t>van Zoonen, W., Verhoeven, J. W., &amp; Elving, W. J. (2014). Understanding work-related social media use: An extension of theory of planned behavior. International Journal of Management, Economics and Social Sciences, 3(4).</t>
  </si>
  <si>
    <t>Peluso, Alessandro M.</t>
  </si>
  <si>
    <t>Psychological drivers in the adoption of morally controversial innovations: The moderating role of ethical self‐identity.</t>
  </si>
  <si>
    <t>Cheng, Pi-Yueh and Chu, Mei-Chin</t>
  </si>
  <si>
    <t>Behavioral factors affecting students’ intentions to enroll in business ethics courses: A comparison of the theory of planned behavior and social cognitive theory using self-identity as a moderator.</t>
  </si>
  <si>
    <t>Carfora, V., Caso, D., Sparks, P., &amp; Conner, M. (2017). Moderating effects of pro-environmental self-identity on pro-environmental intentions and behaviour: A multi-behaviour study. Journal of Environmental Psychology, 53, 92-99.</t>
  </si>
  <si>
    <t>Booth, Amy R. and Norman, Paul and Goyder, Elizabeth and Harris, Peter R. and Campbell, Michael J.</t>
  </si>
  <si>
    <t>Pilot study of a brief intervention based on the theory of planned behaviour and self‐identity to increase chlamydia testing among young people living in deprived areas.</t>
  </si>
  <si>
    <t>Booth, Amy R. and Norman, Paul and Harris, Peter R. and Goyder, Elizabeth</t>
  </si>
  <si>
    <t>Using the theory of planned behaviour and self‐identity to explain chlamydia testing intentions in young people living in deprived areas.</t>
  </si>
  <si>
    <t>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</t>
  </si>
  <si>
    <t>Cooper, G. (2016). Using an extended theory of planned behaviour model to investigate students’ intentions to enrol in university.</t>
  </si>
  <si>
    <t>Is about academic self-concept, not SI</t>
  </si>
  <si>
    <t>Hyde, Melissa K. and Knowles, Simon R. and White, Katherine M.</t>
  </si>
  <si>
    <t>Donating blood and organs: Using an extended theory of planned behavior perspective to identify similarities and differences in individual motivations to donate.</t>
  </si>
  <si>
    <t>White, K. M., Poulsen, B. E., &amp; Hyde, M. K. (2017). Identity and personality influences on donating money, time, and blood. Nonprofit and Voluntary Sector Quarterly, 46(2), 372-394.</t>
  </si>
  <si>
    <t>Testing an extended theory of planned behavior to predict young people's intentions to join a bone marrow donor registry.</t>
  </si>
  <si>
    <t>Tunnicliff, Deborah J. and Watson, Barry C. and White, Katherine M. and Hyde, Melissa K. and Schonfeld, Cynthia C. and Wishart, Darren E.</t>
  </si>
  <si>
    <t>Understanding the factors influencing safe and unsafe motorcycle rider intentions.</t>
  </si>
  <si>
    <t>Chorlton, Kathryn and Conner, Mark and Jamson, Samantha</t>
  </si>
  <si>
    <t>Identifying the psychological determinants of risky riding: An application of an extended Theory of Planned Behaviour.</t>
  </si>
  <si>
    <t>Wan, X., Schonfeld, P. M., &amp; Li, Q. (2016). What factors determine metro passengers’ risky riding behavior? An approach based on an extended theory of planned behavior. Transportation research part F: traffic psychology and behaviour, 42, 125-139.</t>
  </si>
  <si>
    <t>White, Katherine M. and Hyde, Melissa K.</t>
  </si>
  <si>
    <t>The role of self-perceptions in the prediction of household recycling behavior in Australia.</t>
  </si>
  <si>
    <t>BİLİM, İ. (2015). DETERMINANTS OF HEALTHY EATING BEHAVIOURS AMONG MIDDLE SCHOOL STUDENTS: THE THEORY OF PLANNED BEHAVIOUR APPROACH (Doctoral dissertation, MIDDLE EAST TECHNICAL UNIVERSITY).</t>
  </si>
  <si>
    <t>de Bruijn, Gert-Jan and van den Putte, Bas</t>
  </si>
  <si>
    <t>Exercise promotion: An integration of exercise self-identity, beliefs, intention, and behaviour.</t>
  </si>
  <si>
    <t>Gardner, B., de Bruijn, G. J., &amp; Lally, P. (2012). Habit, identity, and repetitive action: A prospective study of binge‐drinking in UK students. British journal of health psychology, 17(3), 565-581.</t>
  </si>
  <si>
    <t>Hassandra, Mary and Vlachopoulos, Symeon P. and Kosmidou, Evdoxia and Hatzigeorgiadis, Antonis and Goudas, Marios and Theodorakis, Yiannis</t>
  </si>
  <si>
    <t>Predicting students’ intention to smoke by theory of planned behaviour variables and parental influences across school grade levels.</t>
  </si>
  <si>
    <t>Lokhorst, Anne Marike and Staats, Henk and van Dijk, Jerry and van Dijk, Eric and de Snoo, Geert</t>
  </si>
  <si>
    <t>What's in it for me? Motivational differences between farmers' subsidised and non‐subsidised conservation practices.</t>
  </si>
  <si>
    <t>Lokhorst, A. M., Hoon, C., le Rutte, R., &amp; de Snoo, G. (2014). There is an I in nature: The crucial role of the self in nature conservation. Land Use Policy, 39, 121-126.</t>
  </si>
  <si>
    <t>Jenkins, Catherine M. and McKenzie, Karen</t>
  </si>
  <si>
    <t>The application of the theory of planned behaviour to diet in carers of people with an intellectual disability.</t>
  </si>
  <si>
    <t>Høie, Magnhild and Moan, Inger Synnøve and Rise, Jostein</t>
  </si>
  <si>
    <t>An extended version of the theory of planned behavour: Prediction of intentions to quit smoking using past behaviour as moderator.</t>
  </si>
  <si>
    <t>Whitmarsh, Lorraine and O'Neill, Saffron</t>
  </si>
  <si>
    <t>Green identity, green living? The role of pro-environmental self-identity in determining consistency across diverse pro-environmental behaviours.</t>
  </si>
  <si>
    <t>Graham-Rowe, E., Jessop, D. C., &amp; Sparks, P. (2015). Predicting household food waste reduction using an extended theory of planned behaviour. Resources, Conservation and Recycling, 101, 194-202.</t>
  </si>
  <si>
    <t>Lois, D., Moriano, J. A., &amp; Rondinella, G. (2015). Cycle commuting intention: A model based on theory of planned behaviour and social identity. Transportation research part F: traffic psychology and behaviour, 32, 101-113.</t>
  </si>
  <si>
    <t>no SI item, only an experimental item</t>
  </si>
  <si>
    <t>Johe, M. H., &amp; Bhullar, N. (2016). To buy or not to buy: The roles of self-identity, attitudes, perceived behavioral control and norms in organic consumerism. Ecological Economics, 128, 99-105.</t>
  </si>
  <si>
    <t>Wang, Y. F., Wang, Y. F., Wang, C. J., &amp; Wang, C. J. (2016). Do psychological factors affect green food and beverage behaviour? An application of the theory of planned behaviour. British Food Journal, 118(9), 2171-2199.</t>
  </si>
  <si>
    <t>Wilkinson, Wayne W. and Sagarin, Brad J.</t>
  </si>
  <si>
    <t>Psychological antecedents of heterosexuals' pro-gay activism behavior.</t>
  </si>
  <si>
    <t>Nigbur, Dennis and Lyons, Evanthia and Uzzell, David</t>
  </si>
  <si>
    <t>Attitudes, norms, identity and environmental behaviour: Using an expanded theory of planned behaviour to predict participation in a kerbside recycling programme.</t>
  </si>
  <si>
    <t>Pakpour, A. H., Zeidi, I. M., Emamjomeh, M. M., Asefzadeh, S., &amp; Pearson, H. (2014). Household waste behaviours among a community sample in Iran: an application of the theory of planned behaviour. Waste management, 34(6), 980-986.</t>
  </si>
  <si>
    <t>Case, P., Sparks, P., &amp; Pavey, L. (2016). Identity appropriateness and the structure of the theory of planned behaviour. British journal of social psychology, 55(1), 109-125.</t>
  </si>
  <si>
    <t>Elliott, Mark A.</t>
  </si>
  <si>
    <t>Predicting motorcyclists’ intentions to speed: Effects of selected cognitions from the theory of planned behaviour, self-identity and social identity.</t>
  </si>
  <si>
    <t>Chorlton, K., Conner, M., &amp; Jamson, S. (2012). Identifying the psychological determinants of risky riding: An application of an extended Theory of Planned Behaviour. Accident Analysis &amp; Prevention, 49, 142-153.</t>
  </si>
  <si>
    <t>Pelling, Emma L. and White, Katherine M.</t>
  </si>
  <si>
    <t>The theory of planned behavior applied to young people's use of social networking Web sites.</t>
  </si>
  <si>
    <t>Yazdanpanah, M., Hayati, D., &amp; Zamani, G. H. (2011). Investigating agricultural professionals’ intentions and behaviours towards water conservation: using a modified theory of planned behaviour. Environmental Sciences, 9(1), 1-22.</t>
  </si>
  <si>
    <t>Zoonen, W. V., Verhoeven, J. W., &amp; Elving, W. J. (2014). Understanding work-related social media use: an extension of theory of planned behavior.</t>
  </si>
  <si>
    <t>Disclosing donation decisions: The role of organ donor prototypes in an extended theory of planned behaviour.</t>
  </si>
  <si>
    <t>van den Putte, Bas and Yzer, Marco and Willemsen, Marc C. and de Bruijn, Gert-Jan</t>
  </si>
  <si>
    <t>The effects of smoking self-identity and quitting self-identity on attempts to quit smoking.</t>
  </si>
  <si>
    <t>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</t>
  </si>
  <si>
    <t>de Bruijn, G. J., &amp; van den Putte, B. (2012). Exercise promotion: An integration of exercise self-identity, beliefs, intention, and behaviour. European Journal of Sport Science, 12(4), 354-366.</t>
  </si>
  <si>
    <t>Paquin, R. S., &amp; Keating, D. M. (2017). Fitting identity in the reasoned action framework: A meta-analysis and model comparison. The Journal of social psychology, 157(1), 47-63.</t>
  </si>
  <si>
    <t>Denan, Z., Othman, A. A., Ishak, M. N. I., Kamal, M. F. M., &amp; Hasan, M. H. (2015). The Theory of Planned Behavior and Self-Identity Factors Drive Graduates to Be Indebtedness. International Journal of Social Science and Humanity, 5(4), 343.</t>
  </si>
  <si>
    <t>no items</t>
  </si>
  <si>
    <t>Fielding, Kelly S. and McDonald, Rachel and Louis, Winnifred R.</t>
  </si>
  <si>
    <t>Theory of planned behaviour, identity and intentions to engage in environmental activism.</t>
  </si>
  <si>
    <t>Kosmidou, E., &amp; Pavlidou, E. Do pre-service kindergarten teachers in Greece intent to include movement education? An application of Planned Behavior Theory.</t>
  </si>
  <si>
    <t>no items, only a reference</t>
  </si>
  <si>
    <t>McMillan, Brian and Conner, Mark and Woolridge, Mike and Dyson, Lisa and Green, Josephine and Renfrew, Mary and Bharj, Kuldip and Clarke, Graham</t>
  </si>
  <si>
    <t>Predicting breastfeeding in women living in areas of economic hardship: Explanatory role of the theory of planned behaviour.</t>
  </si>
  <si>
    <t>McEachan, R. R. C., Conner, M., Taylor, N. J., &amp; Lawton, R. J. (2011). Prospective prediction of health-related behaviours with the theory of planned behaviour: A meta-analysis. Health Psychology Review, 5(2), 97-144.</t>
  </si>
  <si>
    <t>Smith, Joanne R. and Terry, Deborah J. and Manstead, Antony S. R. and Louis, Winnifred R. and Kotterman, Diana and Wolfs, Jaqueline</t>
  </si>
  <si>
    <t>The attitude-behavior relationship in consumer conduct: The role of norms, past behavior, and self-identity.</t>
  </si>
  <si>
    <t>Jebarajakirthy, C., &amp; Lobo, A. C. (2014). War affected youth as consumers of microcredit: an application and extension of the theory of planned behaviour. Journal of retailing and consumer services, 21(3), 239-248.</t>
  </si>
  <si>
    <t>Kim, M. S., &amp; James, J. (2016). The theory of planned behaviour and intention of purchase sport team licensed merchandise. Sport, Business and Management: An International Journal, 6(2), 228-243.</t>
  </si>
  <si>
    <t xml:space="preserve">No access to the journal </t>
  </si>
  <si>
    <t>Haydon, H. M., Obst, P. L., &amp; Lewis, I. (2017). Examining Women's Alcohol Consumption: The Theory of Planned Behavior and Self-Identity. Substance Use &amp; Misuse, 1-9.</t>
  </si>
  <si>
    <t>Hamilton, Kyra and White, Katherine M.</t>
  </si>
  <si>
    <t>Extending the theory of planned behavior: The role of self and social influences in predicting adolescent regular moderate-to- vigorous physical activity.</t>
  </si>
  <si>
    <t>Gamage, T. C. (2017). Digital Natives’ Social Networking Website Use: A Theory of Planned Behaviour Perspective. Age, 315(243), 56-45.</t>
  </si>
  <si>
    <t>Smith, Joanne R. and Terry, Deborah J. and Manstead, Antony S. R. and Louis, Winnifred R. and Kotterman, Diana and Wolfs, Jacqueline</t>
  </si>
  <si>
    <t>Interaction effects in the theory of planned behavior: The interplay of self-identity and past behavior.</t>
  </si>
  <si>
    <t>Whitmarsh, L., &amp; O'Neill, S. (2010). Green identity, green living? The role of pro-environmental self-identity in determining consistency across diverse pro-environmental behaviours. Journal of Environmental Psychology, 30(3), 305-314.</t>
  </si>
  <si>
    <t>Louis, W., Davies, S., Smith, J., &amp; Terry, D. (2007). Pizza and pop and the student identity: The role of referent group norms in healthy and unhealthy eating. The Journal of social psychology, 147(1), 57-74.</t>
  </si>
  <si>
    <t>Dunn, K. I., Mohr, P., Wilson, C. J., &amp; Wittert, G. A. (2011). Determinants of fast-food consumption. An application of the Theory of Planned Behaviour. Appetite, 57(2), 349-357.</t>
  </si>
  <si>
    <t>probably uses self-identity but only names it identification in the abstract</t>
  </si>
  <si>
    <t xml:space="preserve">probably uses self-identity but only names it Self-Identification as a Healthy Eater Scale </t>
  </si>
  <si>
    <t>Booth, A. R., Norman, P., Harris, P. R., &amp; Goyder, E. (2014). Using the theory of planned behaviour and self‐identity to explain chlamydia testing intentions in young people living in deprived areas. British journal of health psychology, 19(1), 101-112.</t>
  </si>
  <si>
    <t>Kiefer, D. J. (2008). Intention to Use Dietary Supplements: The Role of Self-Identity and Past Behavior in the Theory of Planned Behavior (Doctoral dissertation, Miami University).</t>
  </si>
  <si>
    <t>Ham, M., Štimac, H., Pap, A., &amp; Oec, M. PREDICTING THE INTENTION TO PURCHASE GREEN FOOD IN CROATIA–THE INFLUENCE OF PERCIEVED SELF-IDENTITY.</t>
  </si>
  <si>
    <t>Walsh, Shari P. and White, Katherine M.</t>
  </si>
  <si>
    <t>Me, my mobile, and I: The role of self- and prototypical identity influences in the prediction of mobile phone behavior.</t>
  </si>
  <si>
    <t>Pelling, E. L., &amp; White, K. M. (2009). The theory of planned behavior applied to young people's use of social networking web sites. CyberPsychology &amp; Behavior, 12(6), 755-759.</t>
  </si>
  <si>
    <t>Tsigilis, Nikolaos and Tsioumis, Konstantinos and Gregoriadis, Athanasios</t>
  </si>
  <si>
    <t>Applicability of the planned behavior theory to attitudes of students in early childhood education toward teaching cutltually diverse classes: The role of self-identity.</t>
  </si>
  <si>
    <t>Moan, Inger Synnøve and Rise, Jostein</t>
  </si>
  <si>
    <t>Predicting smoking reduction among adolescents using an extended version of the theory of planned behaviour.</t>
  </si>
  <si>
    <t>Moan, I. S., &amp; Rise, J. (2005). Quitting Smoking: Applying an Extended Version of the Theory of PlannedBehavior to Predict Intention and Behavior. Journal of Applied Biobehavioral Research, 10(1), 39-68.</t>
  </si>
  <si>
    <t>Le, C. C. (2010). The role of attitude, preference conflict, norms, and family identity in explaining intention/behavior toward fish consumption in Vietnamese families (Master's thesis, Universitetet i Tromsø).</t>
  </si>
  <si>
    <t>probably uses self-identity but only names it family identity</t>
  </si>
  <si>
    <t>Spence, Alexa and Townsend, Ellen</t>
  </si>
  <si>
    <t>Examining Consumer Behavior Toward Genetically Modified (GM) Food in Britain.</t>
  </si>
  <si>
    <t>Quitting Smoking: Applying an Extended Version of the Theory of Planned Behavior to Predict Intention and Behavior.</t>
  </si>
  <si>
    <t>Høie, M., Moan, I. S., &amp; Rise, J. (2010). An extended version of the theory of planned behavour: Prediction of intentions to quit smoking using past behaviour as moderator. Addiction Research &amp; Theory, 18(5), 572-585.</t>
  </si>
  <si>
    <t>SynnØve Moan, I., Rise, J., &amp; Andersen, M. (2005). Predicting parents’ intentions not to smoke indoors in the presence of their children using an extended version of the theory of planned behaviour. Psychology &amp; Health, 20(3), 353-371.</t>
  </si>
  <si>
    <t>probably uses self-identity but only names it smokers identity</t>
  </si>
  <si>
    <t>Karimy, M., Niknami, S., Hidarnia, A. R., &amp; Hajizadeh, I. (2012). Intention to start cigarette smoking among Iranian male adolescents: usefulness of an extended version of the theory of planned behaviour. Heart Asia, 4(1), 120-124.</t>
  </si>
  <si>
    <t>Giles, M. and McClenahan, C. and Cairns, E. and Mallet, J.</t>
  </si>
  <si>
    <t>An application of the Theory of Planned Behaviour to blood donation: The importance of self-efficacy.</t>
  </si>
  <si>
    <t>Masser, B. M., White, K. M., Hyde, M. K., Terry, D. J., &amp; Robinson, N. G. (2009). Predicting blood donation intentions and behavior among Australian blood donors: testing an extended theory of planned behavior model. Transfusion, 49(2), 320-329.</t>
  </si>
  <si>
    <t>McMahon, R., &amp; Byrne, M. (2008). Predicting donation among an Irish sample of donors and nondonors: extending the theory of planned behavior. Transfusion, 48(2), 321-331.</t>
  </si>
  <si>
    <t>Wevers, A., Wigboldus, D. H., Baaren, R., &amp; Veldhuizen, I. J. (2014). Return behavior of occasional and multigallon blood donors: the role of theory of planned behavior, self‐identity, and organizational variables. Transfusion, 54(3pt2), 805-813.</t>
  </si>
  <si>
    <t>Tsigilis, N., Tsioumis, K., &amp; Gregoriadis, A. (2007). Applicability of the planned behavior theory to attitudes of students in early childhood education toward teaching culturally diverse classes: The role of self-identity. Psychological reports, 100(3_suppl), 1123-1128.</t>
  </si>
  <si>
    <t>Holst, A., &amp; Iversen, J. M. (2012). An application of a revised theory of planned behavior.</t>
  </si>
  <si>
    <t>Evans, Daphne and Norman, Paul</t>
  </si>
  <si>
    <t>Predicting adolescent pedestrians' road-crossing intentions: An application and extension of the Theory of Planned Behaviour.</t>
  </si>
  <si>
    <t>Reuveni, Y., &amp; Werner, P. (2015). Factors associated with teenagers’ willingness to volunteer with elderly persons: Application of the theory of planned behavior (TPB). Educational Gerontology, 41(9), 623-634.</t>
  </si>
  <si>
    <t>probably uses self-identity but names it personal identity</t>
  </si>
  <si>
    <t>Yao, L., Wu, C., &amp; Zhang, K. (2011). Predicting Red Light Running Behavior of Two-Wheeled Riders in China: An Application of the Theory of Planned Behavior. In ICTE 2011 (pp. 541-546).</t>
  </si>
  <si>
    <t xml:space="preserve">N </t>
  </si>
  <si>
    <t>Robinson, Ramona and Smith, Chery</t>
  </si>
  <si>
    <t>Psychosocial and demographic variables associated with consumer intention to purchase sustainably produced foods as defined by the Midwest Food Alliance.</t>
  </si>
  <si>
    <t>Cook, A. J. and Kerr, G. N. and Moore, K.</t>
  </si>
  <si>
    <t>Attitudes and intentions towards purchasing GM food.</t>
  </si>
  <si>
    <t>Fielding, K. S., McDonald, R., &amp; Louis, W. R. (2008). Theory of planned behaviour, identity and intentions to engage in environmental activism. Journal of environmental psychology, 28(4), 318-326.</t>
  </si>
  <si>
    <t>Smith, J. R., Terry, D. J., Manstead, A. S., Louis, W. R., Kotterman, D., &amp; Wolfs, J. (2008). The attitude–behavior relationship in consumer conduct: The role of norms, past behavior, and self-identity. The Journal of social psychology, 148(3), 311-334.</t>
  </si>
  <si>
    <t>Thorbjørnsen, H., Pedersen, P. E., &amp; Nysveen, H. (2007). “This is who I am”: Identity expressiveness and the theory of planned behavior. Psychology &amp; Marketing, 24(9), 763-785.</t>
  </si>
  <si>
    <t>Yazdanpanah, M., Komendantova, N., &amp; Ardestani, R. S. (2015). Governance of energy transition in Iran: Investigating public acceptance and willingness to use renewable energy sources through socio-psychological model. Renewable and Sustainable Energy Reviews, 45, 565-573.</t>
  </si>
  <si>
    <t>Dunn, K. (2008). Fast-food consumption: application and extension of the theory of planned behaviour to incorporate affective responses and implicit associations (Doctoral dissertation).</t>
  </si>
  <si>
    <t>Conner, Mark and Flesch, Dina</t>
  </si>
  <si>
    <t>Having casual sex: Additive and interactive effects of alcohol and condom availability on the determinants of intentions.</t>
  </si>
  <si>
    <t>Fekadu, Zelalem and Kraft, Pål</t>
  </si>
  <si>
    <t>Self-identity in planned behavior perspective: Past behavior and its moderating effects on self-identity–intention relations.</t>
  </si>
  <si>
    <t>JACKSON, C., SMITH, A., &amp; CONNER, M. (2003). Applying an extended version of the theory of planned behaviour to physical activity. Journal of Sports Sciences, 21(2), 119-133.</t>
  </si>
  <si>
    <t>Walsh, S. P., &amp; White, K. M. (2007). Me, My Mobile, and I: The Role of Self‐and Prototypical Identity Influences in the Prediction of Mobile Phone Behavior. Journal of Applied Social Psychology, 37(10), 2405-2434.</t>
  </si>
  <si>
    <t>Strachan, S. (2005). An identity theory and social cognitive theory examination of the role of identity in health behaviour and behavioural regulation.</t>
  </si>
  <si>
    <t>Terry, Deborah J. and Hogg, Michael A. and White, Katherine M.</t>
  </si>
  <si>
    <t>The theory of planned behaviour: Self-identity, social identity and group norms.</t>
  </si>
  <si>
    <t>75 in bibtex</t>
  </si>
  <si>
    <t>Hinds, J., &amp; Sparks, P. (2008). Engaging with the natural environment: The role of affective connection and identity. Journal of environmental psychology, 28(2), 109-120.</t>
  </si>
  <si>
    <t>probably uses self-identity, but names it environmental identity</t>
  </si>
  <si>
    <t>Giles, M., Mcclenahan, C., Cairns, E., &amp; Mallet, J. (2004). An application of the theory of planned behaviour to blood donation: the importance of self-efficacy. Health education research, 19(4), 380-391.</t>
  </si>
  <si>
    <t>Hamilton, K., &amp; White, K. M. (2008). Extending the theory of planned behavior: the role of self and social influences in predicting adolescent regular moderate-to-vigorous physical activity. Journal of Sport and Exercise Psychology, 30(1), 56-74.</t>
  </si>
  <si>
    <t>Evans, D., &amp; Norman, P. (2003). Predicting adolescent pedestrians’ road-crossing intentions: an application and extension of the Theory of Planned Behaviour. Health education research, 18(3), 267-277.</t>
  </si>
  <si>
    <t>Norman, P., Clark, T., &amp; Walker, G. (2005). The theory of planned behavior, descriptive norms, and the moderating role of group identification. Journal of Applied Social Psychology, 35(5), 1008-1029.</t>
  </si>
  <si>
    <t>probably uses self-identity, but names it group identification</t>
  </si>
  <si>
    <t>Hagger, M. S., &amp; Chatzisarantis, N. L. (2006). Self‐identity and the theory of planned behaviour: Between‐and within‐participants analyses. British Journal of Social Psychology, 45(4), 731-757.</t>
  </si>
  <si>
    <t>Hyde, M. K., &amp; White, K. M. (2009). To be a donor or not to be? Applying an extended theory of planned behavior to predict posthumous organ donation intentions. Journal of Applied Social Psychology, 39(4), 880-900.</t>
  </si>
  <si>
    <t>Elliott, M. A. (2010). Predicting motorcyclists’ intentions to speed: effects of selected cognitions from the theory of planned behaviour, self-identity and social identity. Accident Analysis &amp; Prevention, 42(2), 718-725.</t>
  </si>
  <si>
    <t>Masser, B. M., Bednall, T. C., White, K. M., &amp; Terry, D. (2012). Predicting the retention of first‐time donors using an extended Theory of Planned Behavior. Transfusion, 52(6), 1303-1310.</t>
  </si>
  <si>
    <t>pag 16 on google, 15 finished</t>
  </si>
  <si>
    <t>Date</t>
  </si>
  <si>
    <t>Adjustments</t>
  </si>
  <si>
    <t>Created three new columns</t>
  </si>
  <si>
    <t>The three columns are called: Ref_authors, Ref_year and Ref_title</t>
  </si>
  <si>
    <t>Each column cuts the APA-reference in three parts</t>
  </si>
  <si>
    <t>The cut is made on the () and the dot (.)</t>
  </si>
  <si>
    <t>The column Ref_author takes all authors until the (</t>
  </si>
  <si>
    <t>The column Ref_year is are the four digits between the ()</t>
  </si>
  <si>
    <t xml:space="preserve">The column Ref_title is all from the ) to the next dot (.) </t>
  </si>
  <si>
    <t>Timestamp</t>
  </si>
  <si>
    <t>Additional remark: create a new column in which all names are comparible with the APA reference for easy comparison</t>
  </si>
  <si>
    <t xml:space="preserve">Creating a timestamp </t>
  </si>
  <si>
    <t>Starting the documentation for adjustments two the file</t>
  </si>
  <si>
    <t>Found the literature for the timestamp: https://chandoo.org/wp/2009/01/08/timestamps-excel-formula-help/</t>
  </si>
  <si>
    <t>Seems the timestamp is generated</t>
  </si>
  <si>
    <t>Circulair reference stops here</t>
  </si>
  <si>
    <t>Added a limit to the timestamp generated in the B column</t>
  </si>
  <si>
    <t>Created the date timestamp</t>
  </si>
  <si>
    <t>Date function is generated automatically</t>
  </si>
  <si>
    <t>Grouped the timestamp variables and grouped them in a seperate table</t>
  </si>
  <si>
    <t>Started with creating the variables</t>
  </si>
  <si>
    <t>First part: copy the total reference, with an if function</t>
  </si>
  <si>
    <t>If there was no reference, then a zero was entered in the reference section. If there is a 0 then the field is left empty</t>
  </si>
  <si>
    <t xml:space="preserve">First part of the real formula is determining the ( </t>
  </si>
  <si>
    <t>When we know the ( we then can select all tekst from before</t>
  </si>
  <si>
    <t xml:space="preserve">With the FIND-formula we can determine the position of the ( </t>
  </si>
  <si>
    <t>The next step is to select all tekst before the ( and copy it to the section</t>
  </si>
  <si>
    <t>The Excel file is in Dutch and the program itself as well, therefore some words are automatically corrected to Dutch</t>
  </si>
  <si>
    <t>Found the part with the LEFT-formula combined nested with the FIND-formula</t>
  </si>
  <si>
    <t>Yet, it takes everything, including the (, therefore we need to adjust the formula to delete the last two places - the space and the (-mark</t>
  </si>
  <si>
    <t>Taking off the two places is not that easy, therefore the formula needs to be adjusted</t>
  </si>
  <si>
    <t>Formula adjusted and functioning</t>
  </si>
  <si>
    <t>Next step is to nest the formula it within the IF statement</t>
  </si>
  <si>
    <t>Nesting succesfull, we now have the right formula for the first column: the Ref_author is ready</t>
  </si>
  <si>
    <t>Renamed the column to Ref_authors</t>
  </si>
  <si>
    <t>Having some issues finding the right names for each function in Dutch</t>
  </si>
  <si>
    <t>Useful site for translations: http://www.piuha.fi/excel-function-name-translation/index.php?page=english-dutch.html</t>
  </si>
  <si>
    <t>Created the formula and working, now remodify to delete the (</t>
  </si>
  <si>
    <t xml:space="preserve">Created the right formula </t>
  </si>
  <si>
    <t xml:space="preserve">Adjusting to the IF-statement </t>
  </si>
  <si>
    <t>Created a new IF.ERROR-statement. Some references don't apply the APA guideline and have to be seperated manually</t>
  </si>
  <si>
    <t>Also the examples in which the reference needs to adjusted manually have been given a new colour to identify them better</t>
  </si>
  <si>
    <t>The Ref_year is completed</t>
  </si>
  <si>
    <t>The Ref_title is the hardest one.</t>
  </si>
  <si>
    <t>We want to have from the dot after the year mention to the next dot which marks the journal</t>
  </si>
  <si>
    <t>Starting with the startingpoint: localise the ) and then add one to get the first dot</t>
  </si>
  <si>
    <t>Found the first dot and added two spaces to clear the whitespace and the first dot</t>
  </si>
  <si>
    <t>It's difficult to get the that last dot.</t>
  </si>
  <si>
    <r>
      <t xml:space="preserve">Getting some inspiration with several useful functions to count, now we need to combine them to count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")" to the dot. When we now how many spaces there are we can use the simple LEFT-function once more</t>
    </r>
  </si>
  <si>
    <t xml:space="preserve">Having the total lenth of the variable, thereby having the first clue </t>
  </si>
  <si>
    <t>Title attracted was succesfull, yet it includes the Journal and the rest of the reference as well. Still, progress has been made.</t>
  </si>
  <si>
    <t>The citation stops with a dot as well, if we can search from the right to the next dot we have the location from the dot that seperates the title</t>
  </si>
  <si>
    <t>The last dot can be deleted, the next step is to find the next dot from the right</t>
  </si>
  <si>
    <t>The function does not work until now, there needs to be reverse for the FIND-formula, because it works from left to right and what we need is to find from left to right</t>
  </si>
  <si>
    <t>A different suggestion would be to first exclude the "delete" the authors and the year and then find the dot, that way we don't have to alter the FIND fuinction</t>
  </si>
  <si>
    <t xml:space="preserve">It has achieved to remove the author and year from the reference, the next part is to find the dot and then substract the title. </t>
  </si>
  <si>
    <t>It must be in steps when combining all, because of the removal so there will be an additional column for help which can be removed after everything has been done</t>
  </si>
  <si>
    <t>Title has been found and is correct</t>
  </si>
  <si>
    <t>Some titles do not contain the dot so they continue, but those can be adjusted manually afterwards</t>
  </si>
  <si>
    <t xml:space="preserve">Cleaned up the help columns and grouped all together so that they don't interfere with the work </t>
  </si>
  <si>
    <t>Horvath, C., Lewis, I., &amp; Watson, B. (2012). Peer passenger identity and passenger pressure on young drivers’ speeding intentions. Transportation research part F: traffic psychology and behaviour, 15(1), 52-64.</t>
  </si>
  <si>
    <t>mentions passenger identity instead of self-identity</t>
  </si>
  <si>
    <t>White, K. M., O'connor, E. L., &amp; Hamilton, K. (2011). In‐group and role identity influences on the initiation and maintenance of students' voluntary attendance at peer study sessions for statistics. British Journal of Educational Psychology, 81(2), 325-343.</t>
  </si>
  <si>
    <t>Obschonka, M., Silbereisen, R. K., Cantner, U., &amp; Goethner, M. (2015). Entrepreneurial self-identity: predictors and effects within the theory of planned behavior framework. Journal of Business and Psychology, 30(4), 773-794.</t>
  </si>
  <si>
    <t>Tsigilis, N., Tsioumis, K., &amp; Gregoriadis, A. (2007). Applicability of the planned behavior theory to early childhood teachers’ attitudes toward teaching culturally diverse classes. The role of self-identity. Psychological Reports, 100, 1123-1128.</t>
  </si>
  <si>
    <t>Chedzoy, S. M., &amp; Burden, R. L. (2007). What can psychology tell us about teaching dance? The potential contribution of Ajzen's Theory of Planned Behavior. Research in Dance Education, 8(1), 53-69.</t>
  </si>
  <si>
    <t>Bagot, K. L., Masser, B. M., &amp; White, K. M. (2015). Using an extended theory of planned behavior to predict a change in the type of blood product donated. Annals of Behavioral Medicine, 49(4), 510-521.</t>
  </si>
  <si>
    <t>probably uses self-identity but names it donor identity</t>
  </si>
  <si>
    <t>Dumitrescu, A. L., Duţă, C., Dogaru, C. B., &amp; Manolescu, B. (2013). Predicting Undergraduates' Intentions to Improve Oral Health Behaviors: The Importance of Self–Identity–A Pilot Study. American Dental Hygienists Association, 87(4), 224-234.</t>
  </si>
  <si>
    <t>probably uses social-identity, but names it family identity</t>
  </si>
  <si>
    <t xml:space="preserve">fruit and vegetable intake </t>
  </si>
  <si>
    <t>is an intervention and not a study</t>
  </si>
  <si>
    <t>Nenci, A. M., Carrus, G., &amp; Caddeo, P. (2004). Place Identity and Place-Specific Action: The Role of Regional Identification in the Purchase of Regional Food Products. REVISTA DE PSIHOLOGIE APLICATA, 6, 128-135.</t>
  </si>
  <si>
    <t>probably uses social-identity, but names it place identity</t>
  </si>
  <si>
    <t>Armitage, Christopher J. and Conner, Mark</t>
  </si>
  <si>
    <t>Predictive validity of the theory of planned behaviour: The role of questionnaire format and social desirability.</t>
  </si>
  <si>
    <t>Conner, Mark and McMillan, Brian</t>
  </si>
  <si>
    <t>Interaction effects in the theory of planned behavior: Studying cannabis use.</t>
  </si>
  <si>
    <t>no self-identity items, self-identity is only mentioned in the discussion</t>
  </si>
  <si>
    <t>Bierman, V. H. (2012). Explaining intention to stop smoking with the theory of planned behavior and self-exempting beliefs.</t>
  </si>
  <si>
    <t>no self-identity items</t>
  </si>
  <si>
    <t>Armitage, Christopher J. and Conner, Mark and Norman, Paul</t>
  </si>
  <si>
    <t>Differential effects of mood on information processing: Evidence from the theories of reasoned action and planned behaviour.</t>
  </si>
  <si>
    <t>The theory of planned behaviour: Assessment of predictive validity and 'perceived control'.</t>
  </si>
  <si>
    <t>environmental activism</t>
  </si>
  <si>
    <t>Meta-analysis</t>
  </si>
  <si>
    <t>30 behaviors</t>
  </si>
  <si>
    <t>Dennis, B. S., Buchholtz, A. K., &amp; Butts, M. M. (2009). The nature of giving: A theory of planned behavior examination of corporate philanthropy. Business &amp; Society, 48(3), 360-384.</t>
  </si>
  <si>
    <t>corporate philanthropy</t>
  </si>
  <si>
    <t>Celuch, K., &amp; Slama, M. (2002). Promoting critical thinking and life-long learning: An experiment with the theory of planned behavior. Marketing Education Review, 12(2), 13-22.</t>
  </si>
  <si>
    <t>Critical thinking</t>
  </si>
  <si>
    <t>Guan, M., &amp; So, J. (2016). Influence of Social Identity on Self-Efficacy Beliefs Through Perceived Social Support: A Social Identity Theory Perspective. Communication Studies, 67(5), 588-604.</t>
  </si>
  <si>
    <t>mentions social-identity in the abstract and is therefore not considered for inclusion</t>
  </si>
  <si>
    <t>Tsorbatzoudis, H. (2005). Evaluation of a planned behavior theory-based intervention programme to promote healthy eating. Perceptual and motor skills, 101(2), 587-604.</t>
  </si>
  <si>
    <t xml:space="preserve">intervention healthy eating </t>
  </si>
  <si>
    <t>Distinguishing perceptions of control from self-efficacy: Predicting consumption of a low-fat diet using the theory of planned behavior.</t>
  </si>
  <si>
    <t>exercise, dieting, and binge drinking</t>
  </si>
  <si>
    <t>leisure activity and purchasing of low-fat food</t>
  </si>
  <si>
    <t>taking elective ethics courses</t>
  </si>
  <si>
    <t>Tsorbatzoudis, H. (2005). Evaluation of a school-based intervention programme to promote physical activity: an application of the theory of planned behavior. Perceptual and motor skills, 101(3), 787-802.</t>
  </si>
  <si>
    <t>eat a healthy diet over the next week</t>
  </si>
  <si>
    <t>volunteering behavior</t>
  </si>
  <si>
    <t>Dubbel, zie cel 302</t>
  </si>
  <si>
    <t>water conservation</t>
  </si>
  <si>
    <t>Sparks, Paul and Guthrie, Carol A.</t>
  </si>
  <si>
    <t>Self-identity and the theory of planned behavior: A useful addition or an unhelpful artifice?</t>
  </si>
  <si>
    <t>ethical obligation / purchase fair trade grocery products</t>
  </si>
  <si>
    <t>Conner, M., &amp; Armitage, C. J. (1998). Extending the theory of planned behavior: A review and avenues for further research. Journal of applied social psychology, 28(15), 1429-1464.</t>
  </si>
  <si>
    <t>review</t>
  </si>
  <si>
    <t>engage with the natural environment</t>
  </si>
  <si>
    <t>engage in environmental activism</t>
  </si>
  <si>
    <t>Shaw, D., &amp; Shiu, E. (2002). An assessment of ethical obligation and self‐identity in ethical consumer decision‐making: a structural equation modelling approach. International Journal of Consumer Studies, 26(4), 286-293.</t>
  </si>
  <si>
    <t>does use tpb, but does not mention it in the abstract</t>
  </si>
  <si>
    <t>purchasing one's preferred soft drink</t>
  </si>
  <si>
    <t xml:space="preserve">ethical obligation </t>
  </si>
  <si>
    <t>residential kerbside recycling</t>
  </si>
  <si>
    <t>use MMS / communication</t>
  </si>
  <si>
    <t>[using] high-level SNW (social netwerk websites)</t>
  </si>
  <si>
    <t>Pierro, A., Mannetti, L., &amp; Livi, S. (2003). Self-identity and the theory of planned behavior in the prediction of health behavior and leisure activity. Self an</t>
  </si>
  <si>
    <t>leisure activity (attending Latin American dance classes) / 2nd study: health behavior (purchasing of low-fat food)</t>
  </si>
  <si>
    <t>buying a magazine / dieting behaviour</t>
  </si>
  <si>
    <t>attempts to quit smoking</t>
  </si>
  <si>
    <t>physical activity</t>
  </si>
  <si>
    <t>purchase clothes</t>
  </si>
  <si>
    <t>purchasing organic food</t>
  </si>
  <si>
    <t>voluntary attendance at peer-assisted study sessions for statistics</t>
  </si>
  <si>
    <t>Arnold, J., Loan-Clarke, J., Coombs, C., Wilkinson, A., Park, J., &amp; Preston, D. (2006). How well can the theory of planned behavior account for occupational intentions?. Journal of Vocational Behavior, 69(3), 374-390.</t>
  </si>
  <si>
    <t>work for the UK’s National Health Service</t>
  </si>
  <si>
    <t>mentions only identification in the abstract instead of self-identity</t>
  </si>
  <si>
    <t>enroll in business ethic courses</t>
  </si>
  <si>
    <t>Marta, E., Manzi, C., Pozzi, M., &amp; Vignoles, V. L. (2014). Identity and the theory of planned behavior: predicting maintenance of volunteering after three years. The Journal of social psychology, 154(3), 198-207.</t>
  </si>
  <si>
    <t>philanthropy</t>
  </si>
  <si>
    <t>chlamydia testing</t>
  </si>
  <si>
    <t>healthy eating</t>
  </si>
  <si>
    <t>Pedersen, P. E., Nysveen, H., &amp; Thorbjørnsen, H. (2003). Identity expression in the adoption of mobile services: The case of multimedia messaging services.</t>
  </si>
  <si>
    <t>adoption of mobiles</t>
  </si>
  <si>
    <t>mentions identity, but not self-identity</t>
  </si>
  <si>
    <t>green behavioral intention</t>
  </si>
  <si>
    <t>the use of personal social media accounts to communicate about work-related issues</t>
  </si>
  <si>
    <t>blood donation</t>
  </si>
  <si>
    <t>binge drinking</t>
  </si>
  <si>
    <t>comment</t>
  </si>
  <si>
    <t>alcohol drinking</t>
  </si>
  <si>
    <t>dietary supplements</t>
  </si>
  <si>
    <t>Sparks, Paul and Shepherd, Richard and Wieringa, Nicole and Zimmermanns, Nicole</t>
  </si>
  <si>
    <t>Perceived behavioural control, unrealistic optimism and dietary change: An exploratory study,.</t>
  </si>
  <si>
    <t>consumption of a diet low in animal fats</t>
  </si>
  <si>
    <t xml:space="preserve">leisure activity </t>
  </si>
  <si>
    <t>Shaw, D., &amp; Shiu, E. (2002). The role of ethical obligation and self‐identity in ethical consumer choice. International Journal of Consumer Studies, 26(2), 109-116.</t>
  </si>
  <si>
    <t>ethical obligation</t>
  </si>
  <si>
    <t>mobile phone use</t>
  </si>
  <si>
    <t>Conner, M., Warren, R., Close, S., &amp; Sparks, P. (1999). Alcohol consumption and the theory of planned behavior: An examination of the cognitive mediation of past behaviorid. Journal of Applied Social Psychology, 29(8), 1676-1704.</t>
  </si>
  <si>
    <t>alcohol consumption</t>
  </si>
  <si>
    <t>organic food</t>
  </si>
  <si>
    <t>Use Personal Care Products without Endocrine Disrupting Chemicals</t>
  </si>
  <si>
    <t>Sparks, Paul and Shepherd, Richard</t>
  </si>
  <si>
    <t>Self-identity and the theory of planned behavior: Assessing the role of identification with 'green consumerism.'</t>
  </si>
  <si>
    <t>household recycling</t>
  </si>
  <si>
    <t>pro-environmental behaviours</t>
  </si>
  <si>
    <t>Ethical Consumers</t>
  </si>
  <si>
    <t>identity expressioness</t>
  </si>
  <si>
    <t>purchasing one's preferred beer</t>
  </si>
  <si>
    <t>Armitage, C. J., &amp; Conner, M. (1999). Distinguishing perceptions of control from self‐efficacy: Predicting consumption of a low‐fat diet using the theory of planned behavior. Journal of applied social psychology, 29(1), 72-90.</t>
  </si>
  <si>
    <t>eating a low-fat diet</t>
  </si>
  <si>
    <t>Fielding, K. S., Terry, D. J., Masser, B. M., &amp; Hogg, M. A. (2008). Integrating social identity theory and the theory of planned behaviour to explain decisions to engage in sustainable agricultural practices. British Journal of Social Psychology, 47(1), 23-48.</t>
  </si>
  <si>
    <t>smoking</t>
  </si>
  <si>
    <t>purchase intention</t>
  </si>
  <si>
    <t>Carrus, G., Nenci, A. M., &amp; Caddeo, P. (2009). The role of ethnic identity and perceived ethnic norms in the purchase of ethnical food products. Appetite, 52(1), 65-71.</t>
  </si>
  <si>
    <t>ethical food products</t>
  </si>
  <si>
    <t>uses ethical identification</t>
  </si>
  <si>
    <t xml:space="preserve">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
</t>
  </si>
  <si>
    <t>exercise action control </t>
  </si>
  <si>
    <t>adolescent physical activity</t>
  </si>
  <si>
    <t>Nenci, A. M., Carrus, G., Caddeo, P., &amp; Meloni, A. (2008). Group processes in food choices: The role of ethnic identity and perceived ethnic norms upon intentions to purchase ethnical food products. Journal of Community &amp; Applied Social Psychology, 18(5), 505-511.</t>
  </si>
  <si>
    <t>exercise</t>
  </si>
  <si>
    <t>Education</t>
  </si>
  <si>
    <t>Verkooijen, K. T., &amp; de Bruijn, G. J. (2013). Exercise self-identity: Interactions with social comparison and exercise behaviour. Psychology, health &amp; medicine, 18(4), 490-499.</t>
  </si>
  <si>
    <t>Exercise</t>
  </si>
  <si>
    <t>metro risky driving behavior</t>
  </si>
  <si>
    <t xml:space="preserve">uses place identity instead of self-identity </t>
  </si>
  <si>
    <t>Ferraz, M. K. G. I. P. (2011). Men’s purchase intention of shampoo: a model based on the theory of planned behavior and self-concept (Doctoral dissertation, NSBE-UNL).</t>
  </si>
  <si>
    <t>uses self-concept instead of self-identity</t>
  </si>
  <si>
    <t>purchase green food</t>
  </si>
  <si>
    <t>although it mentions perceived self-identity as construct</t>
  </si>
  <si>
    <t>donating money, volunteering time, and donating blood</t>
  </si>
  <si>
    <t>use personal care products</t>
  </si>
  <si>
    <t>Theodorakis, Y., Bagiatis, K., &amp; Goudas, M. (1995). Attitudes toward teaching individuals with disabilities: Application of planned behavior theory. Adapted Physical Activity Quarterly, 12(2), 151-160.</t>
  </si>
  <si>
    <t>O'Connor, Erin L. and Sims, Lauren and White, Katherine M.</t>
  </si>
  <si>
    <t>Ethical food choices: Examining people’s Fair Trade purchasing decisions.</t>
  </si>
  <si>
    <t>purchasing</t>
  </si>
  <si>
    <t>Bagot, Kathleen L. and Masser, Barbara M. and White, Katherine M.</t>
  </si>
  <si>
    <t>Using an extended theory of planned behavior to predict a change in the type of blood product donated.</t>
  </si>
  <si>
    <t>Langteau, Rita Ann</t>
  </si>
  <si>
    <t>Neurologists' discussion intentions regarding a medical innovation: An examination of psychological determinants and personal normative influences.</t>
  </si>
  <si>
    <t>medical innovation</t>
  </si>
  <si>
    <t>White, Katherine M. and Thomas, Ian and Johnston, Kim L. and Hyde, Melissa K.</t>
  </si>
  <si>
    <t>Predicting attendance at peer-assisted study sessions for statistics: Role identity and the theory of planned behavior.</t>
  </si>
  <si>
    <t>class attendance</t>
  </si>
  <si>
    <t>Patiro, S. P. S., &amp; Budiyanti, H. (2016). The Theory of Planned Behavior, Past Behavior, Situational Factors, and Self-Identity Factors Drive Indonesian Enterpreneurs to Be Indebtedness. DeReMa (Development Research of Management): Jurnal Manajemen, 11(1), 46-66.</t>
  </si>
  <si>
    <t xml:space="preserve">borrowing </t>
  </si>
  <si>
    <t>Bebetsos, Evangelos and Konstantoulas, Doukas</t>
  </si>
  <si>
    <t>Contact Sports, Moral Functioning and Planned Behaviour Theory.</t>
  </si>
  <si>
    <t>Evaluation of a school-based intervention programme to promote physical activity: An application of the theory of planned behavior.</t>
  </si>
  <si>
    <t>Åstrøm, Anne Nordrehaug and Rise, Jostein</t>
  </si>
  <si>
    <t>Young adults' intention to eat healthy food: Extending the theory of planned behaviour.</t>
  </si>
  <si>
    <t>purchasing intention</t>
  </si>
  <si>
    <t>Bozionelos, George and Bennett, Paul</t>
  </si>
  <si>
    <t>The theory of planned behaviour as predictor of exercise: The moderating influence of beliefs and personality variables.</t>
  </si>
  <si>
    <t>Started working in this newly created document with all articles thus far, the merge took place last meeting at 8 december 2017</t>
  </si>
  <si>
    <t>Theodorakis, Yannis</t>
  </si>
  <si>
    <t>Planned behavior, attitude strength, role identity, and the prediction of exercise behavior.</t>
  </si>
  <si>
    <t xml:space="preserve">exercise </t>
  </si>
  <si>
    <t>Created a new column for the model citation in order to create a new graph</t>
  </si>
  <si>
    <t>TPB</t>
  </si>
  <si>
    <t>recycling</t>
  </si>
  <si>
    <t>Kouthouris, C., &amp; Spontis, A. (2005). Outdoor recreation participation: an application of the Theory of Planned Behavior. The sport journal, 8(3).</t>
  </si>
  <si>
    <t>Article not available</t>
  </si>
  <si>
    <t>Charng, Hong-wen and Piliavin, Jane A. and Callero, Peter L.</t>
  </si>
  <si>
    <t>TRA</t>
  </si>
  <si>
    <t>Role identity anad reasoned action in the prediction of repeated behavior.</t>
  </si>
  <si>
    <t>green consumerism</t>
  </si>
  <si>
    <t>Fitzmaurice, J. (2005). Incorporating consumers' motivations into the theory of reasoned action. Psychology &amp; Marketing, 22(11), 911-929.</t>
  </si>
  <si>
    <t>organ donation</t>
  </si>
  <si>
    <t>physical activity/intervention</t>
  </si>
  <si>
    <t>RAA</t>
  </si>
  <si>
    <t>Wan, Xin and Schonfeld, Paul M. and Li, Qiming</t>
  </si>
  <si>
    <t>What factors determine metro passengers’ risky riding behavior? An approach based on an extended theory of planned behavior.</t>
  </si>
  <si>
    <t>risky riding</t>
  </si>
  <si>
    <t>Obschonka, Martin and Silbereisen, Rainer K. and Cantner, Uwe and Goethner, Maximilian</t>
  </si>
  <si>
    <t>Entrepreneurial self-identity: Predictors and effects within the theory of planned behavior framework.</t>
  </si>
  <si>
    <t>Conner, Mark and Warren, Rachel and Close, Stephen and Sparks, Paul</t>
  </si>
  <si>
    <t>Alcohol consumption and the theory of planned behavior: An examination of the cognitive mediation of past behavior.</t>
  </si>
  <si>
    <t>purchase organic food</t>
  </si>
  <si>
    <t>Haydon, H. M., Obst, P. L., &amp; Lewis, I. (2017). Examining women's alcohol consumption: The Theory of Planned Behavior and self-identity. Substance use &amp; misuse, 1-9.</t>
  </si>
  <si>
    <t>Burger, Christoph and Riemer, Valentin and Grafeneder, Jürgen and Woisetschläger, Bianca and Vidovic, Dragana and Hergovich, Andreas</t>
  </si>
  <si>
    <t>Reaching the mobile respondent: Determinants of high-level mobile phone use among a high-coverage group.</t>
  </si>
  <si>
    <t>Leyland, Sandra D. and van Wersch, Anna and Woodhouse, David</t>
  </si>
  <si>
    <t>Testing an extended theory of planned behaviour to predict intention to participate in health-related exercise during long-distance flight travel.</t>
  </si>
  <si>
    <t>Understanding pedestrians' road crossing decisions: An application of the theory of planned behaviour.</t>
  </si>
  <si>
    <t>Social cognitive determinants of blood donation.</t>
  </si>
  <si>
    <t>Brouwer, A. M., &amp; Mosack, K. E. (2015). Expanding the theory of planned behavior to predict healthy eating behaviors: exploring a healthy eater identity. Nutrition &amp; Food Science, 45(1), 39-53.</t>
  </si>
  <si>
    <t>blood and organ donation</t>
  </si>
  <si>
    <t>organ and blood donation</t>
  </si>
  <si>
    <t>Mosack, A. M. B. K. E. Expanding the theory of planned behavior to predict healthy eating behaviors: Exploring a healthy eater identity.</t>
  </si>
  <si>
    <t>Dean, Moira and Raats, Monique M. and Shepherd, Richard</t>
  </si>
  <si>
    <t>The role of self‐identity, past behavior, and their interaction in predicting intention to purchase fresh and processed organic food.</t>
  </si>
  <si>
    <t>Elliott, Mark A. and Thomson, James A.</t>
  </si>
  <si>
    <t>The social cognitive determinants of offending drivers’ speeding behaviour.</t>
  </si>
  <si>
    <t>risky riding behavior</t>
  </si>
  <si>
    <t>The role of self-identity in predicting fruit and vegetable intake.</t>
  </si>
  <si>
    <t>fruit and vegetable intake</t>
  </si>
  <si>
    <t>Caso, D., Carfora, V., &amp; Conner, M. T. (2016). Predicting intentions and consumption of fruit and vegetables in Italian adolescents. Effects of anticipated regret and self-identity. Psicologia sociale, 11(3), 319-326.</t>
  </si>
  <si>
    <t>Rise, Jostein and Sheeran, Paschal and Hukkelberg, Silje</t>
  </si>
  <si>
    <t>The role of self-identity in the theory of planned behavior: A meta-analysis.</t>
  </si>
  <si>
    <t>meta-analysis</t>
  </si>
  <si>
    <t>donors</t>
  </si>
  <si>
    <t>social media use</t>
  </si>
  <si>
    <t>microblog</t>
  </si>
  <si>
    <t>Wang, S., Wu, L., &amp; Lee, S. (2017). Role of dispositional aspects of self-identity in the process of planned behavior of outbound travel. Journal of Vacation Marketing, 1356766717695850.</t>
  </si>
  <si>
    <t>outbound travel</t>
  </si>
  <si>
    <t>Keung, S. T. (2014). Examining Academic Performance of Polynesian Student-Athletes Using the Theory of Planned Behavior.</t>
  </si>
  <si>
    <t xml:space="preserve">uses ethical identity </t>
  </si>
  <si>
    <t>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</t>
  </si>
  <si>
    <t>only abstract in English</t>
  </si>
  <si>
    <t>Santina, T., Godin, G., Gagné, C., &amp; Guillaumie, L. (2017). Psychosocial determinants of physical activity at school among Lebanese children: an application of the planned behavior theory. Journal of Physical Education and Sport, 17(1), 171.</t>
  </si>
  <si>
    <t>Pierro, Antonio and Mannetti, Lucia and Livi, Stefano</t>
  </si>
  <si>
    <t>Self-identity and the theory of planned behavior in the prediction of health behavior and leisure activity.</t>
  </si>
  <si>
    <t>leisure activity</t>
  </si>
  <si>
    <t>Manning, M. (2006). The joint effects of persuasion and implementation intentions: an investigation using the theory of planned behavior.</t>
  </si>
  <si>
    <t>persuasion</t>
  </si>
  <si>
    <t>Mannetti, Lucia and Pierro, Antonio and Livi, Stefano</t>
  </si>
  <si>
    <t>Explaining consumer conduct: From planned to self-expressive behavior.</t>
  </si>
  <si>
    <t>Penz, E., &amp; Stoettinger, B. (2009). The demand for counterfeits-An extended TPB approach with empirical evidence from seven countries. ACR North American Advances.</t>
  </si>
  <si>
    <t>Recycling: Planned and self-expressive behaviour.</t>
  </si>
  <si>
    <t>Sparks, P.</t>
  </si>
  <si>
    <t>Subjective expected utility-based attitude–behavior models: The utility of self-identity.</t>
  </si>
  <si>
    <t>chapter</t>
  </si>
  <si>
    <t>Patiro, S. P. S., &amp; Budiyanti, H. (2015). NIAT WIRAUSAHAWAN MUDA UNTUK MENGAJUKAN PINJAMAN KE BANK SEBAGAI UPAYA PENGEMBANGAN USAHA: SEBUAH PENGEMBANGAN THEORY OF PLANNED BEHAVIOR. Sustainable Competitive Advantage (SCA), 5(1).</t>
  </si>
  <si>
    <t>entrepreneurship</t>
  </si>
  <si>
    <t>Conner, Mark and Armitage, Christopher J.</t>
  </si>
  <si>
    <t>Extending the theory of planned behavior: A review and avenues for further research.</t>
  </si>
  <si>
    <t>Filled up the white spaces for the wordcloud and other statistics</t>
  </si>
  <si>
    <t>Eindtotaal</t>
  </si>
  <si>
    <t>Aantal van Directe of indirecte hit?</t>
  </si>
  <si>
    <t>Gemiddelde van Aantal citaties</t>
  </si>
  <si>
    <t>Gemiddelde van Aantal citaties met query</t>
  </si>
  <si>
    <t>Created some simple statistics for the overview</t>
  </si>
  <si>
    <t>social network</t>
  </si>
  <si>
    <t>driving</t>
  </si>
  <si>
    <t>ethical consumer choice</t>
  </si>
  <si>
    <t>engage with the natural environment</t>
  </si>
  <si>
    <t>engaging in riparian zone management</t>
  </si>
  <si>
    <t>purchase fresh and organic food</t>
  </si>
  <si>
    <t>group confrontation</t>
  </si>
  <si>
    <t>citedArticle_author</t>
  </si>
  <si>
    <t>citingArticle_reference</t>
  </si>
  <si>
    <t>citedArticle_year</t>
  </si>
  <si>
    <t>citedArticle_title</t>
  </si>
  <si>
    <t>citedArticle_model</t>
  </si>
  <si>
    <t>citedArticle_topic</t>
  </si>
  <si>
    <t>citedArticle_nrCitationsScholar_inQuery</t>
  </si>
  <si>
    <t>citedArticle_nrCitationsScholar_total</t>
  </si>
  <si>
    <t>citingArticle_topic</t>
  </si>
  <si>
    <t>citingArticle_model</t>
  </si>
  <si>
    <t>Y</t>
  </si>
  <si>
    <t>citingArticle_foundThroughCitedArticle</t>
  </si>
  <si>
    <t>citingArticle_queryMatchesTitle</t>
  </si>
  <si>
    <t>citingArticle_included</t>
  </si>
  <si>
    <t>citingArticle_comments</t>
  </si>
  <si>
    <t>citingArticle_author</t>
  </si>
  <si>
    <t>citingArticle_year</t>
  </si>
  <si>
    <t>citingArticle_title</t>
  </si>
  <si>
    <t>citingArticle_splitting_helpField_localizeClosingParenthesis</t>
  </si>
  <si>
    <t>citingArticle_splitting_helpField_allExceptAuthorAndYear</t>
  </si>
  <si>
    <t>contraception</t>
  </si>
  <si>
    <t>purchase ethnical food products</t>
  </si>
  <si>
    <t>organic consumerism</t>
  </si>
  <si>
    <t>Waarden</t>
  </si>
  <si>
    <t>Total amount of citations</t>
  </si>
  <si>
    <t>Total amount of citations using the query</t>
  </si>
  <si>
    <t>Total hits</t>
  </si>
  <si>
    <t>Aantal artikelen</t>
  </si>
  <si>
    <t>Rijlabels</t>
  </si>
  <si>
    <t>Som van Aantal artikelen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</si>
</sst>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applyFill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/>
    <xf numFmtId="0" fontId="0" fillId="2" borderId="0" xfId="0" applyFont="1" applyFill="1" applyBorder="1" applyAlignment="1"/>
    <xf numFmtId="0" fontId="0" fillId="3" borderId="0" xfId="0" applyFill="1" applyAlignment="1"/>
    <xf numFmtId="0" fontId="0" fillId="0" borderId="0" xfId="0" applyBorder="1" applyAlignment="1"/>
    <xf numFmtId="0" fontId="0" fillId="0" borderId="0" xfId="0" applyNumberFormat="1" applyAlignment="1"/>
    <xf numFmtId="0" fontId="0" fillId="2" borderId="0" xfId="0" applyNumberFormat="1" applyFont="1" applyFill="1" applyBorder="1" applyAlignment="1"/>
    <xf numFmtId="0" fontId="0" fillId="3" borderId="0" xfId="0" applyNumberFormat="1" applyFill="1" applyAlignment="1"/>
    <xf numFmtId="0" fontId="0" fillId="0" borderId="0" xfId="0" applyNumberFormat="1" applyBorder="1" applyAlignment="1"/>
    <xf numFmtId="0" fontId="0" fillId="0" borderId="0" xfId="0" applyNumberFormat="1" applyAlignment="1">
      <alignment horizontal="left"/>
    </xf>
    <xf numFmtId="0" fontId="3" fillId="5" borderId="0" xfId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2">
    <cellStyle name="Goed" xfId="1" builtinId="26"/>
    <cellStyle name="Standaard" xfId="0" builtinId="0"/>
  </cellStyles>
  <dxfs count="85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numFmt numFmtId="164" formatCode="[$-F400]h:mm:ss\ AM/PM"/>
    </dxf>
    <dxf>
      <numFmt numFmtId="19" formatCode="d/m/yyyy"/>
    </dxf>
    <dxf>
      <numFmt numFmtId="19" formatCode="d/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[overview-ascendency-descendency.xlsx]Graphic 2!Draaitabel5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 2'!$F$2</c:f>
              <c:strCache>
                <c:ptCount val="1"/>
                <c:pt idx="0">
                  <c:v>Totaal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 2'!$E$3:$E$29</c:f>
              <c:strCache>
                <c:ptCount val="26"/>
                <c:pt idx="0">
                  <c:v>1988</c:v>
                </c:pt>
                <c:pt idx="1">
                  <c:v>1990</c:v>
                </c:pt>
                <c:pt idx="2">
                  <c:v>1992</c:v>
                </c:pt>
                <c:pt idx="3">
                  <c:v>1994</c:v>
                </c:pt>
                <c:pt idx="4">
                  <c:v>1995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strCache>
            </c:strRef>
          </c:cat>
          <c:val>
            <c:numRef>
              <c:f>'Graphic 2'!$F$3:$F$29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0-47F6-B798-9A7FC5D2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4"/>
        <c:axId val="597916768"/>
        <c:axId val="597915784"/>
      </c:barChart>
      <c:catAx>
        <c:axId val="5979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15784"/>
        <c:crosses val="autoZero"/>
        <c:auto val="1"/>
        <c:lblAlgn val="ctr"/>
        <c:lblOffset val="100"/>
        <c:noMultiLvlLbl val="0"/>
      </c:catAx>
      <c:valAx>
        <c:axId val="597915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9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The selection proces using Google Scholar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selection proces using Google Scholar</a:t>
          </a:r>
        </a:p>
      </cx:txPr>
    </cx:title>
    <cx:plotArea>
      <cx:plotAreaRegion>
        <cx:series layoutId="funnel" uniqueId="{8E05BC4F-DF45-455F-8302-24C7CE3378AF}">
          <cx:tx>
            <cx:txData>
              <cx:f>_xlchart.v2.1</cx:f>
              <cx:v/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nl-NL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199999996"/>
        <cx:tickLabels/>
        <cx:numFmt formatCode="@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i="1">
                <a:solidFill>
                  <a:sysClr val="windowText" lastClr="000000"/>
                </a:solidFill>
              </a:defRPr>
            </a:pPr>
            <a:endParaRPr lang="nl-NL" sz="1200" b="0" i="1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109536</xdr:colOff>
      <xdr:row>20</xdr:row>
      <xdr:rowOff>185737</xdr:rowOff>
    </xdr:from>
    <xdr:to>
      <xdr:col>21</xdr:col>
      <xdr:colOff>76199</xdr:colOff>
      <xdr:row>37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CE9D777-0D08-4211-9883-FF0ED8087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1028698</xdr:colOff>
      <xdr:row>20</xdr:row>
      <xdr:rowOff>185736</xdr:rowOff>
    </xdr:from>
    <xdr:to>
      <xdr:col>14</xdr:col>
      <xdr:colOff>133349</xdr:colOff>
      <xdr:row>41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34D3961F-C894-4DCC-B780-562D0508C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48" y="3995736"/>
              <a:ext cx="8420101" cy="3843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in Snippe" refreshedDate="43091.417617708335" createdVersion="6" refreshedVersion="6" minRefreshableVersion="3" recordCount="621" xr:uid="{00000000-000A-0000-FFFF-FFFF00000000}">
  <cacheSource type="worksheet">
    <worksheetSource name="Tabel1"/>
  </cacheSource>
  <cacheFields count="19">
    <cacheField name="Auteur" numFmtId="0">
      <sharedItems count="87">
        <s v="Case, Philippa and Sparks, Paul and Pavey, Louisa"/>
        <s v="Jiang, Caihong and Zhao, Wenguo and Sun, Xianghong and Zhang, Kan and Zheng, Rui and Qu, Weina"/>
        <s v="Oh, Jong‐Chul and Yoon, Sung‐Joon"/>
        <s v="Mancha, Ruben M. and Yoder, Carol Y."/>
        <s v="Chatzidakis, Andreas and Kastanakis, Minas and Stathopoulou, Anastasia"/>
        <s v="Liu, Yifei and Doucette, William R. and Farris, Karen B. and Nayakankuppam, Dhananjay"/>
        <s v="Hyde, Melissa K. and White, Katherine M."/>
        <s v="Barata, Raquel and Castro, Paula"/>
        <s v="Nyman, Samuel R."/>
        <s v="Dowd, Kylie and Burke, Karena J."/>
        <s v="Mason, Tania E. and White, Katherine M."/>
        <s v="White, Katherine M. and Wellington, Larne"/>
        <s v="Elliott, Mark A. and Thomson, James A. and Robertson, Kirsty and Stephenson, Carry and Wicks, John"/>
        <s v="Lu, Jia"/>
        <s v="Gardner, Benjamin and de Bruijn, Gert‐Jan and Lally, Phillippa"/>
        <s v="de Bruijn, Gert-Jan and Verkooijen, Kirsten and de Vries, Nanne K. and van den Putte, Bas"/>
        <s v="Hagger, Martin S. and Chatzisarantis, Nikos L. D."/>
        <s v="White, Katherine M. and O'Connor, Erin L. and Hamilton, Kyra"/>
        <s v="Chedzoy, S. M. and Burden, R. L."/>
        <s v="Granberg, Donald and Holmberg, Sören"/>
        <s v="Carfora, V. and Caso, D. and Conner, M."/>
        <s v="Tsorbatzoudis, Haralambos"/>
        <s v="Marta, Elena and Manzi, Claudia and Pozzi, Maura and Vignoles, Vivian Laurance"/>
        <s v="Bissonnette, Madeline Monaco and Contento, Isobel R."/>
        <s v="Thorbjørnsen, Helge and Pedersen, Per E. and Nysveen, Herbjørn"/>
        <s v="Peluso, Alessandro M."/>
        <s v="Cheng, Pi-Yueh and Chu, Mei-Chin"/>
        <s v="Booth, Amy R. and Norman, Paul and Goyder, Elizabeth and Harris, Peter R. and Campbell, Michael J."/>
        <s v="Booth, Amy R. and Norman, Paul and Harris, Peter R. and Goyder, Elizabeth"/>
        <s v="Hyde, Melissa K. and Knowles, Simon R. and White, Katherine M."/>
        <s v="Tunnicliff, Deborah J. and Watson, Barry C. and White, Katherine M. and Hyde, Melissa K. and Schonfeld, Cynthia C. and Wishart, Darren E."/>
        <s v="Chorlton, Kathryn and Conner, Mark and Jamson, Samantha"/>
        <s v="White, Katherine M. and Hyde, Melissa K."/>
        <s v="de Bruijn, Gert-Jan and van den Putte, Bas"/>
        <s v="Hassandra, Mary and Vlachopoulos, Symeon P. and Kosmidou, Evdoxia and Hatzigeorgiadis, Antonis and Goudas, Marios and Theodorakis, Yiannis"/>
        <s v="Lokhorst, Anne Marike and Staats, Henk and van Dijk, Jerry and van Dijk, Eric and de Snoo, Geert"/>
        <s v="Jenkins, Catherine M. and McKenzie, Karen"/>
        <s v="Høie, Magnhild and Moan, Inger Synnøve and Rise, Jostein"/>
        <s v="Whitmarsh, Lorraine and O'Neill, Saffron"/>
        <s v="Wilkinson, Wayne W. and Sagarin, Brad J."/>
        <s v="Nigbur, Dennis and Lyons, Evanthia and Uzzell, David"/>
        <s v="Elliott, Mark A."/>
        <s v="Pelling, Emma L. and White, Katherine M."/>
        <s v="van den Putte, Bas and Yzer, Marco and Willemsen, Marc C. and de Bruijn, Gert-Jan"/>
        <s v="Fielding, Kelly S. and McDonald, Rachel and Louis, Winnifred R."/>
        <s v="McMillan, Brian and Conner, Mark and Woolridge, Mike and Dyson, Lisa and Green, Josephine and Renfrew, Mary and Bharj, Kuldip and Clarke, Graham"/>
        <s v="Smith, Joanne R. and Terry, Deborah J. and Manstead, Antony S. R. and Louis, Winnifred R. and Kotterman, Diana and Wolfs, Jaqueline"/>
        <s v="Hamilton, Kyra and White, Katherine M."/>
        <s v="Smith, Joanne R. and Terry, Deborah J. and Manstead, Antony S. R. and Louis, Winnifred R. and Kotterman, Diana and Wolfs, Jacqueline"/>
        <s v="Walsh, Shari P. and White, Katherine M."/>
        <s v="Tsigilis, Nikolaos and Tsioumis, Konstantinos and Gregoriadis, Athanasios"/>
        <s v="Moan, Inger Synnøve and Rise, Jostein"/>
        <s v="Spence, Alexa and Townsend, Ellen"/>
        <s v="Giles, M. and McClenahan, C. and Cairns, E. and Mallet, J."/>
        <s v="Evans, Daphne and Norman, Paul"/>
        <s v="Robinson, Ramona and Smith, Chery"/>
        <s v="Cook, A. J. and Kerr, G. N. and Moore, K."/>
        <s v="Conner, Mark and Flesch, Dina"/>
        <s v="Fekadu, Zelalem and Kraft, Pål"/>
        <s v="Terry, Deborah J. and Hogg, Michael A. and White, Katherine M."/>
        <s v="Armitage, Christopher J. and Conner, Mark"/>
        <s v="Conner, Mark and McMillan, Brian"/>
        <s v="Armitage, Christopher J. and Conner, Mark and Norman, Paul"/>
        <s v="Sparks, Paul and Guthrie, Carol A."/>
        <s v="Sparks, Paul and Shepherd, Richard and Wieringa, Nicole and Zimmermanns, Nicole"/>
        <s v="Sparks, Paul and Shepherd, Richard"/>
        <s v="O'Connor, Erin L. and Sims, Lauren and White, Katherine M."/>
        <s v="Bagot, Kathleen L. and Masser, Barbara M. and White, Katherine M."/>
        <s v="Langteau, Rita Ann"/>
        <s v="White, Katherine M. and Thomas, Ian and Johnston, Kim L. and Hyde, Melissa K."/>
        <s v="Bebetsos, Evangelos and Konstantoulas, Doukas"/>
        <s v="Åstrøm, Anne Nordrehaug and Rise, Jostein"/>
        <s v="Bozionelos, George and Bennett, Paul"/>
        <s v="Theodorakis, Yannis"/>
        <s v="Charng, Hong-wen and Piliavin, Jane A. and Callero, Peter L."/>
        <s v="Wan, Xin and Schonfeld, Paul M. and Li, Qiming"/>
        <s v="Obschonka, Martin and Silbereisen, Rainer K. and Cantner, Uwe and Goethner, Maximilian"/>
        <s v="Conner, Mark and Warren, Rachel and Close, Stephen and Sparks, Paul"/>
        <s v="Burger, Christoph and Riemer, Valentin and Grafeneder, Jürgen and Woisetschläger, Bianca and Vidovic, Dragana and Hergovich, Andreas"/>
        <s v="Leyland, Sandra D. and van Wersch, Anna and Woodhouse, David"/>
        <s v="Dean, Moira and Raats, Monique M. and Shepherd, Richard"/>
        <s v="Elliott, Mark A. and Thomson, James A."/>
        <s v="Rise, Jostein and Sheeran, Paschal and Hukkelberg, Silje"/>
        <s v="Pierro, Antonio and Mannetti, Lucia and Livi, Stefano"/>
        <s v="Mannetti, Lucia and Pierro, Antonio and Livi, Stefano"/>
        <s v="Sparks, P."/>
        <s v="Conner, Mark and Armitage, Christopher J."/>
      </sharedItems>
    </cacheField>
    <cacheField name="Jaar" numFmtId="0">
      <sharedItems containsSemiMixedTypes="0" containsString="0" containsNumber="1" containsInteger="1" minValue="1988" maxValue="2017" count="25">
        <n v="2016"/>
        <n v="2014"/>
        <n v="2015"/>
        <n v="2005"/>
        <n v="2010"/>
        <n v="2013"/>
        <n v="2011"/>
        <n v="2008"/>
        <n v="2009"/>
        <n v="2012"/>
        <n v="2006"/>
        <n v="2007"/>
        <n v="1990"/>
        <n v="2017"/>
        <n v="2001"/>
        <n v="2004"/>
        <n v="2003"/>
        <n v="2002"/>
        <n v="1999"/>
        <n v="1998"/>
        <n v="1995"/>
        <n v="1992"/>
        <n v="1994"/>
        <n v="1988"/>
        <n v="2000"/>
      </sharedItems>
    </cacheField>
    <cacheField name="Titel" numFmtId="0">
      <sharedItems/>
    </cacheField>
    <cacheField name="Model" numFmtId="0">
      <sharedItems containsBlank="1"/>
    </cacheField>
    <cacheField name="Onderwerp" numFmtId="0">
      <sharedItems containsBlank="1"/>
    </cacheField>
    <cacheField name="Aantal citaties" numFmtId="0">
      <sharedItems containsSemiMixedTypes="0" containsString="0" containsNumber="1" containsInteger="1" minValue="0" maxValue="2610"/>
    </cacheField>
    <cacheField name="Aantal citaties met query" numFmtId="0">
      <sharedItems containsString="0" containsBlank="1" containsNumber="1" containsInteger="1" minValue="0" maxValue="361"/>
    </cacheField>
    <cacheField name="Aantal artikelen met identity " numFmtId="0">
      <sharedItems containsMixedTypes="1" containsNumber="1" containsInteger="1" minValue="0" maxValue="0" longText="1"/>
    </cacheField>
    <cacheField name="Onderwerp_citatie_artikel" numFmtId="0">
      <sharedItems containsBlank="1"/>
    </cacheField>
    <cacheField name="Model_citatie" numFmtId="0">
      <sharedItems containsBlank="1"/>
    </cacheField>
    <cacheField name="Hebben we het artikel al? J/N" numFmtId="0">
      <sharedItems containsBlank="1"/>
    </cacheField>
    <cacheField name="Directe of indirecte hit?" numFmtId="0">
      <sharedItems containsBlank="1"/>
    </cacheField>
    <cacheField name="Includeren?" numFmtId="0">
      <sharedItems containsBlank="1"/>
    </cacheField>
    <cacheField name="Uitleg" numFmtId="0">
      <sharedItems containsBlank="1"/>
    </cacheField>
    <cacheField name="Ref_authors" numFmtId="0">
      <sharedItems/>
    </cacheField>
    <cacheField name="Ref_year" numFmtId="0">
      <sharedItems count="25">
        <s v="2015"/>
        <s v="2017"/>
        <s v=""/>
        <s v="2014"/>
        <s v="2010"/>
        <s v="2007"/>
        <s v="2009"/>
        <s v="2012"/>
        <s v="2013"/>
        <s v="2016"/>
        <s v="2008"/>
        <s v="2011"/>
        <s v="1992"/>
        <s v="1999"/>
        <s v="1998"/>
        <s v="2000"/>
        <s v="1994"/>
        <s v="2001"/>
        <s v="2003"/>
        <s v="Handmatig"/>
        <s v="2005"/>
        <s v="2004"/>
        <s v="2006"/>
        <s v="2002"/>
        <s v="1995"/>
      </sharedItems>
    </cacheField>
    <cacheField name="Ref_title" numFmtId="0">
      <sharedItems/>
    </cacheField>
    <cacheField name="HELP: The ) localized" numFmtId="0">
      <sharedItems containsMixedTypes="1" containsNumber="1" containsInteger="1" minValue="17" maxValue="109"/>
    </cacheField>
    <cacheField name="HELP: all except author and 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c" refreshedDate="43194.809127430555" createdVersion="6" refreshedVersion="6" minRefreshableVersion="3" recordCount="26" xr:uid="{1C239962-17B5-487F-AEB1-81A15E07DA33}">
  <cacheSource type="worksheet">
    <worksheetSource name="Tabel5"/>
  </cacheSource>
  <cacheFields count="2">
    <cacheField name="Jaar" numFmtId="0">
      <sharedItems containsSemiMixedTypes="0" containsString="0" containsNumber="1" containsInteger="1" minValue="1988" maxValue="2018" count="26">
        <n v="1988"/>
        <n v="1990"/>
        <n v="1992"/>
        <n v="1994"/>
        <n v="1995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antal artikelen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x v="0"/>
    <s v="Identity appropriateness and the structure of the theory of planned behaviour."/>
    <m/>
    <m/>
    <n v="4"/>
    <m/>
    <s v="Graham-Rowe, E., Jessop, D. C., &amp; Sparks, P. (2015). Predicting household food waste reduction using an extended theory of planned behaviour. Resources, Conservation and Recycling, 101, 194-202."/>
    <m/>
    <m/>
    <s v="N"/>
    <s v="Indirect"/>
    <s v="J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 Resources, Conservation and Recycling, 101, 194-202."/>
  </r>
  <r>
    <x v="0"/>
    <x v="0"/>
    <s v="Identity appropriateness and the structure of the theory of planned behaviour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N"/>
    <s v="Indirect"/>
    <s v="J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1"/>
    <x v="0"/>
    <s v="The effects of the self and social identity on the intention to microblog: An extension of the theory of planned behavior."/>
    <m/>
    <m/>
    <n v="8"/>
    <m/>
    <n v="0"/>
    <m/>
    <m/>
    <m/>
    <m/>
    <m/>
    <m/>
    <s v=""/>
    <x v="2"/>
    <s v=""/>
    <e v="#VALUE!"/>
    <e v="#VALUE!"/>
  </r>
  <r>
    <x v="2"/>
    <x v="1"/>
    <s v="Theory‐based approach to factors affecting ethical consumption."/>
    <m/>
    <m/>
    <n v="13"/>
    <m/>
    <n v="0"/>
    <m/>
    <m/>
    <m/>
    <m/>
    <m/>
    <m/>
    <s v=""/>
    <x v="2"/>
    <s v=""/>
    <e v="#VALUE!"/>
    <e v="#VALUE!"/>
  </r>
  <r>
    <x v="3"/>
    <x v="2"/>
    <s v="Cultural antecedents of green behavioral intent: An environmental theory of planned behavior."/>
    <m/>
    <m/>
    <n v="16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4"/>
    <x v="0"/>
    <s v="Socio-cognitive determinants of consumers’ support for the fair trade movement."/>
    <m/>
    <m/>
    <n v="6"/>
    <m/>
    <n v="0"/>
    <m/>
    <m/>
    <m/>
    <m/>
    <m/>
    <m/>
    <s v=""/>
    <x v="2"/>
    <s v=""/>
    <e v="#VALUE!"/>
    <e v="#VALUE!"/>
  </r>
  <r>
    <x v="5"/>
    <x v="3"/>
    <s v="Drug information-seeking intention and behavior after exposure to direct-to-consumer advertisement of prescription drugs."/>
    <m/>
    <m/>
    <n v="32"/>
    <m/>
    <n v="0"/>
    <m/>
    <m/>
    <m/>
    <m/>
    <m/>
    <m/>
    <s v=""/>
    <x v="2"/>
    <s v=""/>
    <e v="#VALUE!"/>
    <e v="#VALUE!"/>
  </r>
  <r>
    <x v="6"/>
    <x v="4"/>
    <s v="Are organ donation communication decisions reasoned or reactive? A test of the utility of an augmented theory of planned behaviour with the prototype/willingness model."/>
    <m/>
    <m/>
    <n v="30"/>
    <m/>
    <n v="0"/>
    <m/>
    <m/>
    <m/>
    <m/>
    <m/>
    <m/>
    <s v=""/>
    <x v="2"/>
    <s v=""/>
    <e v="#VALUE!"/>
    <e v="#VALUE!"/>
  </r>
  <r>
    <x v="7"/>
    <x v="5"/>
    <s v="'I feel recycling matters… sometimes': The negative influence of ambivalence on waste separation among teenagers."/>
    <m/>
    <m/>
    <n v="3"/>
    <m/>
    <n v="0"/>
    <m/>
    <m/>
    <m/>
    <m/>
    <m/>
    <m/>
    <s v=""/>
    <x v="2"/>
    <s v=""/>
    <e v="#VALUE!"/>
    <e v="#VALUE!"/>
  </r>
  <r>
    <x v="8"/>
    <x v="6"/>
    <s v="Psychosocial issues in engaging older people with physical activity interventions for the prevention of falls."/>
    <m/>
    <m/>
    <n v="18"/>
    <m/>
    <n v="0"/>
    <m/>
    <m/>
    <m/>
    <m/>
    <m/>
    <m/>
    <s v=""/>
    <x v="2"/>
    <s v=""/>
    <e v="#VALUE!"/>
    <e v="#VALUE!"/>
  </r>
  <r>
    <x v="9"/>
    <x v="5"/>
    <s v="The influence of ethical values and food choice motivations on intentions to purchase sustainably sourced foods."/>
    <m/>
    <m/>
    <n v="56"/>
    <m/>
    <s v="Amanda M Brouwer, Katie E. Mosack, (2015) &quot;Expanding the theory of planned behavior to predict healthy eating behaviors: Exploring a healthy eater identity&quot;, Nutrition &amp; Food Science, Vol. 45 Issue: 1, pp.39-53"/>
    <m/>
    <m/>
    <s v="N"/>
    <s v="Direct"/>
    <s v="J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9"/>
    <x v="5"/>
    <s v="The influence of ethical values and food choice motivations on intentions to purchase sustainably sourced foods."/>
    <m/>
    <m/>
    <n v="56"/>
    <m/>
    <s v="Brouwer, A. M., &amp; Mosack, K. E. (2015). Motivating healthy diet behaviors: The self-as-doer identity. Self and Identity, 14(6), 638-653."/>
    <m/>
    <m/>
    <s v="J"/>
    <s v="Indirect"/>
    <s v="nvt"/>
    <m/>
    <s v="Brouwer, A. M., &amp; Mosack, K. E."/>
    <x v="0"/>
    <s v="Motivating healthy diet behaviors: The self-as-doer identity."/>
    <n v="40"/>
    <s v="Motivating healthy diet behaviors: The self-as-doer identity. Self and Identity, 14(6), 638-653."/>
  </r>
  <r>
    <x v="10"/>
    <x v="7"/>
    <s v="Applying an extended model of the theory of planned behaviour to breast self-examination."/>
    <m/>
    <m/>
    <n v="38"/>
    <m/>
    <n v="0"/>
    <m/>
    <m/>
    <m/>
    <m/>
    <m/>
    <m/>
    <s v=""/>
    <x v="2"/>
    <s v=""/>
    <e v="#VALUE!"/>
    <e v="#VALUE!"/>
  </r>
  <r>
    <x v="11"/>
    <x v="8"/>
    <s v="Predicting participation in group parenting education in an Australian sample: The role of attitudes, norms, and control factors."/>
    <m/>
    <m/>
    <n v="21"/>
    <m/>
    <n v="0"/>
    <m/>
    <m/>
    <m/>
    <m/>
    <m/>
    <m/>
    <s v=""/>
    <x v="2"/>
    <s v=""/>
    <e v="#VALUE!"/>
    <e v="#VALUE!"/>
  </r>
  <r>
    <x v="12"/>
    <x v="5"/>
    <s v="Evidence that changes in social cognitions predict changes in self-reported driver behavior: Causal analyses of two-wave panel data."/>
    <m/>
    <m/>
    <n v="32"/>
    <m/>
    <n v="0"/>
    <m/>
    <m/>
    <m/>
    <m/>
    <m/>
    <m/>
    <s v=""/>
    <x v="2"/>
    <s v=""/>
    <e v="#VALUE!"/>
    <e v="#VALUE!"/>
  </r>
  <r>
    <x v="13"/>
    <x v="9"/>
    <s v="Predicting blood donations among college students as a strategy to design voluntary blood donation campaigns in China."/>
    <m/>
    <m/>
    <n v="2"/>
    <m/>
    <n v="0"/>
    <m/>
    <m/>
    <m/>
    <m/>
    <m/>
    <m/>
    <s v=""/>
    <x v="2"/>
    <s v=""/>
    <e v="#VALUE!"/>
    <e v="#VALUE!"/>
  </r>
  <r>
    <x v="14"/>
    <x v="9"/>
    <s v="Habit, identity, and repetitive action: A prospective study of binge‐drinking in UK students."/>
    <m/>
    <m/>
    <n v="49"/>
    <m/>
    <n v="0"/>
    <m/>
    <m/>
    <m/>
    <m/>
    <m/>
    <m/>
    <s v=""/>
    <x v="2"/>
    <s v=""/>
    <e v="#VALUE!"/>
    <e v="#VALUE!"/>
  </r>
  <r>
    <x v="15"/>
    <x v="9"/>
    <s v="Antecedents of self identity and consequences for action control: An application of the theory of planned behaviour in the exercise domain."/>
    <m/>
    <m/>
    <n v="25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x v="3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N"/>
    <s v="Direct"/>
    <s v="N"/>
    <s v="Meta analyse"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16"/>
    <x v="10"/>
    <s v="Self-identity and the theory of planned behaviour: Between- and within-participants analyses."/>
    <m/>
    <m/>
    <n v="73"/>
    <m/>
    <s v="Hagger, M. S., Anderson, M., Kyriakaki, M., &amp; Darkings, S. (2007). Aspects of identity and their influence on intentional behavior: Comparing effects for three health behaviors. Personality and Individual Differences, 42(2), 355-367."/>
    <m/>
    <m/>
    <s v="N"/>
    <s v="Indirect"/>
    <s v="J"/>
    <m/>
    <s v="Hagger, M. S., Anderson, M., Kyriakaki, M., &amp; Darkings, S."/>
    <x v="5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16"/>
    <x v="10"/>
    <s v="Self-identity and the theory of planned behaviour: Between- and within-participants analyse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16"/>
    <x v="10"/>
    <s v="Self-identity and the theory of planned behaviour: Between- and within-participants analyses."/>
    <m/>
    <m/>
    <n v="73"/>
    <m/>
    <s v="Chatzisarantis, N. L., Hagger, M. S., Wang, C. J., &amp; Thøgersen-Ntoumani, C. (2009). The effects of social identity and perceived autonomy support on health behaviour within the theory of planned behaviour. Current Psychology, 28(1), 55-68."/>
    <m/>
    <m/>
    <s v="N"/>
    <s v="Indirect"/>
    <s v="N"/>
    <s v="Social identity"/>
    <s v="Chatzisarantis, N. L., Hagger, M. S., Wang, C. J., &amp; Thøgersen-Ntoumani, C."/>
    <x v="6"/>
    <s v="The effects of social identity and perceived autonomy support on health behaviour within the theory of planned behaviour."/>
    <n v="84"/>
    <s v="The effects of social identity and perceived autonomy support on health behaviour within the theory of planned behaviour. Current Psychology, 28(1), 55-68."/>
  </r>
  <r>
    <x v="16"/>
    <x v="10"/>
    <s v="Self-identity and the theory of planned behaviour: Between- and within-participants analyses."/>
    <m/>
    <m/>
    <n v="73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16"/>
    <x v="10"/>
    <s v="Self-identity and the theory of planned behaviour: Between- and within-participants analyses."/>
    <m/>
    <m/>
    <n v="73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16"/>
    <x v="10"/>
    <s v="Self-identity and the theory of planned behaviour: Between- and within-participants analyses."/>
    <m/>
    <m/>
    <n v="73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16"/>
    <x v="10"/>
    <s v="Self-identity and the theory of planned behaviour: Between- and within-participants analyses."/>
    <m/>
    <m/>
    <n v="7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N"/>
    <s v="Indirect"/>
    <s v="J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16"/>
    <x v="10"/>
    <s v="Self-identity and the theory of planned behaviour: Between- and within-participants analyses."/>
    <m/>
    <m/>
    <n v="7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16"/>
    <x v="10"/>
    <s v="Self-identity and the theory of planned behaviour: Between- and within-participants analyses."/>
    <m/>
    <m/>
    <n v="73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16"/>
    <x v="10"/>
    <s v="Self-identity and the theory of planned behaviour: Between- and within-participants analyses."/>
    <m/>
    <m/>
    <n v="73"/>
    <m/>
    <s v="Pearson, E. L. (2008). Social identities in physical activity promotion for sedentary women (Doctoral dissertation, Victoria University)."/>
    <m/>
    <m/>
    <s v="N"/>
    <s v="Indirect"/>
    <s v="N"/>
    <s v="Social identity"/>
    <s v="Pearson, E. L."/>
    <x v="10"/>
    <s v="Social identities in physical activity promotion for sedentary women (Doctoral dissertation, Victoria University)."/>
    <n v="23"/>
    <s v="Social identities in physical activity promotion for sedentary women (Doctoral dissertation, Victoria University)."/>
  </r>
  <r>
    <x v="16"/>
    <x v="10"/>
    <s v="Self-identity and the theory of planned behaviour: Between- and within-participants analyses."/>
    <m/>
    <m/>
    <n v="73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x v="3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Wang, Y. (2011). Aspect of identity, intention to perform three health behaviors, and implications for communication interventions."/>
    <m/>
    <m/>
    <s v="N"/>
    <s v="Indirect"/>
    <s v="J"/>
    <m/>
    <s v="Wang, Y."/>
    <x v="11"/>
    <s v="Aspect of identity, intention to perform three health behaviors, and implications for communication interventions."/>
    <n v="17"/>
    <s v="Aspect of identity, intention to perform three health behaviors, and implications for communication interventions."/>
  </r>
  <r>
    <x v="17"/>
    <x v="6"/>
    <s v="In-group and role identity influences on the initiation and maintenance of students' voluntary attendance at peer study sessions for statistics."/>
    <m/>
    <m/>
    <n v="14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18"/>
    <x v="11"/>
    <s v="What can psychology tell us about teaching dance? The potential contribution of Ajzen's Theory of Planned Behavior."/>
    <m/>
    <m/>
    <n v="7"/>
    <m/>
    <n v="0"/>
    <m/>
    <m/>
    <m/>
    <m/>
    <m/>
    <m/>
    <s v=""/>
    <x v="2"/>
    <s v=""/>
    <e v="#VALUE!"/>
    <e v="#VALUE!"/>
  </r>
  <r>
    <x v="19"/>
    <x v="12"/>
    <s v="The intention-behavior relationship among U.S. and Swedish voters."/>
    <m/>
    <m/>
    <n v="153"/>
    <m/>
    <s v="Sparks, P., &amp; Shepherd, R. (1992). Self-identity and the theory of planned behavior: Assesing the role of identification with&quot; green consumerism&quot;. Social psychology quarterly, 388-399."/>
    <m/>
    <m/>
    <s v="J"/>
    <s v="Direct"/>
    <s v="nvt"/>
    <m/>
    <s v="Sparks, P., &amp; Shepherd, R."/>
    <x v="1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19"/>
    <x v="12"/>
    <s v="The intention-behavior relationship among U.S. and Swedish voters."/>
    <m/>
    <m/>
    <n v="153"/>
    <m/>
    <s v="Terry, D. J., Hogg, M. A., &amp; White, K. M. (1999). The theory of planned behaviour: self‐identity, social identity and group norms. British journal of social psychology, 38(3), 225-244."/>
    <m/>
    <m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19"/>
    <x v="12"/>
    <s v="The intention-behavior relationship among U.S. and Swedish voters."/>
    <m/>
    <m/>
    <n v="153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19"/>
    <x v="12"/>
    <s v="The intention-behavior relationship among U.S. and Swedish voters."/>
    <m/>
    <m/>
    <n v="153"/>
    <m/>
    <s v="Shaw, D., Shiu, E., &amp; Clarke, I. (2000). The contribution of ethical obligation and self-identity to the theory of planned behaviour: An exploration of ethical consumers. Journal of marketing management, 16(8), 879-894."/>
    <m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19"/>
    <x v="12"/>
    <s v="The intention-behavior relationship among U.S. and Swedish voters."/>
    <m/>
    <m/>
    <n v="153"/>
    <m/>
    <s v="Theodorakis, Y. (1994). Planned behavior, attitude strength, role identity, and the prediction of exercise behavior. The Sport Psychologist, 8(2), 149-165."/>
    <m/>
    <m/>
    <s v="J"/>
    <s v="Direct"/>
    <s v="nvt"/>
    <m/>
    <s v="Theodorakis, Y."/>
    <x v="16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19"/>
    <x v="12"/>
    <s v="The intention-behavior relationship among U.S. and Swedish voters."/>
    <m/>
    <m/>
    <n v="153"/>
    <m/>
    <s v="Evans, D., &amp; Norman, P. (1998). Understanding pedestrians' road crossing decisions: an application of the theory of planned behaviour. Health Education Research, 13(4), 481-489."/>
    <m/>
    <m/>
    <s v="J"/>
    <s v="Indirect"/>
    <s v="nvt"/>
    <m/>
    <s v="Evans, D., &amp; Norman, P."/>
    <x v="14"/>
    <s v="Understanding pedestrians' road crossing decisions: an application of the theory of planned behaviour."/>
    <n v="32"/>
    <s v="Understanding pedestrians' road crossing decisions: an application of the theory of planned behaviour. Health Education Research, 13(4), 481-489."/>
  </r>
  <r>
    <x v="19"/>
    <x v="12"/>
    <s v="The intention-behavior relationship among U.S. and Swedish voters."/>
    <m/>
    <m/>
    <n v="15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19"/>
    <x v="12"/>
    <s v="The intention-behavior relationship among U.S. and Swedish voters."/>
    <m/>
    <m/>
    <n v="153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19"/>
    <x v="12"/>
    <s v="The intention-behavior relationship among U.S. and Swedish voters."/>
    <m/>
    <m/>
    <n v="153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x v="17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19"/>
    <x v="12"/>
    <s v="The intention-behavior relationship among U.S. and Swedish voters."/>
    <m/>
    <m/>
    <n v="153"/>
    <m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19"/>
    <x v="12"/>
    <s v="The intention-behavior relationship among U.S. and Swedish voters."/>
    <m/>
    <m/>
    <n v="153"/>
    <m/>
    <s v="Puntoni, S. (2001). Self-identity and purchase intention: an extension of the theory of planned behaviour. ACR European Advances."/>
    <m/>
    <m/>
    <s v="N"/>
    <s v="Direct"/>
    <s v="J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19"/>
    <x v="12"/>
    <s v="The intention-behavior relationship among U.S. and Swedish voters."/>
    <m/>
    <m/>
    <n v="153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19"/>
    <x v="12"/>
    <s v="The intention-behavior relationship among U.S. and Swedish voters."/>
    <m/>
    <m/>
    <n v="153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19"/>
    <x v="12"/>
    <s v="The intention-behavior relationship among U.S. and Swedish voters."/>
    <m/>
    <m/>
    <n v="153"/>
    <m/>
    <s v="Griepentrog, B. K., Harold, C. M., Holtz, B. C., Klimoski, R. J., &amp; Marsh, S. M. (2012). Integrating social identity and the theory of planned behavior: Predicting withdrawal from an organizational recruitment process. Personnel Psychology, 65(4), 723-753."/>
    <m/>
    <m/>
    <s v="N"/>
    <s v="Indirect"/>
    <s v="N"/>
    <s v="Social identity"/>
    <s v="Griepentrog, B. K., Harold, C. M., Holtz, B. C., Klimoski, R. J., &amp; Marsh, S. M."/>
    <x v="7"/>
    <s v="Integrating social identity and the theory of planned behavior: Predicting withdrawal from an organizational recruitment process."/>
    <n v="89"/>
    <s v="Integrating social identity and the theory of planned behavior: Predicting withdrawal from an organizational recruitment process. Personnel Psychology, 65(4), 723-753."/>
  </r>
  <r>
    <x v="19"/>
    <x v="12"/>
    <s v="The intention-behavior relationship among U.S. and Swedish voters."/>
    <m/>
    <m/>
    <n v="15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19"/>
    <x v="12"/>
    <s v="The intention-behavior relationship among U.S. and Swedish voters."/>
    <m/>
    <m/>
    <n v="153"/>
    <m/>
    <s v="Shaw, D., &amp; Shiu, E. (2013). The contribution of ethical obligation and selfidentity to the theory of planned behaviour: An exploration of ethical consumers-A reflective comment. Social Business, 3(1), 47-65."/>
    <m/>
    <m/>
    <s v="N"/>
    <s v="Direct"/>
    <s v="N"/>
    <s v="Commentary, no items"/>
    <s v="Shaw, D., &amp; Shiu, E."/>
    <x v="8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19"/>
    <x v="12"/>
    <s v="The intention-behavior relationship among U.S. and Swedish voters."/>
    <m/>
    <m/>
    <n v="153"/>
    <m/>
    <s v="JENKINS, A. (2015). Motivating Fruit and Vegetable Consumption Using Self-Identity (Doctoral dissertation)."/>
    <m/>
    <m/>
    <s v="N"/>
    <s v="Indirect"/>
    <s v="J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19"/>
    <x v="12"/>
    <s v="The intention-behavior relationship among U.S. and Swedish voters."/>
    <m/>
    <m/>
    <n v="153"/>
    <m/>
    <s v="II, F. Explaining and promoting healthy food choice: A Theory of Planned Behaviour approach."/>
    <m/>
    <m/>
    <s v="N"/>
    <s v="Indirect"/>
    <s v="J"/>
    <m/>
    <s v="Handmatig"/>
    <x v="19"/>
    <s v=""/>
    <e v="#VALUE!"/>
    <e v="#VALUE!"/>
  </r>
  <r>
    <x v="20"/>
    <x v="13"/>
    <s v="Correlational study and randomised controlled trial for understanding and changing red meat consumption: The role of eating identities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21"/>
    <x v="3"/>
    <s v="Evaluation of a planned behavior theory-based intervention programme to promote healthy eating."/>
    <m/>
    <m/>
    <n v="27"/>
    <m/>
    <n v="0"/>
    <m/>
    <m/>
    <m/>
    <m/>
    <m/>
    <m/>
    <s v=""/>
    <x v="2"/>
    <s v=""/>
    <e v="#VALUE!"/>
    <e v="#VALUE!"/>
  </r>
  <r>
    <x v="6"/>
    <x v="8"/>
    <s v="To be a donor or not to be? Applying an extended theory of planned behavior to predict posthumous organ donation intentions."/>
    <m/>
    <m/>
    <n v="71"/>
    <m/>
    <s v="Hyde, M. K., &amp; White, K. M. (2010). Are organ donation communication decisions reasoned or reactive? A test of the utility of an augmented theory of planned behaviour with the prototype/willingness model. British journal of health psychology, 15(2), 435-452."/>
    <m/>
    <m/>
    <s v="N"/>
    <s v="Indirect"/>
    <s v="J"/>
    <m/>
    <s v="Hyde, M. K., &amp; White, K. M."/>
    <x v="4"/>
    <s v="Are organ donation communication decisions reasoned or reactive? A test of the utility of an augmented theory of planned behaviour with the prototype/willingness model."/>
    <n v="36"/>
    <s v="Are organ donation communication decisions reasoned or reactive? A test of the utility of an augmented theory of planned behaviour with the prototype/willingness model. British journal of health psychology, 15(2), 435-452."/>
  </r>
  <r>
    <x v="6"/>
    <x v="8"/>
    <s v="To be a donor or not to be? Applying an extended theory of planned behavior to predict posthumous organ donation intentions."/>
    <m/>
    <m/>
    <n v="71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x v="6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6"/>
    <x v="8"/>
    <s v="To be a donor or not to be? Applying an extended theory of planned behavior to predict posthumous organ donation intentions."/>
    <m/>
    <m/>
    <n v="71"/>
    <m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m/>
    <m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"/>
    <x v="8"/>
    <s v="To be a donor or not to be? Applying an extended theory of planned behavior to predict posthumous organ donation intentions."/>
    <m/>
    <m/>
    <n v="71"/>
    <m/>
    <s v="Hyde, M. K., &amp; White, K. M. (2013). Testing an extended theory of planned behavior to predict young people's intentions to join a bone marrow donor registry. Journal of Applied Social Psychology, 43(12), 2462-2467."/>
    <m/>
    <m/>
    <s v="J"/>
    <s v="Indirect"/>
    <s v="nvt"/>
    <m/>
    <s v="Hyde, M. K., &amp; White, K. M."/>
    <x v="8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22"/>
    <x v="1"/>
    <s v="Identity and the theory of planned behavior: Predicting maintenance of volunteering after three years."/>
    <m/>
    <m/>
    <n v="20"/>
    <m/>
    <n v="0"/>
    <m/>
    <m/>
    <m/>
    <m/>
    <m/>
    <m/>
    <s v=""/>
    <x v="2"/>
    <s v=""/>
    <e v="#VALUE!"/>
    <e v="#VALUE!"/>
  </r>
  <r>
    <x v="23"/>
    <x v="14"/>
    <s v="Adolescents' perspectives and food choice behaviors in terms of the environmental impacts of food production practices: Application of a psychosocial model."/>
    <m/>
    <m/>
    <n v="17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&amp; Forouzani, M. (2015). Application of the Theory of Planned Behaviour to predict Iranian students' intention to purchase organic food. Journal of Cleaner Production, 107, 342-352."/>
    <m/>
    <m/>
    <s v="N"/>
    <s v="Indirect"/>
    <s v="J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23"/>
    <x v="14"/>
    <s v="Adolescents' perspectives and food choice behaviors in terms of the environmental impacts of food production practices: Application of a psychosocial model."/>
    <m/>
    <m/>
    <n v="179"/>
    <m/>
    <s v="White, K. M., &amp; Hyde, M. K. (2012). The role of self-perceptions in the prediction of household recycling behavior in Australia. Environment and Behavior, 44(6), 785-799."/>
    <m/>
    <m/>
    <s v="N"/>
    <s v="Indirect"/>
    <s v="J"/>
    <m/>
    <s v="White, K. M., &amp; Hyde, M. K."/>
    <x v="7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23"/>
    <x v="14"/>
    <s v="Adolescents' perspectives and food choice behaviors in terms of the environmental impacts of food production practices: Application of a psychosocial model."/>
    <m/>
    <m/>
    <n v="179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23"/>
    <x v="14"/>
    <s v="Adolescents' perspectives and food choice behaviors in terms of the environmental impacts of food production practices: Application of a psychosocial model."/>
    <m/>
    <m/>
    <n v="179"/>
    <m/>
    <s v="Alselaimi, A. (2010). Using the Theory of Planned Behaviour to Investigate the Antecedents of Physical Activity Participation among Saudi Adolescents."/>
    <m/>
    <m/>
    <s v="N"/>
    <s v="Indirect"/>
    <s v="J"/>
    <m/>
    <s v="Alselaimi, A."/>
    <x v="4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N"/>
    <s v="Indirect"/>
    <s v="J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23"/>
    <x v="14"/>
    <s v="Adolescents' perspectives and food choice behaviors in terms of the environmental impacts of food production practices: Application of a psychosocial model."/>
    <m/>
    <m/>
    <n v="179"/>
    <m/>
    <s v="II, F. Explaining and promoting healthy food choice: A Theory of Planned Behaviour approach."/>
    <m/>
    <m/>
    <s v="J"/>
    <s v="Indirect"/>
    <s v="nvt"/>
    <m/>
    <s v="Handmatig"/>
    <x v="19"/>
    <s v=""/>
    <e v="#VALUE!"/>
    <e v="#VALUE!"/>
  </r>
  <r>
    <x v="24"/>
    <x v="11"/>
    <s v="'This is who I am': Identity expressiveness and the theory of planned behavior."/>
    <m/>
    <m/>
    <n v="145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N"/>
    <s v="Indirect"/>
    <s v="J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24"/>
    <x v="11"/>
    <s v="'This is who I am': Identity expressiveness and the theory of planned behavior."/>
    <m/>
    <m/>
    <n v="14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25"/>
    <x v="2"/>
    <s v="Psychological drivers in the adoption of morally controversial innovations: The moderating role of ethical self‐identity."/>
    <m/>
    <m/>
    <n v="2"/>
    <m/>
    <n v="0"/>
    <m/>
    <m/>
    <m/>
    <m/>
    <m/>
    <m/>
    <s v=""/>
    <x v="2"/>
    <s v=""/>
    <e v="#VALUE!"/>
    <e v="#VALUE!"/>
  </r>
  <r>
    <x v="26"/>
    <x v="1"/>
    <s v="Behavioral factors affecting students’ intentions to enroll in business ethics courses: A comparison of the theory of planned behavior and social cognitive theory using self-identity as a moderator."/>
    <m/>
    <m/>
    <n v="2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7"/>
    <x v="1"/>
    <s v="Pilot study of a brief intervention based on the theory of planned behaviour and self‐identity to increase chlamydia testing among young people living in deprived areas."/>
    <m/>
    <m/>
    <n v="8"/>
    <m/>
    <n v="0"/>
    <m/>
    <m/>
    <m/>
    <m/>
    <m/>
    <m/>
    <s v=""/>
    <x v="2"/>
    <s v=""/>
    <e v="#VALUE!"/>
    <e v="#VALUE!"/>
  </r>
  <r>
    <x v="28"/>
    <x v="1"/>
    <s v="Using the theory of planned behaviour and self‐identity to explain chlamydia testing intentions in young people living in deprived areas."/>
    <m/>
    <m/>
    <n v="18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x v="3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28"/>
    <x v="1"/>
    <s v="Using the theory of planned behaviour and self‐identity to explain chlamydia testing intentions in young people living in deprived areas."/>
    <m/>
    <m/>
    <n v="18"/>
    <m/>
    <s v="Cooper, G. (2016). Using an extended theory of planned behaviour model to investigate students’ intentions to enrol in university."/>
    <m/>
    <m/>
    <s v="N"/>
    <s v="Indirect"/>
    <s v="N"/>
    <s v="Is about academic self-concept, not SI"/>
    <s v="Cooper, G."/>
    <x v="9"/>
    <s v="Using an extended theory of planned behaviour model to investigate students’ intentions to enrol in university."/>
    <n v="19"/>
    <s v="Using an extended theory of planned behaviour model to investigate students’ intentions to enrol in university."/>
  </r>
  <r>
    <x v="29"/>
    <x v="5"/>
    <s v="Donating blood and organs: Using an extended theory of planned behavior perspective to identify similarities and differences in individual motivations to donate."/>
    <m/>
    <m/>
    <n v="15"/>
    <m/>
    <s v="White, K. M., Poulsen, B. E., &amp; Hyde, M. K. (2017). Identity and personality influences on donating money, time, and blood. Nonprofit and Voluntary Sector Quarterly, 46(2), 372-394."/>
    <m/>
    <m/>
    <s v="N"/>
    <s v="Indirect"/>
    <s v="J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6"/>
    <x v="5"/>
    <s v="Testing an extended theory of planned behavior to predict young people's intentions to join a bone marrow donor registry."/>
    <m/>
    <m/>
    <n v="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30"/>
    <x v="9"/>
    <s v="Understanding the factors influencing safe and unsafe motorcycle rider intentions."/>
    <m/>
    <m/>
    <n v="26"/>
    <m/>
    <n v="0"/>
    <m/>
    <m/>
    <m/>
    <m/>
    <m/>
    <m/>
    <s v=""/>
    <x v="2"/>
    <s v=""/>
    <e v="#VALUE!"/>
    <e v="#VALUE!"/>
  </r>
  <r>
    <x v="31"/>
    <x v="9"/>
    <s v="Identifying the psychological determinants of risky riding: An application of an extended Theory of Planned Behaviour."/>
    <m/>
    <m/>
    <n v="44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32"/>
    <x v="9"/>
    <s v="The role of self-perceptions in the prediction of household recycling behavior in Australia."/>
    <m/>
    <m/>
    <n v="29"/>
    <m/>
    <s v="BİLİM, İ. (2015). DETERMINANTS OF HEALTHY EATING BEHAVIOURS AMONG MIDDLE SCHOOL STUDENTS: THE THEORY OF PLANNED BEHAVIOUR APPROACH (Doctoral dissertation, MIDDLE EAST TECHNICAL UNIVERSITY)."/>
    <m/>
    <m/>
    <s v="N"/>
    <s v="Indirect"/>
    <s v="J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3"/>
    <x v="9"/>
    <s v="Exercise promotion: An integration of exercise self-identity, beliefs, intention, and behaviour."/>
    <m/>
    <m/>
    <n v="18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33"/>
    <x v="9"/>
    <s v="Exercise promotion: An integration of exercise self-identity, beliefs, intention, and behaviour."/>
    <m/>
    <m/>
    <n v="18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33"/>
    <x v="9"/>
    <s v="Exercise promotion: An integration of exercise self-identity, beliefs, intention, and behaviour."/>
    <m/>
    <m/>
    <n v="18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4"/>
    <x v="6"/>
    <s v="Predicting students’ intention to smoke by theory of planned behaviour variables and parental influences across school grade levels."/>
    <m/>
    <m/>
    <n v="27"/>
    <m/>
    <n v="0"/>
    <m/>
    <m/>
    <m/>
    <m/>
    <m/>
    <m/>
    <s v=""/>
    <x v="2"/>
    <s v=""/>
    <e v="#VALUE!"/>
    <e v="#VALUE!"/>
  </r>
  <r>
    <x v="35"/>
    <x v="6"/>
    <s v="What's in it for me? Motivational differences between farmers' subsidised and non‐subsidised conservation practices."/>
    <m/>
    <m/>
    <n v="55"/>
    <m/>
    <s v="Lokhorst, A. M., Hoon, C., le Rutte, R., &amp; de Snoo, G. (2014). There is an I in nature: The crucial role of the self in nature conservation. Land Use Policy, 39, 121-126."/>
    <m/>
    <m/>
    <s v="J"/>
    <s v="Indirect"/>
    <s v="nvt"/>
    <m/>
    <s v="Lokhorst, A. M., Hoon, C., le Rutte, R., &amp; de Snoo, G."/>
    <x v="3"/>
    <s v="There is an I in nature: The crucial role of the self in nature conservation."/>
    <n v="63"/>
    <s v="There is an I in nature: The crucial role of the self in nature conservation. Land Use Policy, 39, 121-126."/>
  </r>
  <r>
    <x v="36"/>
    <x v="6"/>
    <s v="The application of the theory of planned behaviour to diet in carers of people with an intellectual disability."/>
    <m/>
    <m/>
    <n v="3"/>
    <m/>
    <n v="0"/>
    <m/>
    <m/>
    <m/>
    <m/>
    <m/>
    <m/>
    <s v=""/>
    <x v="2"/>
    <s v=""/>
    <e v="#VALUE!"/>
    <e v="#VALUE!"/>
  </r>
  <r>
    <x v="37"/>
    <x v="4"/>
    <s v="An extended version of the theory of planned behavour: Prediction of intentions to quit smoking using past behaviour as moderator."/>
    <m/>
    <m/>
    <n v="31"/>
    <m/>
    <n v="0"/>
    <m/>
    <m/>
    <m/>
    <m/>
    <m/>
    <m/>
    <s v=""/>
    <x v="2"/>
    <s v=""/>
    <e v="#VALUE!"/>
    <e v="#VALUE!"/>
  </r>
  <r>
    <x v="38"/>
    <x v="4"/>
    <s v="Green identity, green living? The role of pro-environmental self-identity in determining consistency across diverse pro-environmental behaviours."/>
    <m/>
    <m/>
    <n v="555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38"/>
    <x v="4"/>
    <s v="Green identity, green living? The role of pro-environmental self-identity in determining consistency across diverse pro-environmental behaviours."/>
    <m/>
    <m/>
    <n v="555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38"/>
    <x v="4"/>
    <s v="Green identity, green living? The role of pro-environmental self-identity in determining consistency across diverse pro-environmental behaviours."/>
    <m/>
    <m/>
    <n v="555"/>
    <m/>
    <s v="Lois, D., Moriano, J. A., &amp; Rondinella, G. (2015). Cycle commuting intention: A model based on theory of planned behaviour and social identity. Transportation research part F: traffic psychology and behaviour, 32, 101-113."/>
    <m/>
    <m/>
    <s v="N"/>
    <s v="Indirect"/>
    <s v="N"/>
    <s v="Social identity"/>
    <s v="Lois, D., Moriano, J. A., &amp; Rondinella, G."/>
    <x v="0"/>
    <s v="Cycle commuting intention: A model based on theory of planned behaviour and social identity."/>
    <n v="51"/>
    <s v="Cycle commuting intention: A model based on theory of planned behaviour and social identity. Transportation research part F: traffic psychology and behaviour, 32, 101-113."/>
  </r>
  <r>
    <x v="38"/>
    <x v="4"/>
    <s v="Green identity, green living? The role of pro-environmental self-identity in determining consistency across diverse pro-environmental behaviours."/>
    <m/>
    <m/>
    <n v="555"/>
    <m/>
    <s v="Johe, M. H., &amp; Bhullar, N. (2016). To buy or not to buy: The roles of self-identity, attitudes, perceived behavioral control and norms in organic consumerism. Ecological Economics, 128, 99-105."/>
    <m/>
    <m/>
    <s v="N"/>
    <s v="Indirect"/>
    <s v="N"/>
    <s v="no SI item, only an experimental item"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38"/>
    <x v="4"/>
    <s v="Green identity, green living? The role of pro-environmental self-identity in determining consistency across diverse pro-environmental behaviours."/>
    <m/>
    <m/>
    <n v="555"/>
    <m/>
    <s v="Wang, Y. F., Wang, Y. F., Wang, C. J., &amp; Wang, C. J. (2016). Do psychological factors affect green food and beverage behaviour? An application of the theory of planned behaviour. British Food Journal, 118(9), 2171-2199."/>
    <m/>
    <m/>
    <s v="N"/>
    <s v="Indirect"/>
    <s v="J"/>
    <m/>
    <s v="Wang, Y. F., Wang, Y. F., Wang, C. J., &amp; Wang, C. J."/>
    <x v="9"/>
    <s v="Do psychological factors affect green food and beverage behaviour? An application of the theory of planned behaviour."/>
    <n v="61"/>
    <s v="Do psychological factors affect green food and beverage behaviour? An application of the theory of planned behaviour. British Food Journal, 118(9), 2171-2199."/>
  </r>
  <r>
    <x v="38"/>
    <x v="4"/>
    <s v="Green identity, green living? The role of pro-environmental self-identity in determining consistency across diverse pro-environmental behaviours."/>
    <m/>
    <m/>
    <n v="55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38"/>
    <x v="4"/>
    <s v="Green identity, green living? The role of pro-environmental self-identity in determining consistency across diverse pro-environmental behaviours."/>
    <m/>
    <m/>
    <n v="55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8"/>
    <x v="4"/>
    <s v="Green identity, green living? The role of pro-environmental self-identity in determining consistency across diverse pro-environmental behaviours."/>
    <m/>
    <m/>
    <n v="555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39"/>
    <x v="4"/>
    <s v="Psychological antecedents of heterosexuals' pro-gay activism behavior."/>
    <m/>
    <m/>
    <n v="11"/>
    <m/>
    <n v="0"/>
    <m/>
    <m/>
    <m/>
    <m/>
    <m/>
    <m/>
    <s v=""/>
    <x v="2"/>
    <s v=""/>
    <e v="#VALUE!"/>
    <e v="#VALUE!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0"/>
    <x v="4"/>
    <s v="Attitudes, norms, identity and environmental behaviour: Using an expanded theory of planned behaviour to predict participation in a kerbside recycling programme."/>
    <m/>
    <m/>
    <n v="207"/>
    <m/>
    <s v="Pakpour, A. H., Zeidi, I. M., Emamjomeh, M. M., Asefzadeh, S., &amp; Pearson, H. (2014). Household waste behaviours among a community sample in Iran: an application of the theory of planned behaviour. Waste management, 34(6), 980-986."/>
    <m/>
    <m/>
    <s v="N"/>
    <s v="Indirect"/>
    <s v="J"/>
    <m/>
    <s v="Pakpour, A. H., Zeidi, I. M., Emamjomeh, M. M., Asefzadeh, S., &amp; Pearson, H."/>
    <x v="3"/>
    <s v="Household waste behaviours among a community sample in Iran: an application of the theory of planned behaviour."/>
    <n v="85"/>
    <s v="Household waste behaviours among a community sample in Iran: an application of the theory of planned behaviour. Waste management, 34(6), 980-986."/>
  </r>
  <r>
    <x v="40"/>
    <x v="4"/>
    <s v="Attitudes, norms, identity and environmental behaviour: Using an expanded theory of planned behaviour to predict participation in a kerbside recycling programme."/>
    <m/>
    <m/>
    <n v="207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0"/>
    <x v="4"/>
    <s v="Attitudes, norms, identity and environmental behaviour: Using an expanded theory of planned behaviour to predict participation in a kerbside recycling programme."/>
    <m/>
    <m/>
    <n v="207"/>
    <m/>
    <s v="White, K. M., &amp; Hyde, M. K. (2012). The role of self-perceptions in the prediction of household recycling behavior in Australia. Environment and Behavior, 44(6), 785-799."/>
    <m/>
    <m/>
    <s v="J"/>
    <s v="Indirect"/>
    <s v="nvt"/>
    <m/>
    <s v="White, K. M., &amp; Hyde, M. K."/>
    <x v="7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1"/>
    <x v="4"/>
    <s v="Predicting motorcyclists’ intentions to speed: Effects of selected cognitions from the theory of planned behaviour, self-identity and social identity."/>
    <m/>
    <m/>
    <n v="62"/>
    <m/>
    <s v="Chorlton, K., Conner, M., &amp; Jamson, S. (2012). Identifying the psychological determinants of risky riding: An application of an extended Theory of Planned Behaviour. Accident Analysis &amp; Prevention, 49, 142-153."/>
    <m/>
    <m/>
    <s v="J"/>
    <s v="Indirect"/>
    <s v="nvt"/>
    <m/>
    <s v="Chorlton, K., Conner, M., &amp; Jamson, S."/>
    <x v="7"/>
    <s v="Identifying the psychological determinants of risky riding: An application of an extended Theory of Planned Behaviour."/>
    <n v="47"/>
    <s v="Identifying the psychological determinants of risky riding: An application of an extended Theory of Planned Behaviour. Accident Analysis &amp; Prevention, 49, 142-153."/>
  </r>
  <r>
    <x v="42"/>
    <x v="8"/>
    <s v="The theory of planned behavior applied to young people's use of social networking Web sites."/>
    <m/>
    <m/>
    <n v="31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2"/>
    <x v="8"/>
    <s v="The theory of planned behavior applied to young people's use of social networking Web sites."/>
    <m/>
    <m/>
    <n v="312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42"/>
    <x v="8"/>
    <s v="The theory of planned behavior applied to young people's use of social networking Web sites."/>
    <m/>
    <m/>
    <n v="312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N"/>
    <s v="Indirect"/>
    <s v="J"/>
    <m/>
    <s v="Yazdanpanah, M., Hayati, D., &amp; Zamani, G. H."/>
    <x v="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42"/>
    <x v="8"/>
    <s v="The theory of planned behavior applied to young people's use of social networking Web sites."/>
    <m/>
    <m/>
    <n v="31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2"/>
    <x v="8"/>
    <s v="The theory of planned behavior applied to young people's use of social networking Web sites."/>
    <m/>
    <m/>
    <n v="312"/>
    <m/>
    <s v="Zoonen, W. V., Verhoeven, J. W., &amp; Elving, W. J. (2014). Understanding work-related social media use: an extension of theory of planned behavior."/>
    <m/>
    <m/>
    <s v="J"/>
    <s v="Indirect"/>
    <s v="nvt"/>
    <m/>
    <s v="Zoonen, W. V., Verhoeven, J. W., &amp; Elving, W. J."/>
    <x v="3"/>
    <s v="Understanding work-related social media use: an extension of theory of planned behavior."/>
    <n v="57"/>
    <s v="Understanding work-related social media use: an extension of theory of planned behavior."/>
  </r>
  <r>
    <x v="42"/>
    <x v="8"/>
    <s v="The theory of planned behavior applied to young people's use of social networking Web sites."/>
    <m/>
    <m/>
    <n v="31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"/>
    <x v="8"/>
    <s v="Disclosing donation decisions: The role of organ donor prototypes in an extended theory of planned behaviour."/>
    <m/>
    <m/>
    <n v="22"/>
    <m/>
    <n v="0"/>
    <m/>
    <m/>
    <m/>
    <m/>
    <m/>
    <m/>
    <s v=""/>
    <x v="2"/>
    <s v=""/>
    <e v="#VALUE!"/>
    <e v="#VALUE!"/>
  </r>
  <r>
    <x v="43"/>
    <x v="8"/>
    <s v="The effects of smoking self-identity and quitting self-identity on attempts to quit smoking."/>
    <m/>
    <m/>
    <n v="66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43"/>
    <x v="8"/>
    <s v="The effects of smoking self-identity and quitting self-identity on attempts to quit smoking."/>
    <m/>
    <m/>
    <n v="66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x v="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43"/>
    <x v="8"/>
    <s v="The effects of smoking self-identity and quitting self-identity on attempts to quit smoking."/>
    <m/>
    <m/>
    <n v="66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3"/>
    <x v="8"/>
    <s v="The effects of smoking self-identity and quitting self-identity on attempts to quit smoking."/>
    <m/>
    <m/>
    <n v="66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3"/>
    <x v="8"/>
    <s v="The effects of smoking self-identity and quitting self-identity on attempts to quit smoking."/>
    <m/>
    <m/>
    <n v="66"/>
    <m/>
    <s v="Paquin, R. S., &amp; Keating, D. M. (2017). Fitting identity in the reasoned action framework: A meta-analysis and model comparison. The Journal of social psychology, 157(1), 47-63."/>
    <m/>
    <m/>
    <s v="N"/>
    <s v="Direct"/>
    <s v="N"/>
    <s v="Meta analyse"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43"/>
    <x v="8"/>
    <s v="The effects of smoking self-identity and quitting self-identity on attempts to quit smoking."/>
    <m/>
    <m/>
    <n v="66"/>
    <m/>
    <s v="Denan, Z., Othman, A. A., Ishak, M. N. I., Kamal, M. F. M., &amp; Hasan, M. H. (2015). The Theory of Planned Behavior and Self-Identity Factors Drive Graduates to Be Indebtedness. International Journal of Social Science and Humanity, 5(4), 343."/>
    <m/>
    <m/>
    <s v="N"/>
    <s v="Direct"/>
    <s v="N"/>
    <s v="no items"/>
    <s v="Denan, Z., Othman, A. A., Ishak, M. N. I., Kamal, M. F. M., &amp; Hasan, M. H."/>
    <x v="0"/>
    <s v="The Theory of Planned Behavior and Self-Identity Factors Drive Graduates to Be Indebtedness."/>
    <n v="83"/>
    <s v="The Theory of Planned Behavior and Self-Identity Factors Drive Graduates to Be Indebtedness. International Journal of Social Science and Humanity, 5(4), 343."/>
  </r>
  <r>
    <x v="44"/>
    <x v="7"/>
    <s v="Theory of planned behaviour, identity and intentions to engage in environmental activism."/>
    <m/>
    <m/>
    <n v="34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4"/>
    <x v="7"/>
    <s v="Theory of planned behaviour, identity and intentions to engage in environmental activism."/>
    <m/>
    <m/>
    <n v="342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4"/>
    <x v="7"/>
    <s v="Theory of planned behaviour, identity and intentions to engage in environmental activism."/>
    <m/>
    <m/>
    <n v="342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4"/>
    <x v="7"/>
    <s v="Theory of planned behaviour, identity and intentions to engage in environmental activism."/>
    <m/>
    <m/>
    <n v="34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4"/>
    <x v="7"/>
    <s v="Theory of planned behaviour, identity and intentions to engage in environmental activism."/>
    <m/>
    <m/>
    <n v="342"/>
    <m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44"/>
    <x v="7"/>
    <s v="Theory of planned behaviour, identity and intentions to engage in environmental activism."/>
    <m/>
    <m/>
    <n v="342"/>
    <m/>
    <s v="Kosmidou, E., &amp; Pavlidou, E. Do pre-service kindergarten teachers in Greece intent to include movement education? An application of Planned Behavior Theory."/>
    <m/>
    <m/>
    <s v="N"/>
    <s v="Indirect"/>
    <s v="N"/>
    <s v="no items, only a reference"/>
    <s v="Handmatig"/>
    <x v="19"/>
    <s v=""/>
    <e v="#VALUE!"/>
    <e v="#VALUE!"/>
  </r>
  <r>
    <x v="44"/>
    <x v="7"/>
    <s v="Theory of planned behaviour, identity and intentions to engage in environmental activism."/>
    <m/>
    <m/>
    <n v="34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5"/>
    <x v="7"/>
    <s v="Predicting breastfeeding in women living in areas of economic hardship: Explanatory role of the theory of planned behaviour."/>
    <m/>
    <m/>
    <n v="55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6"/>
    <x v="7"/>
    <s v="The attitude-behavior relationship in consumer conduct: The role of norms, past behavior, and self-identity."/>
    <m/>
    <m/>
    <n v="193"/>
    <m/>
    <s v="Jebarajakirthy, C., &amp; Lobo, A. C. (2014). War affected youth as consumers of microcredit: an application and extension of the theory of planned behaviour. Journal of retailing and consumer services, 21(3), 239-248."/>
    <m/>
    <m/>
    <s v="N"/>
    <s v="Indirect"/>
    <s v="J"/>
    <m/>
    <s v="Jebarajakirthy, C., &amp; Lobo, A. C."/>
    <x v="3"/>
    <s v="War affected youth as consumers of microcredit: an application and extension of the theory of planned behaviour."/>
    <n v="42"/>
    <s v="War affected youth as consumers of microcredit: an application and extension of the theory of planned behaviour. Journal of retailing and consumer services, 21(3), 239-248."/>
  </r>
  <r>
    <x v="46"/>
    <x v="7"/>
    <s v="The attitude-behavior relationship in consumer conduct: The role of norms, past behavior, and self-identity."/>
    <m/>
    <m/>
    <n v="193"/>
    <m/>
    <s v="Kim, M. S., &amp; James, J. (2016). The theory of planned behaviour and intention of purchase sport team licensed merchandise. Sport, Business and Management: An International Journal, 6(2), 228-243."/>
    <m/>
    <m/>
    <s v="N"/>
    <s v="Indirect"/>
    <s v="N"/>
    <s v="No access to the journal "/>
    <s v="Kim, M. S., &amp; James, J."/>
    <x v="9"/>
    <s v="The theory of planned behaviour and intention of purchase sport team licensed merchandise."/>
    <n v="32"/>
    <s v="The theory of planned behaviour and intention of purchase sport team licensed merchandise. Sport, Business and Management: An International Journal, 6(2), 228-243."/>
  </r>
  <r>
    <x v="46"/>
    <x v="7"/>
    <s v="The attitude-behavior relationship in consumer conduct: The role of norms, past behavior, and self-identity."/>
    <m/>
    <m/>
    <n v="193"/>
    <m/>
    <s v="Haydon, H. M., Obst, P. L., &amp; Lewis, I. (2017). Examining Women's Alcohol Consumption: The Theory of Planned Behavior and Self-Identity. Substance Use &amp; Misuse, 1-9."/>
    <m/>
    <m/>
    <s v="N"/>
    <s v="Direct"/>
    <s v="J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46"/>
    <x v="7"/>
    <s v="The attitude-behavior relationship in consumer conduct: The role of norms, past behavior, and self-identity."/>
    <m/>
    <m/>
    <n v="193"/>
    <m/>
    <s v="Kosmidou, E., &amp; Pavlidou, E. Do pre-service kindergarten teachers in Greece intent to include movement education? An application of Planned Behavior Theory."/>
    <m/>
    <m/>
    <s v="N"/>
    <s v="Indirect"/>
    <s v="nvt"/>
    <m/>
    <s v="Handmatig"/>
    <x v="19"/>
    <s v=""/>
    <e v="#VALUE!"/>
    <e v="#VALUE!"/>
  </r>
  <r>
    <x v="47"/>
    <x v="7"/>
    <s v="Extending the theory of planned behavior: The role of self and social influences in predicting adolescent regular moderate-to- vigorous physical activity."/>
    <m/>
    <m/>
    <n v="177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7"/>
    <x v="7"/>
    <s v="Extending the theory of planned behavior: The role of self and social influences in predicting adolescent regular moderate-to- vigorous physical activity."/>
    <m/>
    <m/>
    <n v="177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47"/>
    <x v="7"/>
    <s v="Extending the theory of planned behavior: The role of self and social influences in predicting adolescent regular moderate-to- vigorous physical activity."/>
    <m/>
    <m/>
    <n v="177"/>
    <m/>
    <s v="Gamage, T. C. (2017). Digital Natives’ Social Networking Website Use: A Theory of Planned Behaviour Perspective. Age, 315(243), 56-45."/>
    <m/>
    <m/>
    <s v="N"/>
    <s v="Indirect"/>
    <s v="N"/>
    <s v="no items, only a reference"/>
    <s v="Gamage, T. C."/>
    <x v="1"/>
    <s v="Digital Natives’ Social Networking Website Use: A Theory of Planned Behaviour Perspective."/>
    <n v="22"/>
    <s v="Digital Natives’ Social Networking Website Use: A Theory of Planned Behaviour Perspective. Age, 315(243), 56-45."/>
  </r>
  <r>
    <x v="48"/>
    <x v="11"/>
    <s v="Interaction effects in the theory of planned behavior: The interplay of self-identity and past behavior."/>
    <m/>
    <m/>
    <n v="115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48"/>
    <x v="11"/>
    <s v="Interaction effects in the theory of planned behavior: The interplay of self-identity and past behavior."/>
    <m/>
    <m/>
    <n v="115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8"/>
    <x v="11"/>
    <s v="Interaction effects in the theory of planned behavior: The interplay of self-identity and past behavior."/>
    <m/>
    <m/>
    <n v="115"/>
    <m/>
    <s v="Louis, W., Davies, S., Smith, J., &amp; Terry, D. (2007). Pizza and pop and the student identity: The role of referent group norms in healthy and unhealthy eating. The Journal of social psychology, 147(1), 57-74."/>
    <m/>
    <m/>
    <s v="N"/>
    <s v="Indirect"/>
    <s v="N"/>
    <s v="probably uses self-identity but only names it identification in the abstract"/>
    <s v="Louis, W., Davies, S., Smith, J., &amp; Terry, D."/>
    <x v="5"/>
    <s v="Pizza and pop and the student identity: The role of referent group norms in healthy and unhealthy eating."/>
    <n v="54"/>
    <s v="Pizza and pop and the student identity: The role of referent group norms in healthy and unhealthy eating. The Journal of social psychology, 147(1), 57-74."/>
  </r>
  <r>
    <x v="48"/>
    <x v="11"/>
    <s v="Interaction effects in the theory of planned behavior: The interplay of self-identity and past behavior."/>
    <m/>
    <m/>
    <n v="115"/>
    <m/>
    <s v="Dunn, K. I., Mohr, P., Wilson, C. J., &amp; Wittert, G. A. (2011). Determinants of fast-food consumption. An application of the Theory of Planned Behaviour. Appetite, 57(2), 349-357."/>
    <m/>
    <m/>
    <s v="N"/>
    <s v="Indirect"/>
    <s v="N"/>
    <s v="probably uses self-identity but only names it Self-Identification as a Healthy Eater Scale "/>
    <s v="Dunn, K. I., Mohr, P., Wilson, C. J., &amp; Wittert, G. A."/>
    <x v="11"/>
    <s v="Determinants of fast-food consumption."/>
    <n v="63"/>
    <s v="Determinants of fast-food consumption. An application of the Theory of Planned Behaviour. Appetite, 57(2), 349-357."/>
  </r>
  <r>
    <x v="48"/>
    <x v="11"/>
    <s v="Interaction effects in the theory of planned behavior: The interplay of self-identity and past behavior."/>
    <m/>
    <m/>
    <n v="115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In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8"/>
    <x v="11"/>
    <s v="Interaction effects in the theory of planned behavior: The interplay of self-identity and past behavior."/>
    <m/>
    <m/>
    <n v="115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48"/>
    <x v="11"/>
    <s v="Interaction effects in the theory of planned behavior: The interplay of self-identity and past behavior."/>
    <m/>
    <m/>
    <n v="115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8"/>
    <x v="11"/>
    <s v="Interaction effects in the theory of planned behavior: The interplay of self-identity and past behavior."/>
    <m/>
    <m/>
    <n v="11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8"/>
    <x v="11"/>
    <s v="Interaction effects in the theory of planned behavior: The interplay of self-identity and past behavior."/>
    <m/>
    <m/>
    <n v="115"/>
    <m/>
    <s v="Kiefer, D. J. (2008). Intention to Use Dietary Supplements: The Role of Self-Identity and Past Behavior in the Theory of Planned Behavior (Doctoral dissertation, Miami University)."/>
    <m/>
    <m/>
    <s v="N"/>
    <s v="Direct"/>
    <s v="J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48"/>
    <x v="11"/>
    <s v="Interaction effects in the theory of planned behavior: The interplay of self-identity and past behavior."/>
    <m/>
    <m/>
    <n v="11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8"/>
    <x v="11"/>
    <s v="Interaction effects in the theory of planned behavior: The interplay of self-identity and past behavior."/>
    <m/>
    <m/>
    <n v="11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48"/>
    <x v="11"/>
    <s v="Interaction effects in the theory of planned behavior: The interplay of self-identity and past behavior."/>
    <m/>
    <m/>
    <n v="115"/>
    <m/>
    <s v="Ham, M., Štimac, H., Pap, A., &amp; Oec, M. PREDICTING THE INTENTION TO PURCHASE GREEN FOOD IN CROATIA–THE INFLUENCE OF PERCIEVED SELF-IDENTITY."/>
    <m/>
    <m/>
    <s v="N"/>
    <s v="Indirect"/>
    <s v="J"/>
    <m/>
    <s v="Handmatig"/>
    <x v="19"/>
    <s v=""/>
    <e v="#VALUE!"/>
    <e v="#VALUE!"/>
  </r>
  <r>
    <x v="49"/>
    <x v="11"/>
    <s v="Me, my mobile, and I: The role of self- and prototypical identity influences in the prediction of mobile phone behavior."/>
    <m/>
    <m/>
    <n v="83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49"/>
    <x v="11"/>
    <s v="Me, my mobile, and I: The role of self- and prototypical identity influences in the prediction of mobile phone behavior."/>
    <m/>
    <m/>
    <n v="8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9"/>
    <x v="11"/>
    <s v="Me, my mobile, and I: The role of self- and prototypical identity influences in the prediction of mobile phone behavior."/>
    <m/>
    <m/>
    <n v="83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x v="6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49"/>
    <x v="11"/>
    <s v="Me, my mobile, and I: The role of self- and prototypical identity influences in the prediction of mobile phone behavior."/>
    <m/>
    <m/>
    <n v="8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0"/>
    <x v="11"/>
    <s v="Applicability of the planned behavior theory to attitudes of students in early childhood education toward teaching cutltually diverse classes: The role of self-identity."/>
    <m/>
    <m/>
    <n v="2"/>
    <m/>
    <n v="0"/>
    <m/>
    <m/>
    <m/>
    <m/>
    <m/>
    <m/>
    <s v=""/>
    <x v="2"/>
    <s v=""/>
    <e v="#VALUE!"/>
    <e v="#VALUE!"/>
  </r>
  <r>
    <x v="51"/>
    <x v="10"/>
    <s v="Predicting smoking reduction among adolescents using an extended version of the theory of planned behaviour."/>
    <m/>
    <m/>
    <n v="79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51"/>
    <x v="10"/>
    <s v="Predicting smoking reduction among adolescents using an extended version of the theory of planned behaviour."/>
    <m/>
    <m/>
    <n v="7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10"/>
    <s v="Predicting smoking reduction among adolescents using an extended version of the theory of planned behaviour."/>
    <m/>
    <m/>
    <n v="7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10"/>
    <s v="Predicting smoking reduction among adolescents using an extended version of the theory of planned behaviour."/>
    <m/>
    <m/>
    <n v="79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1"/>
    <x v="10"/>
    <s v="Predicting smoking reduction among adolescents using an extended version of the theory of planned behaviour."/>
    <m/>
    <m/>
    <n v="79"/>
    <m/>
    <s v="Alselaimi, A. (2010). Using the Theory of Planned Behaviour to Investigate the Antecedents of Physical Activity Participation among Saudi Adolescents."/>
    <m/>
    <m/>
    <m/>
    <m/>
    <m/>
    <m/>
    <s v="Alselaimi, A."/>
    <x v="4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51"/>
    <x v="10"/>
    <s v="Predicting smoking reduction among adolescents using an extended version of the theory of planned behaviour."/>
    <m/>
    <m/>
    <n v="79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x v="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51"/>
    <x v="10"/>
    <s v="Predicting smoking reduction among adolescents using an extended version of the theory of planned behaviour."/>
    <m/>
    <m/>
    <n v="7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1"/>
    <x v="10"/>
    <s v="Predicting smoking reduction among adolescents using an extended version of the theory of planned behaviour."/>
    <m/>
    <m/>
    <n v="79"/>
    <m/>
    <s v="Le, C. C. (2010). The role of attitude, preference conflict, norms, and family identity in explaining intention/behavior toward fish consumption in Vietnamese families (Master's thesis, Universitetet i Tromsø)."/>
    <m/>
    <m/>
    <s v="J"/>
    <s v="Indirect"/>
    <s v="N"/>
    <s v="probably uses self-identity but only names it family identity"/>
    <s v="Le, C. C."/>
    <x v="4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1"/>
    <x v="10"/>
    <s v="Predicting smoking reduction among adolescents using an extended version of the theory of planned behaviour."/>
    <m/>
    <m/>
    <n v="79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2"/>
    <x v="10"/>
    <s v="Examining Consumer Behavior Toward Genetically Modified (GM) Food in Britain."/>
    <m/>
    <m/>
    <n v="106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3"/>
    <s v="Quitting Smoking: Applying an Extended Version of the Theory of Planned Behavior to Predict Intention and Behavior."/>
    <m/>
    <m/>
    <n v="107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3"/>
    <s v="Quitting Smoking: Applying an Extended Version of the Theory of Planned Behavior to Predict Intention and Behavior."/>
    <m/>
    <m/>
    <n v="107"/>
    <m/>
    <s v="Høie, M., Moan, I. S., &amp; Rise, J. (2010). An extended version of the theory of planned behavour: Prediction of intentions to quit smoking using past behaviour as moderator. Addiction Research &amp; Theory, 18(5), 572-585."/>
    <m/>
    <m/>
    <s v="J"/>
    <s v="Indirect"/>
    <s v="nvt"/>
    <m/>
    <s v="Høie, M., Moan, I. S., &amp; Rise, J."/>
    <x v="4"/>
    <s v="An extended version of the theory of planned behavour: Prediction of intentions to quit smoking using past behaviour as moderator."/>
    <n v="42"/>
    <s v="An extended version of the theory of planned behavour: Prediction of intentions to quit smoking using past behaviour as moderator. Addiction Research &amp; Theory, 18(5), 572-585."/>
  </r>
  <r>
    <x v="51"/>
    <x v="3"/>
    <s v="Quitting Smoking: Applying an Extended Version of the Theory of Planned Behavior to Predict Intention and Behavior."/>
    <m/>
    <m/>
    <n v="107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"/>
    <s v="probably uses self-identity but only names it smokers identity"/>
    <s v="SynnØve Moan, I., Rise, J., &amp; Andersen, M."/>
    <x v="20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1"/>
    <x v="3"/>
    <s v="Quitting Smoking: Applying an Extended Version of the Theory of Planned Behavior to Predict Intention and Behavior."/>
    <m/>
    <m/>
    <n v="107"/>
    <m/>
    <s v="Karimy, M., Niknami, S., Hidarnia, A. R., &amp; Hajizadeh, I. (2012). Intention to start cigarette smoking among Iranian male adolescents: usefulness of an extended version of the theory of planned behaviour. Heart Asia, 4(1), 120-124."/>
    <m/>
    <m/>
    <s v="N"/>
    <s v="Indirect"/>
    <s v="J"/>
    <m/>
    <s v="Karimy, M., Niknami, S., Hidarnia, A. R., &amp; Hajizadeh, I."/>
    <x v="7"/>
    <s v="Intention to start cigarette smoking among Iranian male adolescents: usefulness of an extended version of the theory of planned behaviour."/>
    <n v="66"/>
    <s v="Intention to start cigarette smoking among Iranian male adolescents: usefulness of an extended version of the theory of planned behaviour. Heart Asia, 4(1), 120-124."/>
  </r>
  <r>
    <x v="51"/>
    <x v="3"/>
    <s v="Quitting Smoking: Applying an Extended Version of the Theory of Planned Behavior to Predict Intention and Behavior."/>
    <m/>
    <m/>
    <n v="107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3"/>
    <x v="15"/>
    <s v="An application of the Theory of Planned Behaviour to blood donation: The importance of self-efficacy."/>
    <m/>
    <m/>
    <n v="253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N"/>
    <s v="Indirect"/>
    <s v="J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3"/>
    <x v="15"/>
    <s v="An application of the Theory of Planned Behaviour to blood donation: The importance of self-efficacy."/>
    <m/>
    <m/>
    <n v="253"/>
    <m/>
    <s v="McMahon, R., &amp; Byrne, M. (2008). Predicting donation among an Irish sample of donors and nondonors: extending the theory of planned behavior. Transfusion, 48(2), 321-331."/>
    <m/>
    <m/>
    <s v="N"/>
    <s v="Indirect"/>
    <s v="J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53"/>
    <x v="15"/>
    <s v="An application of the Theory of Planned Behaviour to blood donation: The importance of self-efficacy."/>
    <m/>
    <m/>
    <n v="253"/>
    <m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m/>
    <s v="N"/>
    <s v="Indirect"/>
    <s v="J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53"/>
    <x v="15"/>
    <s v="An application of the Theory of Planned Behaviour to blood donation: The importance of self-efficacy."/>
    <m/>
    <m/>
    <n v="25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3"/>
    <x v="15"/>
    <s v="An application of the Theory of Planned Behaviour to blood donation: The importance of self-efficacy."/>
    <m/>
    <m/>
    <n v="253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53"/>
    <x v="15"/>
    <s v="An application of the Theory of Planned Behaviour to blood donation: The importance of self-efficacy."/>
    <m/>
    <m/>
    <n v="253"/>
    <m/>
    <s v="Holst, A., &amp; Iversen, J. M. (2012). An application of a revised theory of planned behavior."/>
    <m/>
    <m/>
    <s v="N"/>
    <s v="Indirect"/>
    <s v="J"/>
    <m/>
    <s v="Holst, A., &amp; Iversen, J. M."/>
    <x v="7"/>
    <s v="An application of a revised theory of planned behavior."/>
    <n v="36"/>
    <s v="An application of a revised theory of planned behavior."/>
  </r>
  <r>
    <x v="54"/>
    <x v="16"/>
    <s v="Predicting adolescent pedestrians' road-crossing intentions: An application and extension of the Theory of Planned Behaviour."/>
    <m/>
    <m/>
    <n v="11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4"/>
    <x v="16"/>
    <s v="Predicting adolescent pedestrians' road-crossing intentions: An application and extension of the Theory of Planned Behaviour."/>
    <m/>
    <m/>
    <n v="118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4"/>
    <x v="16"/>
    <s v="Predicting adolescent pedestrians' road-crossing intentions: An application and extension of the Theory of Planned Behaviour."/>
    <m/>
    <m/>
    <n v="118"/>
    <m/>
    <s v="Reuveni, Y., &amp; Werner, P. (2015). Factors associated with teenagers’ willingness to volunteer with elderly persons: Application of the theory of planned behavior (TPB). Educational Gerontology, 41(9), 623-634."/>
    <m/>
    <m/>
    <s v="N"/>
    <s v="Indirect"/>
    <s v="N"/>
    <s v="probably uses self-identity but names it personal identity"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4"/>
    <x v="16"/>
    <s v="Predicting adolescent pedestrians' road-crossing intentions: An application and extension of the Theory of Planned Behaviour."/>
    <m/>
    <m/>
    <n v="118"/>
    <m/>
    <s v="Yao, L., Wu, C., &amp; Zhang, K. (2011). Predicting Red Light Running Behavior of Two-Wheeled Riders in China: An Application of the Theory of Planned Behavior. In ICTE 2011 (pp. 541-546)."/>
    <m/>
    <m/>
    <s v="N"/>
    <s v="Indirect"/>
    <s v="N "/>
    <s v="No access to the journal "/>
    <s v="Yao, L., Wu, C., &amp; Zhang, K."/>
    <x v="11"/>
    <s v="Predicting Red Light Running Behavior of Two-Wheeled Riders in China: An Application of the Theory of Planned Behavior."/>
    <n v="37"/>
    <s v="Predicting Red Light Running Behavior of Two-Wheeled Riders in China: An Application of the Theory of Planned Behavior. In ICTE 2011 (pp. 541-546)."/>
  </r>
  <r>
    <x v="54"/>
    <x v="16"/>
    <s v="Predicting adolescent pedestrians' road-crossing intentions: An application and extension of the Theory of Planned Behaviour."/>
    <m/>
    <m/>
    <n v="11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5"/>
    <x v="17"/>
    <s v="Psychosocial and demographic variables associated with consumer intention to purchase sustainably produced foods as defined by the Midwest Food Alliance."/>
    <m/>
    <m/>
    <n v="1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6"/>
    <x v="17"/>
    <s v="Attitudes and intentions towards purchasing GM food."/>
    <m/>
    <m/>
    <n v="36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6"/>
    <x v="17"/>
    <s v="Attitudes and intentions towards purchasing GM food."/>
    <m/>
    <m/>
    <n v="363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6"/>
    <x v="17"/>
    <s v="Attitudes and intentions towards purchasing GM food."/>
    <m/>
    <m/>
    <n v="363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6"/>
    <x v="17"/>
    <s v="Attitudes and intentions towards purchasing GM food."/>
    <m/>
    <m/>
    <n v="36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6"/>
    <x v="17"/>
    <s v="Attitudes and intentions towards purchasing GM food."/>
    <m/>
    <m/>
    <n v="36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6"/>
    <x v="17"/>
    <s v="Attitudes and intentions towards purchasing GM food."/>
    <m/>
    <m/>
    <n v="363"/>
    <m/>
    <s v="Dunn, K. I., Mohr, P., Wilson, C. J., &amp; Wittert, G. A. (2011). Determinants of fast-food consumption. An application of the Theory of Planned Behaviour. Appetite, 57(2), 349-357."/>
    <m/>
    <m/>
    <s v="J"/>
    <s v="Indirect"/>
    <s v="nvt"/>
    <m/>
    <s v="Dunn, K. I., Mohr, P., Wilson, C. J., &amp; Wittert, G. A."/>
    <x v="11"/>
    <s v="Determinants of fast-food consumption."/>
    <n v="63"/>
    <s v="Determinants of fast-food consumption. An application of the Theory of Planned Behaviour. Appetite, 57(2), 349-357."/>
  </r>
  <r>
    <x v="56"/>
    <x v="17"/>
    <s v="Attitudes and intentions towards purchasing GM food."/>
    <m/>
    <m/>
    <n v="363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6"/>
    <x v="17"/>
    <s v="Attitudes and intentions towards purchasing GM food."/>
    <m/>
    <m/>
    <n v="363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6"/>
    <x v="17"/>
    <s v="Attitudes and intentions towards purchasing GM food."/>
    <m/>
    <m/>
    <n v="363"/>
    <m/>
    <s v="Yazdanpanah, M., Komendantova, N., &amp; Ardestani, R. S. (2015). Governance of energy transition in Iran: Investigating public acceptance and willingness to use renewable energy sources through socio-psychological model. Renewable and Sustainable Energy Reviews, 45, 565-573."/>
    <m/>
    <m/>
    <s v="N"/>
    <s v="Indirect"/>
    <s v="J"/>
    <m/>
    <s v="Yazdanpanah, M., Komendantova, N., &amp; Ardestani, R. S."/>
    <x v="0"/>
    <s v="Governance of energy transition in Iran: Investigating public acceptance and willingness to use renewable energy sources through socio-psychological model."/>
    <n v="62"/>
    <s v="Governance of energy transition in Iran: Investigating public acceptance and willingness to use renewable energy sources through socio-psychological model. Renewable and Sustainable Energy Reviews, 45, 565-573."/>
  </r>
  <r>
    <x v="56"/>
    <x v="17"/>
    <s v="Attitudes and intentions towards purchasing GM food."/>
    <m/>
    <m/>
    <n v="36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56"/>
    <x v="17"/>
    <s v="Attitudes and intentions towards purchasing GM food."/>
    <m/>
    <m/>
    <n v="363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J"/>
    <s v="Indirect"/>
    <s v="nvt"/>
    <m/>
    <s v="Yazdanpanah, M., Hayati, D., &amp; Zamani, G. H."/>
    <x v="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56"/>
    <x v="17"/>
    <s v="Attitudes and intentions towards purchasing GM food."/>
    <m/>
    <m/>
    <n v="363"/>
    <m/>
    <s v="Dunn, K. (2008). Fast-food consumption: application and extension of the theory of planned behaviour to incorporate affective responses and implicit associations (Doctoral dissertation)."/>
    <m/>
    <m/>
    <s v="J"/>
    <s v="Indirect"/>
    <s v="nvt"/>
    <m/>
    <s v="Dunn, K."/>
    <x v="10"/>
    <s v="Fast-food consumption: application and extension of the theory of planned behaviour to incorporate affective responses and implicit associations (Doctoral dissertation)."/>
    <n v="17"/>
    <s v="Fast-food consumption: application and extension of the theory of planned behaviour to incorporate affective responses and implicit associations (Doctoral dissertation)."/>
  </r>
  <r>
    <x v="56"/>
    <x v="17"/>
    <s v="Attitudes and intentions towards purchasing GM food."/>
    <m/>
    <m/>
    <n v="363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56"/>
    <x v="17"/>
    <s v="Attitudes and intentions towards purchasing GM food."/>
    <m/>
    <m/>
    <n v="363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x v="19"/>
    <s v=""/>
    <e v="#VALUE!"/>
    <e v="#VALUE!"/>
  </r>
  <r>
    <x v="57"/>
    <x v="14"/>
    <s v="Having casual sex: Additive and interactive effects of alcohol and condom availability on the determinants of intention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7"/>
    <x v="14"/>
    <s v="Having casual sex: Additive and interactive effects of alcohol and condom availability on the determinants of intentions."/>
    <m/>
    <m/>
    <n v="73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7"/>
    <x v="14"/>
    <s v="Having casual sex: Additive and interactive effects of alcohol and condom availability on the determinants of intention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7"/>
    <x v="14"/>
    <s v="Having casual sex: Additive and interactive effects of alcohol and condom availability on the determinants of intentions."/>
    <m/>
    <m/>
    <n v="73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vt"/>
    <m/>
    <s v="SynnØve Moan, I., Rise, J., &amp; Andersen, M."/>
    <x v="20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8"/>
    <x v="14"/>
    <s v="Self-identity in planned behavior perspective: Past behavior and its moderating effects on self-identity–intention relations."/>
    <m/>
    <m/>
    <n v="10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8"/>
    <x v="14"/>
    <s v="Self-identity in planned behavior perspective: Past behavior and its moderating effects on self-identity–intention relations."/>
    <m/>
    <m/>
    <n v="103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8"/>
    <x v="14"/>
    <s v="Self-identity in planned behavior perspective: Past behavior and its moderating effects on self-identity–intention relations."/>
    <m/>
    <m/>
    <n v="10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8"/>
    <x v="14"/>
    <s v="Self-identity in planned behavior perspective: Past behavior and its moderating effects on self-identity–intention relations."/>
    <m/>
    <m/>
    <n v="103"/>
    <m/>
    <s v="JACKSON, C., SMITH, A., &amp; CONNER, M. (2003). Applying an extended version of the theory of planned behaviour to physical activity. Journal of Sports Sciences, 21(2), 119-133."/>
    <m/>
    <m/>
    <s v="N"/>
    <s v="Indirect"/>
    <s v="J"/>
    <m/>
    <s v="JACKSON, C., SMITH, A., &amp; CONNER, M."/>
    <x v="18"/>
    <s v="Applying an extended version of the theory of planned behaviour to physical activity."/>
    <n v="45"/>
    <s v="Applying an extended version of the theory of planned behaviour to physical activity. Journal of Sports Sciences, 21(2), 119-133."/>
  </r>
  <r>
    <x v="58"/>
    <x v="14"/>
    <s v="Self-identity in planned behavior perspective: Past behavior and its moderating effects on self-identity–intention relations."/>
    <m/>
    <m/>
    <n v="10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8"/>
    <x v="14"/>
    <s v="Self-identity in planned behavior perspective: Past behavior and its moderating effects on self-identity–intention relations."/>
    <m/>
    <m/>
    <n v="10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8"/>
    <x v="14"/>
    <s v="Self-identity in planned behavior perspective: Past behavior and its moderating effects on self-identity–intention relations."/>
    <m/>
    <m/>
    <n v="103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8"/>
    <x v="14"/>
    <s v="Self-identity in planned behavior perspective: Past behavior and its moderating effects on self-identity–intention relations."/>
    <m/>
    <m/>
    <n v="103"/>
    <m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8"/>
    <x v="14"/>
    <s v="Self-identity in planned behavior perspective: Past behavior and its moderating effects on self-identity–intention relations."/>
    <m/>
    <m/>
    <n v="10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8"/>
    <x v="14"/>
    <s v="Self-identity in planned behavior perspective: Past behavior and its moderating effects on self-identity–intention relations."/>
    <m/>
    <m/>
    <n v="103"/>
    <m/>
    <s v="Strachan, S. (2005). An identity theory and social cognitive theory examination of the role of identity in health behaviour and behavioural regulation."/>
    <m/>
    <m/>
    <s v="J"/>
    <s v="Indirect"/>
    <s v="nvt"/>
    <m/>
    <s v="Strachan, S."/>
    <x v="20"/>
    <s v="An identity theory and social cognitive theory examination of the role of identity in health behaviour and behavioural regulation."/>
    <n v="21"/>
    <s v="An identity theory and social cognitive theory examination of the role of identity in health behaviour and behavioural regulation."/>
  </r>
  <r>
    <x v="58"/>
    <x v="14"/>
    <s v="Self-identity in planned behavior perspective: Past behavior and its moderating effects on self-identity–intention relations."/>
    <m/>
    <m/>
    <n v="103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8"/>
    <x v="14"/>
    <s v="Self-identity in planned behavior perspective: Past behavior and its moderating effects on self-identity–intention relations."/>
    <m/>
    <m/>
    <n v="103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8"/>
    <x v="14"/>
    <s v="Self-identity in planned behavior perspective: Past behavior and its moderating effects on self-identity–intention relations."/>
    <m/>
    <m/>
    <n v="103"/>
    <m/>
    <s v="JENKINS, A. (2015). Motivating Fruit and Vegetable Consumption Using Self-Identity (Doctoral dissertation)."/>
    <m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9"/>
    <x v="18"/>
    <s v="The theory of planned behaviour: Self-identity, social identity and group norms."/>
    <m/>
    <m/>
    <n v="949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9"/>
    <x v="18"/>
    <s v="The theory of planned behaviour: Self-identity, social identity and group norms."/>
    <m/>
    <m/>
    <n v="949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59"/>
    <x v="18"/>
    <s v="The theory of planned behaviour: Self-identity, social identity and group norms."/>
    <m/>
    <m/>
    <n v="949"/>
    <m/>
    <s v="Hinds, J., &amp; Sparks, P. (2008). Engaging with the natural environment: The role of affective connection and identity. Journal of environmental psychology, 28(2), 109-120."/>
    <m/>
    <m/>
    <s v="N"/>
    <s v="Indirect"/>
    <s v="N"/>
    <s v="probably uses self-identity, but names it environmental identity"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59"/>
    <x v="18"/>
    <s v="The theory of planned behaviour: Self-identity, social identity and group norms."/>
    <m/>
    <m/>
    <n v="949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59"/>
    <x v="18"/>
    <s v="The theory of planned behaviour: Self-identity, social identity and group norms."/>
    <m/>
    <m/>
    <n v="949"/>
    <m/>
    <s v="Giles, M., Mcclenahan, C., Cairns, E., &amp; Mallet, J. (2004). An application of the theory of planned behaviour to blood donation: the importance of self-efficacy. Health education research, 19(4), 380-391."/>
    <m/>
    <m/>
    <s v="J"/>
    <s v="Indirect"/>
    <s v="nvt"/>
    <m/>
    <s v="Giles, M., Mcclenahan, C., Cairns, E., &amp; Mallet, J."/>
    <x v="21"/>
    <s v="An application of the theory of planned behaviour to blood donation: the importance of self-efficacy."/>
    <n v="60"/>
    <s v="An application of the theory of planned behaviour to blood donation: the importance of self-efficacy. Health education research, 19(4), 380-391."/>
  </r>
  <r>
    <x v="59"/>
    <x v="18"/>
    <s v="The theory of planned behaviour: Self-identity, social identity and group norms."/>
    <m/>
    <m/>
    <n v="94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9"/>
    <x v="18"/>
    <s v="The theory of planned behaviour: Self-identity, social identity and group norms."/>
    <m/>
    <m/>
    <n v="94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9"/>
    <x v="18"/>
    <s v="The theory of planned behaviour: Self-identity, social identity and group norms."/>
    <m/>
    <m/>
    <n v="949"/>
    <m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m/>
    <s v="J"/>
    <s v="In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59"/>
    <x v="18"/>
    <s v="The theory of planned behaviour: Self-identity, social identity and group norms."/>
    <m/>
    <m/>
    <n v="949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9"/>
    <x v="18"/>
    <s v="The theory of planned behaviour: Self-identity, social identity and group norms."/>
    <m/>
    <m/>
    <n v="949"/>
    <m/>
    <s v="Evans, D., &amp; Norman, P. (2003). Predicting adolescent pedestrians’ road-crossing intentions: an application and extension of the Theory of Planned Behaviour. Health education research, 18(3), 267-277."/>
    <m/>
    <m/>
    <s v="J"/>
    <s v="Indirect"/>
    <s v="nvt"/>
    <m/>
    <s v="Evans, D., &amp; Norman, P."/>
    <x v="18"/>
    <s v="Predicting adolescent pedestrians’ road-crossing intentions: an application and extension of the Theory of Planned Behaviour."/>
    <n v="32"/>
    <s v="Predicting adolescent pedestrians’ road-crossing intentions: an application and extension of the Theory of Planned Behaviour. Health education research, 18(3), 267-277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9"/>
    <x v="18"/>
    <s v="The theory of planned behaviour: Self-identity, social identity and group norms."/>
    <m/>
    <m/>
    <n v="949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59"/>
    <x v="18"/>
    <s v="The theory of planned behaviour: Self-identity, social identity and group norms."/>
    <m/>
    <m/>
    <n v="949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probably uses self-identity, but names it group identification"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59"/>
    <x v="18"/>
    <s v="The theory of planned behaviour: Self-identity, social identity and group norms."/>
    <m/>
    <m/>
    <n v="949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9"/>
    <x v="18"/>
    <s v="The theory of planned behaviour: Self-identity, social identity and group norms."/>
    <m/>
    <m/>
    <n v="949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9"/>
    <x v="18"/>
    <s v="The theory of planned behaviour: Self-identity, social identity and group norms."/>
    <m/>
    <m/>
    <n v="949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59"/>
    <x v="18"/>
    <s v="The theory of planned behaviour: Self-identity, social identity and group norms."/>
    <m/>
    <m/>
    <n v="949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x v="17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59"/>
    <x v="18"/>
    <s v="The theory of planned behaviour: Self-identity, social identity and group norms."/>
    <m/>
    <m/>
    <n v="949"/>
    <m/>
    <s v="Hyde, M. K., &amp; White, K. M. (2009). To be a donor or not to be? Applying an extended theory of planned behavior to predict posthumous organ donation intentions. Journal of Applied Social Psychology, 39(4), 880-900."/>
    <m/>
    <m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59"/>
    <x v="18"/>
    <s v="The theory of planned behaviour: Self-identity, social identity and group norms."/>
    <m/>
    <m/>
    <n v="94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9"/>
    <x v="18"/>
    <s v="The theory of planned behaviour: Self-identity, social identity and group norms."/>
    <m/>
    <m/>
    <n v="949"/>
    <m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In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59"/>
    <x v="18"/>
    <s v="The theory of planned behaviour: Self-identity, social identity and group norms."/>
    <m/>
    <m/>
    <n v="949"/>
    <m/>
    <s v="Masser, B. M., Bednall, T. C., White, K. M., &amp; Terry, D. (2012). Predicting the retention of first‐time donors using an extended Theory of Planned Behavior. Transfusion, 52(6), 1303-1310."/>
    <m/>
    <m/>
    <s v="N"/>
    <s v="Indirect"/>
    <s v="J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Horvath, C., Lewis, I., &amp; Watson, B. (2012). Peer passenger identity and passenger pressure on young drivers’ speeding intentions. Transportation research part F: traffic psychology and behaviour, 15(1), 52-64."/>
    <m/>
    <m/>
    <s v="N"/>
    <s v="Indirect"/>
    <s v="N"/>
    <s v="mentions passenger identity instead of self-identity"/>
    <s v="Horvath, C., Lewis, I., &amp; Watson, B."/>
    <x v="7"/>
    <s v="Peer passenger identity and passenger pressure on young drivers’ speeding intentions."/>
    <n v="45"/>
    <s v="Peer passenger identity and passenger pressure on young drivers’ speeding intentions. Transportation research part F: traffic psychology and behaviour, 15(1), 52-64."/>
  </r>
  <r>
    <x v="59"/>
    <x v="18"/>
    <s v="The theory of planned behaviour: Self-identity, social identity and group norms."/>
    <m/>
    <m/>
    <n v="949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9"/>
    <x v="18"/>
    <s v="The theory of planned behaviour: Self-identity, social identity and group norms."/>
    <m/>
    <m/>
    <n v="949"/>
    <m/>
    <s v="Identity and the theory of planned behavior: Predicting maintenance of volunteering after three years."/>
    <m/>
    <m/>
    <s v="J"/>
    <s v="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59"/>
    <x v="18"/>
    <s v="The theory of planned behaviour: Self-identity, social identity and group norms."/>
    <m/>
    <m/>
    <n v="949"/>
    <m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m/>
    <m/>
    <s v="J"/>
    <s v="Indirect"/>
    <s v="nvt"/>
    <m/>
    <s v="White, K. M., O'connor, E. L., &amp; Hamilton, K."/>
    <x v="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59"/>
    <x v="18"/>
    <s v="The theory of planned behaviour: Self-identity, social identity and group norms."/>
    <m/>
    <m/>
    <n v="949"/>
    <m/>
    <s v="Obschonka, M., Silbereisen, R. K., Cantner, U., &amp; Goethner, M. (2015). Entrepreneurial self-identity: predictors and effects within the theory of planned behavior framework. Journal of Business and Psychology, 30(4), 773-794."/>
    <m/>
    <m/>
    <s v="N"/>
    <s v="Direct"/>
    <s v="J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59"/>
    <x v="18"/>
    <s v="The theory of planned behaviour: Self-identity, social identity and group norms."/>
    <m/>
    <m/>
    <n v="949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x v="3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59"/>
    <x v="18"/>
    <s v="The theory of planned behaviour: Self-identity, social identity and group norms."/>
    <m/>
    <m/>
    <n v="94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9"/>
    <x v="18"/>
    <s v="The theory of planned behaviour: Self-identity, social identity and group norms."/>
    <m/>
    <m/>
    <n v="949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m/>
    <s v="J"/>
    <s v="Direct"/>
    <s v="nvt"/>
    <m/>
    <s v="Tsigilis, N., Tsioumis, K., &amp; Gregoriadis, A."/>
    <x v="5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59"/>
    <x v="18"/>
    <s v="The theory of planned behaviour: Self-identity, social identity and group norms."/>
    <m/>
    <m/>
    <n v="949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59"/>
    <x v="18"/>
    <s v="The theory of planned behaviour: Self-identity, social identity and group norms."/>
    <m/>
    <m/>
    <n v="949"/>
    <m/>
    <s v="Chedzoy, S. M., &amp; Burden, R. L. (2007). What can psychology tell us about teaching dance? The potential contribution of Ajzen's Theory of Planned Behavior. Research in Dance Education, 8(1), 53-69."/>
    <m/>
    <m/>
    <s v="J"/>
    <s v="Indirect"/>
    <s v="nvt"/>
    <m/>
    <s v="Chedzoy, S. M., &amp; Burden, R. L."/>
    <x v="5"/>
    <s v="What can psychology tell us about teaching dance? The potential contribution of Ajzen's Theory of Planned Behavior."/>
    <n v="40"/>
    <s v="What can psychology tell us about teaching dance? The potential contribution of Ajzen's Theory of Planned Behavior. Research in Dance Education, 8(1), 53-69."/>
  </r>
  <r>
    <x v="59"/>
    <x v="18"/>
    <s v="The theory of planned behaviour: Self-identity, social identity and group norms."/>
    <m/>
    <m/>
    <n v="949"/>
    <m/>
    <s v="Bagot, K. L., Masser, B. M., &amp; White, K. M. (2015). Using an extended theory of planned behavior to predict a change in the type of blood product donated. Annals of Behavioral Medicine, 49(4), 510-521."/>
    <m/>
    <m/>
    <s v="N"/>
    <s v="Indirect"/>
    <s v="N"/>
    <s v="probably uses self-identity but names it donor identity"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59"/>
    <x v="18"/>
    <s v="The theory of planned behaviour: Self-identity, social identity and group norms."/>
    <m/>
    <m/>
    <n v="949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59"/>
    <x v="18"/>
    <s v="The theory of planned behaviour: Self-identity, social identity and group norms."/>
    <m/>
    <m/>
    <n v="949"/>
    <m/>
    <s v="Case, P., Sparks, P., &amp; Pavey, L. (2016). Identity appropriateness and the structure of the theory of planned behaviour. British journal of social psychology, 55(1), 109-125."/>
    <m/>
    <m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9"/>
    <x v="18"/>
    <s v="The theory of planned behaviour: Self-identity, social identity and group norms."/>
    <m/>
    <m/>
    <n v="949"/>
    <m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N"/>
    <s v="Direct"/>
    <s v="J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59"/>
    <x v="18"/>
    <s v="The theory of planned behaviour: Self-identity, social identity and group norms."/>
    <m/>
    <m/>
    <n v="949"/>
    <m/>
    <s v="Le, C. C. (2010). The role of attitude, preference conflict, norms, and family identity in explaining intention/behavior toward fish consumption in Vietnamese families (Master's thesis, Universitetet i Tromsø)."/>
    <m/>
    <m/>
    <s v="N"/>
    <s v="Indirect"/>
    <s v="N"/>
    <s v="probably uses social-identity, but names it family identity"/>
    <s v="Le, C. C."/>
    <x v="4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9"/>
    <x v="18"/>
    <s v="The theory of planned behaviour: Self-identity, social identity and group norms."/>
    <m/>
    <m/>
    <n v="949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59"/>
    <x v="18"/>
    <s v="The theory of planned behaviour: Self-identity, social identity and group norms."/>
    <m/>
    <m/>
    <n v="949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9"/>
    <x v="18"/>
    <s v="The theory of planned behaviour: Self-identity, social identity and group norms."/>
    <m/>
    <m/>
    <n v="949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JENKINS, A. (2015). Motivating Fruit and Vegetable Consumption Using Self-Identity (Doctoral dissertation)."/>
    <s v="fruit and vegetable intake "/>
    <m/>
    <s v="N"/>
    <s v="Indirect"/>
    <s v="N"/>
    <s v="is an intervention and not a study"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9"/>
    <x v="18"/>
    <s v="The theory of planned behaviour: Self-identity, social identity and group norms."/>
    <m/>
    <m/>
    <n v="949"/>
    <m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probably uses social-identity, but names it place identity"/>
    <s v="Nenci, A. M., Carrus, G., &amp; Caddeo, P."/>
    <x v="21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59"/>
    <x v="18"/>
    <s v="The theory of planned behaviour: Self-identity, social identity and group norms."/>
    <m/>
    <m/>
    <n v="949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59"/>
    <x v="18"/>
    <s v="The theory of planned behaviour: Self-identity, social identity and group norms."/>
    <m/>
    <m/>
    <n v="949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Holst, A., &amp; Iversen, J. M. (2012). An application of a revised theory of planned behavior."/>
    <m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0"/>
    <x v="18"/>
    <s v="Predictive validity of the theory of planned behaviour: The role of questionnaire format and social desirability."/>
    <m/>
    <m/>
    <n v="180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Predictive validity of the theory of planned behaviour: The role of questionnaire format and social desirability."/>
    <m/>
    <m/>
    <n v="180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0"/>
    <x v="18"/>
    <s v="Predictive validity of the theory of planned behaviour: The role of questionnaire format and social desirability."/>
    <m/>
    <m/>
    <n v="180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Predictive validity of the theory of planned behaviour: The role of questionnaire format and social desirability."/>
    <m/>
    <m/>
    <n v="180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Predictive validity of the theory of planned behaviour: The role of questionnaire format and social desirability."/>
    <m/>
    <m/>
    <n v="180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x v="19"/>
    <s v=""/>
    <e v="#VALUE!"/>
    <e v="#VALUE!"/>
  </r>
  <r>
    <x v="61"/>
    <x v="18"/>
    <s v="Interaction effects in the theory of planned behavior: Studying cannabis use."/>
    <m/>
    <m/>
    <n v="3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1"/>
    <x v="18"/>
    <s v="Interaction effects in the theory of planned behavior: Studying cannabis use."/>
    <m/>
    <m/>
    <n v="398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1"/>
    <x v="18"/>
    <s v="Interaction effects in the theory of planned behavior: Studying cannabis use."/>
    <m/>
    <m/>
    <n v="398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1"/>
    <x v="18"/>
    <s v="Interaction effects in the theory of planned behavior: Studying cannabis use."/>
    <m/>
    <m/>
    <n v="398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1"/>
    <x v="18"/>
    <s v="Interaction effects in the theory of planned behavior: Studying cannabis use."/>
    <m/>
    <m/>
    <n v="398"/>
    <m/>
    <s v="Hagger, M. S., &amp; Chatzisarantis, N. L. (2006). Self‐identity and the theory of planned behaviour: Between‐and within‐participants analyses. British Journal of Social Psychology, 45(4), 731-757."/>
    <m/>
    <m/>
    <s v="J"/>
    <s v="In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1"/>
    <x v="18"/>
    <s v="Interaction effects in the theory of planned behavior: Studying cannabis use."/>
    <m/>
    <m/>
    <n v="398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1"/>
    <x v="18"/>
    <s v="Interaction effects in the theory of planned behavior: Studying cannabis use."/>
    <m/>
    <m/>
    <n v="398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1"/>
    <x v="18"/>
    <s v="Interaction effects in the theory of planned behavior: Studying cannabis use."/>
    <m/>
    <m/>
    <n v="398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1"/>
    <x v="18"/>
    <s v="Interaction effects in the theory of planned behavior: Studying cannabis use."/>
    <m/>
    <m/>
    <n v="398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no self-identity items, self-identity is only mentioned in the discussion"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1"/>
    <x v="18"/>
    <s v="Interaction effects in the theory of planned behavior: Studying cannabis use."/>
    <m/>
    <m/>
    <n v="398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1"/>
    <x v="18"/>
    <s v="Interaction effects in the theory of planned behavior: Studying cannabis use."/>
    <m/>
    <m/>
    <n v="398"/>
    <m/>
    <s v="Bierman, V. H. (2012). Explaining intention to stop smoking with the theory of planned behavior and self-exempting beliefs."/>
    <m/>
    <m/>
    <s v="N"/>
    <s v="Indirect"/>
    <s v="N"/>
    <s v="no self-identity items"/>
    <s v="Bierman, V. H."/>
    <x v="7"/>
    <s v="Explaining intention to stop smoking with the theory of planned behavior and self-exempting beliefs."/>
    <n v="23"/>
    <s v="Explaining intention to stop smoking with the theory of planned behavior and self-exempting beliefs."/>
  </r>
  <r>
    <x v="61"/>
    <x v="18"/>
    <s v="Interaction effects in the theory of planned behavior: Studying cannabis use."/>
    <m/>
    <m/>
    <n v="398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1"/>
    <x v="18"/>
    <s v="Interaction effects in the theory of planned behavior: Studying cannabis use."/>
    <m/>
    <m/>
    <n v="398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61"/>
    <x v="18"/>
    <s v="Interaction effects in the theory of planned behavior: Studying cannabis use."/>
    <m/>
    <m/>
    <n v="39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2"/>
    <x v="18"/>
    <s v="Differential effects of mood on information processing: Evidence from the theories of reasoned action and planned behaviour."/>
    <m/>
    <m/>
    <n v="10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2"/>
    <x v="18"/>
    <s v="Differential effects of mood on information processing: Evidence from the theories of reasoned action and planned behaviour."/>
    <m/>
    <m/>
    <n v="109"/>
    <m/>
    <s v="Puntoni, S. (2001). Self-identity and purchase intention: an extension of the theory of planned behaviour. ACR European Advances."/>
    <m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0"/>
    <x v="18"/>
    <s v="The theory of planned behaviour: Assessment of predictive validity and 'perceived control'."/>
    <m/>
    <m/>
    <n v="574"/>
    <n v="65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0"/>
    <x v="18"/>
    <s v="The theory of planned behaviour: Assessment of predictive validity and 'perceived control'."/>
    <m/>
    <m/>
    <n v="574"/>
    <n v="6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The theory of planned behaviour: Assessment of predictive validity and 'perceived control'."/>
    <m/>
    <m/>
    <n v="574"/>
    <n v="65"/>
    <s v="Hagger, M. S., &amp; Chatzisarantis, N. L. (2006). Self‐identity and the theory of planned behaviour: Between‐and within‐participants analyses. British Journal of Social Psychology, 45(4), 731-757."/>
    <s v="30 behaviors"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The theory of planned behaviour: Assessment of predictive validity and 'perceived control'."/>
    <m/>
    <m/>
    <n v="574"/>
    <n v="65"/>
    <s v="Dennis, B. S., Buchholtz, A. K., &amp; Butts, M. M. (2009). The nature of giving: A theory of planned behavior examination of corporate philanthropy. Business &amp; Society, 48(3), 360-384."/>
    <s v="corporate philanthropy"/>
    <m/>
    <s v="N"/>
    <s v="Indirect"/>
    <s v="J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The theory of planned behaviour: Assessment of predictive validity and 'perceived control'."/>
    <m/>
    <m/>
    <n v="574"/>
    <n v="6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The theory of planned behaviour: Assessment of predictive validity and 'perceived control'."/>
    <m/>
    <m/>
    <n v="574"/>
    <n v="65"/>
    <s v="Celuch, K., &amp; Slama, M. (2002). Promoting critical thinking and life-long learning: An experiment with the theory of planned behavior. Marketing Education Review, 12(2), 13-22."/>
    <s v="Critical thinking"/>
    <m/>
    <s v="N"/>
    <s v="Indirect"/>
    <s v="J"/>
    <m/>
    <s v="Celuch, K., &amp; Slama, M."/>
    <x v="23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60"/>
    <x v="18"/>
    <s v="The theory of planned behaviour: Assessment of predictive validity and 'perceived control'."/>
    <m/>
    <m/>
    <n v="574"/>
    <n v="65"/>
    <s v="Guan, M., &amp; So, J. (2016). Influence of Social Identity on Self-Efficacy Beliefs Through Perceived Social Support: A Social Identity Theory Perspective. Communication Studies, 67(5), 588-604."/>
    <m/>
    <m/>
    <s v="N"/>
    <s v="Indirect"/>
    <s v="N"/>
    <s v="mentions social-identity in the abstract and is therefore not considered for inclusion"/>
    <s v="Guan, M., &amp; So, J."/>
    <x v="9"/>
    <s v="Influence of Social Identity on Self-Efficacy Beliefs Through Perceived Social Support: A Social Identity Theory Perspective."/>
    <n v="27"/>
    <s v="Influence of Social Identity on Self-Efficacy Beliefs Through Perceived Social Support: A Social Identity Theory Perspective. Communication Studies, 67(5), 588-604."/>
  </r>
  <r>
    <x v="60"/>
    <x v="18"/>
    <s v="The theory of planned behaviour: Assessment of predictive validity and 'perceived control'."/>
    <m/>
    <m/>
    <n v="574"/>
    <n v="65"/>
    <s v="Tsorbatzoudis, H. (2005). Evaluation of a planned behavior theory-based intervention programme to promote healthy eating. Perceptual and motor skills, 101(2), 587-604."/>
    <s v="intervention healthy eating "/>
    <m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60"/>
    <x v="18"/>
    <s v="Distinguishing perceptions of control from self-efficacy: Predicting consumption of a low-fat diet using the theory of planned behavior."/>
    <m/>
    <m/>
    <n v="609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Distinguishing perceptions of control from self-efficacy: Predicting consumption of a low-fat diet using the theory of planned behavior."/>
    <m/>
    <m/>
    <n v="609"/>
    <n v="95"/>
    <s v="Hagger, M. S., Anderson, M., Kyriakaki, M., &amp; Darkings, S. (2007). Aspects of identity and their influence on intentional behavior: Comparing effects for three health behaviors. Personality and Individual Differences, 42(2), 355-367."/>
    <s v="exercise, dieting, and binge drinking"/>
    <m/>
    <s v="J"/>
    <s v="Indirect"/>
    <s v="nvt"/>
    <m/>
    <s v="Hagger, M. S., Anderson, M., Kyriakaki, M., &amp; Darkings, S."/>
    <x v="5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60"/>
    <x v="18"/>
    <s v="Distinguishing perceptions of control from self-efficacy: Predicting consumption of a low-fat diet using the theory of planned behavior."/>
    <m/>
    <m/>
    <n v="609"/>
    <n v="95"/>
    <s v="Pierro, A., Mannetti, L., &amp; Livi, S. (2003). Self-identity and the theory of planned behavior in the prediction of health behavior and leisure activity. Self and Identity, 2(1), 47-60."/>
    <s v="leisure activity and purchasing of low-fat food"/>
    <m/>
    <s v="J"/>
    <s v="In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0"/>
    <x v="18"/>
    <s v="Distinguishing perceptions of control from self-efficacy: Predicting consumption of a low-fat diet using the theory of planned behavior."/>
    <m/>
    <m/>
    <n v="609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taking elective ethics courses"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0"/>
    <x v="18"/>
    <s v="Distinguishing perceptions of control from self-efficacy: Predicting consumption of a low-fat diet using the theory of planned behavior."/>
    <m/>
    <m/>
    <n v="609"/>
    <n v="95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Distinguishing perceptions of control from self-efficacy: Predicting consumption of a low-fat diet using the theory of planned behavior."/>
    <m/>
    <m/>
    <n v="609"/>
    <n v="95"/>
    <s v="Tsorbatzoudis, H. (2005). Evaluation of a school-based intervention programme to promote physical activity: an application of the theory of planned behavior. Perceptual and motor skills, 101(3), 787-802."/>
    <m/>
    <m/>
    <s v="N"/>
    <s v="Indirect"/>
    <s v="J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Distinguishing perceptions of control from self-efficacy: Predicting consumption of a low-fat diet using the theory of planned behavior."/>
    <m/>
    <m/>
    <n v="609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s v="Dubbel, zie cel 302"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0"/>
    <x v="18"/>
    <s v="Distinguishing perceptions of control from self-efficacy: Predicting consumption of a low-fat diet using the theory of planned behavior."/>
    <m/>
    <m/>
    <n v="609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3"/>
    <x v="19"/>
    <s v="Self-identity and the theory of planned behavior: A useful addition or an unhelpful artifice?"/>
    <m/>
    <m/>
    <n v="332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3"/>
    <x v="19"/>
    <s v="Self-identity and the theory of planned behavior: A useful addition or an unhelpful artifice?"/>
    <m/>
    <m/>
    <n v="332"/>
    <n v="95"/>
    <s v="Shaw, D., Shiu, E., &amp; Clarke, I. (2000). The contribution of ethical obligation and self-identity to the theory of planned behaviour: An exploration of ethical consumers. Journal of marketing management, 16(8), 879-894."/>
    <s v="ethical obligation / purchase fair trade grocery products"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3"/>
    <x v="19"/>
    <s v="Self-identity and the theory of planned behavior: A useful addition or an unhelpful artifice?"/>
    <m/>
    <m/>
    <n v="332"/>
    <n v="95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x v="14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3"/>
    <x v="19"/>
    <s v="Self-identity and the theory of planned behavior: A useful addition or an unhelpful artifice?"/>
    <m/>
    <m/>
    <n v="332"/>
    <n v="95"/>
    <s v="Hinds, J., &amp; Sparks, P. (2008). Engaging with the natural environment: The role of affective connection and identity. Journal of environmental psychology, 28(2), 109-120."/>
    <s v="engage with the natural environment"/>
    <m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3"/>
    <x v="19"/>
    <s v="Self-identity and the theory of planned behavior: A useful addition or an unhelpful artifice?"/>
    <m/>
    <m/>
    <n v="332"/>
    <n v="95"/>
    <s v="Fielding, K. S., McDonald, R., &amp; Louis, W. R. (2008). Theory of planned behaviour, identity and intentions to engage in environmental activism. Journal of environmental psychology, 28(4), 318-326."/>
    <s v="engage in environmental activism"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m/>
    <m/>
    <s v="N"/>
    <s v="Indirect"/>
    <s v="N"/>
    <s v="does use tpb, but does not mention it in the abstract"/>
    <s v="Shaw, D., &amp; Shiu, E."/>
    <x v="23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s v="ethical obligation "/>
    <m/>
    <s v="N"/>
    <s v="Indirect"/>
    <s v="N"/>
    <s v="no items"/>
    <s v="Shaw, D., &amp; Shiu, E."/>
    <x v="23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sidential kerbside recycling"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3"/>
    <x v="19"/>
    <s v="Self-identity and the theory of planned behavior: A useful addition or an unhelpful artifice?"/>
    <m/>
    <m/>
    <n v="332"/>
    <n v="95"/>
    <s v="Thorbjørnsen, H., Pedersen, P. E., &amp; Nysveen, H. (2007). “This is who I am”: Identity expressiveness and the theory of planned behavior. Psychology &amp; Marketing, 24(9), 763-785."/>
    <s v="use MMS / communication"/>
    <m/>
    <s v="J"/>
    <s v="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3"/>
    <x v="19"/>
    <s v="Self-identity and the theory of planned behavior: A useful addition or an unhelpful artifice?"/>
    <m/>
    <m/>
    <n v="332"/>
    <n v="95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3"/>
    <x v="19"/>
    <s v="Self-identity and the theory of planned behavior: A useful addition or an unhelpful artifice?"/>
    <m/>
    <m/>
    <n v="332"/>
    <n v="95"/>
    <s v="Pelling, E. L., &amp; White, K. M. (2009). The theory of planned behavior applied to young people's use of social networking web sites. CyberPsychology &amp; Behavior, 12(6), 755-759."/>
    <s v="[using] high-level SNW (social netwerk websites)"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63"/>
    <x v="19"/>
    <s v="Self-identity and the theory of planned behavior: A useful addition or an unhelpful artifice?"/>
    <m/>
    <m/>
    <n v="332"/>
    <n v="95"/>
    <s v="Pierro, A., Mannetti, L., &amp; Livi, S. (2003). Self-identity and the theory of planned behavior in the prediction of health behavior and leisure activity. Self an"/>
    <s v="leisure activity (attending Latin American dance classes) / 2nd study: health behavior (purchasing of low-fat food)"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"/>
  </r>
  <r>
    <x v="63"/>
    <x v="19"/>
    <s v="Self-identity and the theory of planned behavior: A useful addition or an unhelpful artifice?"/>
    <m/>
    <m/>
    <n v="332"/>
    <n v="95"/>
    <s v="Hagger, M. S., &amp; Chatzisarantis, N. L. (2006). Self‐identity and the theory of planned behaviour: Between‐and within‐participants analyses. British Journal of Social Psychology, 45(4), 731-757."/>
    <s v="buying a magazine / dieting behaviour"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3"/>
    <x v="19"/>
    <s v="Self-identity and the theory of planned behavior: A useful addition or an unhelpful artifice?"/>
    <m/>
    <m/>
    <n v="332"/>
    <n v="95"/>
    <s v="van den Putte, B., Yzer, M., Willemsen, M. C., &amp; de Bruijn, G. J. (2009). The effects of smoking self-identity and quitting self-identity on attempts to quit smoking. Health Psychology, 28(5), 535."/>
    <s v="attempts to quit 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3"/>
    <x v="19"/>
    <s v="Self-identity and the theory of planned behavior: A useful addition or an unhelpful artifice?"/>
    <m/>
    <m/>
    <n v="332"/>
    <n v="95"/>
    <s v="Hamilton, K., &amp; White, K. M. (2008). Extending the theory of planned behavior: the role of self and social influences in predicting adolescent regular moderate-to-vigorous physical activity. Journal of Sport and Exercise Psychology, 30(1), 56-74."/>
    <s v="physical activity"/>
    <m/>
    <s v="J"/>
    <s v="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63"/>
    <x v="19"/>
    <s v="Self-identity and the theory of planned behavior: A useful addition or an unhelpful artifice?"/>
    <m/>
    <m/>
    <n v="332"/>
    <n v="95"/>
    <s v="Puntoni, S. (2001). Self-identity and purchase intention: an extension of the theory of planned behaviour. ACR European Advances."/>
    <s v="purchase clothes"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3"/>
    <x v="19"/>
    <s v="Self-identity and the theory of planned behavior: A useful addition or an unhelpful artifice?"/>
    <m/>
    <m/>
    <n v="332"/>
    <n v="95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organic food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3"/>
    <x v="19"/>
    <s v="Self-identity and the theory of planned behavior: A useful addition or an unhelpful artifice?"/>
    <m/>
    <m/>
    <n v="332"/>
    <n v="95"/>
    <s v="White, K. M., Thomas, I., Johnston, K. L., &amp; Hyde, M. K. (2008). Predicting attendance at peer-assisted study sessions for statistics: Role identity and the theory of planned behavior. The Journal of social psychology, 148(4), 473-492."/>
    <s v="voluntary attendance at peer-assisted study sessions for statistics"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3"/>
    <x v="19"/>
    <s v="Self-identity and the theory of planned behavior: A useful addition or an unhelpful artifice?"/>
    <m/>
    <m/>
    <n v="332"/>
    <n v="95"/>
    <s v="Arnold, J., Loan-Clarke, J., Coombs, C., Wilkinson, A., Park, J., &amp; Preston, D. (2006). How well can the theory of planned behavior account for occupational intentions?. Journal of Vocational Behavior, 69(3), 374-390."/>
    <s v="work for the UK’s National Health Service"/>
    <m/>
    <s v="N"/>
    <s v="Indirect"/>
    <s v="N"/>
    <s v="mentions only identification in the abstract instead of self-identity"/>
    <s v="Arnold, J., Loan-Clarke, J., Coombs, C., Wilkinson, A., Park, J., &amp; Preston, D."/>
    <x v="22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3"/>
    <x v="19"/>
    <s v="Self-identity and the theory of planned behavior: A useful addition or an unhelpful artifice?"/>
    <m/>
    <m/>
    <n v="332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enroll in business ethic courses"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3"/>
    <x v="19"/>
    <s v="Self-identity and the theory of planned behavior: A useful addition or an unhelpful artifice?"/>
    <m/>
    <m/>
    <n v="332"/>
    <n v="95"/>
    <s v="Marta, E., Manzi, C., Pozzi, M., &amp; Vignoles, V. L. (2014). Identity and the theory of planned behavior: predicting maintenance of volunteering after three years. The Journal of social psychology, 154(3), 198-207."/>
    <s v="volunteering behavior"/>
    <m/>
    <s v="J"/>
    <s v="In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63"/>
    <x v="19"/>
    <s v="Self-identity and the theory of planned behavior: A useful addition or an unhelpful artifice?"/>
    <m/>
    <m/>
    <n v="332"/>
    <n v="95"/>
    <s v="Dennis, B. S., Buchholtz, A. K., &amp; Butts, M. M. (2009). The nature of giving: A theory of planned behavior examination of corporate philanthropy. Business &amp; Society, 48(3), 360-384."/>
    <s v="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3"/>
    <x v="19"/>
    <s v="Self-identity and the theory of planned behavior: A useful addition or an unhelpful artifice?"/>
    <m/>
    <m/>
    <n v="332"/>
    <n v="95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63"/>
    <x v="19"/>
    <s v="Self-identity and the theory of planned behavior: A useful addition or an unhelpful artifice?"/>
    <m/>
    <m/>
    <n v="332"/>
    <n v="95"/>
    <s v="Amanda M Brouwer, Katie E. Mosack, (2015) &quot;Expanding the theory of planned behavior to predict healthy eating behaviors: Exploring a healthy eater identity&quot;, Nutrition &amp; Food Science, Vol. 45 Issue: 1, pp.39-53"/>
    <s v="healthy eating"/>
    <m/>
    <s v="J"/>
    <s v="Direct"/>
    <s v="nvt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3"/>
    <x v="19"/>
    <s v="Self-identity and the theory of planned behavior: A useful addition or an unhelpful artifice?"/>
    <m/>
    <m/>
    <n v="332"/>
    <n v="95"/>
    <s v="Pedersen, P. E., Nysveen, H., &amp; Thorbjørnsen, H. (2003). Identity expression in the adoption of mobile services: The case of multimedia messaging services."/>
    <s v="adoption of mobiles"/>
    <m/>
    <s v="N"/>
    <s v="Indirect"/>
    <s v="N"/>
    <s v="mentions identity, but not self-identity"/>
    <s v="Pedersen, P. E., Nysveen, H., &amp; Thorbjørnsen, H."/>
    <x v="18"/>
    <s v="Identity expression in the adoption of mobile services: The case of multimedia messaging services."/>
    <n v="57"/>
    <s v="Identity expression in the adoption of mobile services: The case of multimedia messaging services."/>
  </r>
  <r>
    <x v="63"/>
    <x v="19"/>
    <s v="Self-identity and the theory of planned behavior: A useful addition or an unhelpful artifice?"/>
    <m/>
    <m/>
    <n v="332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3"/>
    <x v="19"/>
    <s v="Self-identity and the theory of planned behavior: A useful addition or an unhelpful artifice?"/>
    <m/>
    <m/>
    <n v="332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3"/>
    <x v="19"/>
    <s v="Self-identity and the theory of planned behavior: A useful addition or an unhelpful artifice?"/>
    <m/>
    <m/>
    <n v="332"/>
    <n v="95"/>
    <s v="Mancha, R. M., &amp; Yoder, C. Y. (2015). Cultural antecedents of green behavioral intent: An environmental theory of planned behavior. Journal of Environmental Psychology, 43, 145-154."/>
    <s v="green behavioral intention"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63"/>
    <x v="19"/>
    <s v="Self-identity and the theory of planned behavior: A useful addition or an unhelpful artifice?"/>
    <m/>
    <m/>
    <n v="332"/>
    <n v="95"/>
    <s v="Brouwer, A. M., &amp; Mosack, K. E. (2015). Motivating healthy diet behaviors: The self-as-doer identity. Self and Identity, 14(6), 638-653."/>
    <s v="healthy eating"/>
    <m/>
    <s v="J"/>
    <s v="Indirect"/>
    <s v="nvt"/>
    <m/>
    <s v="Brouwer, A. M., &amp; Mosack, K. E."/>
    <x v="0"/>
    <s v="Motivating healthy diet behaviors: The self-as-doer identity."/>
    <n v="40"/>
    <s v="Motivating healthy diet behaviors: The self-as-doer identity. Self and Identity, 14(6), 638-653."/>
  </r>
  <r>
    <x v="63"/>
    <x v="19"/>
    <s v="Self-identity and the theory of planned behavior: A useful addition or an unhelpful artifice?"/>
    <m/>
    <m/>
    <n v="332"/>
    <n v="95"/>
    <s v="van Zoonen, W., Verhoeven, J. W., &amp; Elving, W. J. (2014). Understanding work-related social media use: An extension of theory of planned behavior. International Journal of Management, Economics and Social Sciences, 3(4)."/>
    <s v="the use of personal social media accounts to communicate about work-related issues"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63"/>
    <x v="19"/>
    <s v="Self-identity and the theory of planned behavior: A useful addition or an unhelpful artifice?"/>
    <m/>
    <m/>
    <n v="332"/>
    <n v="95"/>
    <s v="Bagot, K. L., Masser, B. M., &amp; White, K. M. (2015). Using an extended theory of planned behavior to predict a change in the type of blood product donated. Annals of Behavioral Medicine, 49(4), 510-521."/>
    <s v="blood donation"/>
    <m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3"/>
    <x v="19"/>
    <s v="Self-identity and the theory of planned behavior: A useful addition or an unhelpful artifice?"/>
    <m/>
    <m/>
    <n v="332"/>
    <n v="95"/>
    <s v="Case, P., Sparks, P., &amp; Pavey, L. (2016). Identity appropriateness and the structure of the theory of planned behaviour. British journal of social psychology, 55(1), 109-125."/>
    <s v="binge drinking"/>
    <m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3"/>
    <x v="19"/>
    <s v="Self-identity and the theory of planned behavior: A useful addition or an unhelpful artifice?"/>
    <m/>
    <m/>
    <n v="332"/>
    <n v="95"/>
    <s v="Paquin, R. S., &amp; Keating, D. M. (2017). Fitting identity in the reasoned action framework: A meta-analysis and model comparison. The Journal of social psychology, 157(1), 47-63."/>
    <s v="Meta-analysis"/>
    <m/>
    <s v="J"/>
    <s v="In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3"/>
    <x v="19"/>
    <s v="Self-identity and the theory of planned behavior: A useful addition or an unhelpful artifice?"/>
    <m/>
    <m/>
    <n v="332"/>
    <n v="95"/>
    <s v="Shaw, D., &amp; Shiu, E. (2013). The contribution of ethical obligation and selfidentity to the theory of planned behaviour: An exploration of ethical consumers-A reflective comment. Social Business, 3(1), 47-65."/>
    <s v="comment"/>
    <m/>
    <s v="J"/>
    <s v="Direct"/>
    <s v="nvt"/>
    <m/>
    <s v="Shaw, D., &amp; Shiu, E."/>
    <x v="8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63"/>
    <x v="19"/>
    <s v="Self-identity and the theory of planned behavior: A useful addition or an unhelpful artifice?"/>
    <m/>
    <m/>
    <n v="332"/>
    <n v="95"/>
    <s v="Haydon, H. M., Obst, P. L., &amp; Lewis, I. (2017). Examining Women's Alcohol Consumption: The Theory of Planned Behavior and Self-Identity. Substance Use &amp; Misuse, 1-9."/>
    <s v="alcohol drinking"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63"/>
    <x v="19"/>
    <s v="Self-identity and the theory of planned behavior: A useful addition or an unhelpful artifice?"/>
    <m/>
    <m/>
    <n v="332"/>
    <n v="95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3"/>
    <x v="19"/>
    <s v="Self-identity and the theory of planned behavior: A useful addition or an unhelpful artifice?"/>
    <m/>
    <m/>
    <n v="332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4"/>
    <x v="20"/>
    <s v="Perceived behavioural control, unrealistic optimism and dietary change: An exploratory study,."/>
    <m/>
    <m/>
    <n v="188"/>
    <n v="30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4"/>
    <x v="20"/>
    <s v="Perceived behavioural control, unrealistic optimism and dietary change: An exploratory study,."/>
    <m/>
    <m/>
    <n v="188"/>
    <n v="30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x v="14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4"/>
    <x v="20"/>
    <s v="Perceived behavioural control, unrealistic optimism and dietary change: An exploratory study,."/>
    <m/>
    <m/>
    <n v="188"/>
    <n v="30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4"/>
    <x v="20"/>
    <s v="Perceived behavioural control, unrealistic optimism and dietary change: An exploratory study,."/>
    <m/>
    <m/>
    <n v="188"/>
    <n v="30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4"/>
    <x v="20"/>
    <s v="Perceived behavioural control, unrealistic optimism and dietary change: An exploratory study,."/>
    <m/>
    <m/>
    <n v="188"/>
    <n v="30"/>
    <s v="Pierro, A., Mannetti, L., &amp; Livi, S. (2003). Self-identity and the theory of planned behavior in the prediction of health behavior and leisure activity. Self and Identity, 2(1), 47-60."/>
    <s v="leisure activity "/>
    <m/>
    <s v="J"/>
    <s v="In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4"/>
    <x v="20"/>
    <s v="Perceived behavioural control, unrealistic optimism and dietary change: An exploratory study,."/>
    <m/>
    <m/>
    <n v="188"/>
    <n v="30"/>
    <s v="Shaw, D., &amp; Shiu, E. (2002). The role of ethical obligation and self‐identity in ethical consumer choice. International Journal of Consumer Studies, 26(2), 109-116."/>
    <s v="ethical obligation"/>
    <m/>
    <s v="N"/>
    <s v="Indirect"/>
    <s v="N"/>
    <s v="no items"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4"/>
    <x v="20"/>
    <s v="Perceived behavioural control, unrealistic optimism and dietary change: An exploratory study,."/>
    <m/>
    <m/>
    <n v="188"/>
    <n v="30"/>
    <s v="Walsh, S. P., &amp; White, K. M. (2007). Me, My Mobile, and I: The Role of Self‐and Prototypical Identity Influences in the Prediction of Mobile Phone Behavior. Journal of Applied Social Psychology, 37(10), 2405-2434."/>
    <s v="mobile phone use"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4"/>
    <x v="20"/>
    <s v="Perceived behavioural control, unrealistic optimism and dietary change: An exploratory study,."/>
    <m/>
    <m/>
    <n v="188"/>
    <n v="30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m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4"/>
    <x v="20"/>
    <s v="Perceived behavioural control, unrealistic optimism and dietary change: An exploratory study,."/>
    <m/>
    <m/>
    <n v="188"/>
    <n v="30"/>
    <s v="Dean, M., Raats, M. M., &amp; Shepherd, R. (2012). The role of self‐identity, past behavior, and their interaction in predicting intention to purchase fresh and processed organic food. Journal of Applied Social Psychology, 42(3), 669-688."/>
    <s v="organic food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4"/>
    <x v="20"/>
    <s v="Perceived behavioural control, unrealistic optimism and dietary change: An exploratory study,."/>
    <m/>
    <m/>
    <n v="188"/>
    <n v="30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4"/>
    <x v="20"/>
    <s v="Perceived behavioural control, unrealistic optimism and dietary change: An exploratory study,."/>
    <m/>
    <m/>
    <n v="188"/>
    <n v="30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4"/>
    <x v="20"/>
    <s v="Perceived behavioural control, unrealistic optimism and dietary change: An exploratory study,."/>
    <m/>
    <m/>
    <n v="188"/>
    <n v="30"/>
    <s v="Kiefer, D. J. (2008). Intention to Use Dietary Supplements: The Role of Self-Identity and Past Behavior in the Theory of Planned Behavior (Doctoral dissertation, Miami University)."/>
    <s v="dietary supplements"/>
    <m/>
    <s v="J"/>
    <s v="In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4"/>
    <x v="20"/>
    <s v="Perceived behavioural control, unrealistic optimism and dietary change: An exploratory study,."/>
    <m/>
    <m/>
    <n v="188"/>
    <n v="30"/>
    <s v="Holst, A., &amp; Iversen, J. M. (2012). An application of a revised theory of planned behavior."/>
    <s v="Use Personal Care Products without Endocrine Disrupting Chemicals"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Terry, D. J., Hogg, M. A., &amp; White, K. M. (1999). The theory of planned behaviour: self‐identity, social identity and group norms. British journal of social psychology, 38(3), 225-244."/>
    <s v="household recycling"/>
    <m/>
    <s v="J"/>
    <s v="In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65"/>
    <x v="21"/>
    <s v="Self-identity and the theory of planned behavior: Assessing the role of identification with 'green consumerism.'"/>
    <m/>
    <m/>
    <n v="972"/>
    <n v="202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65"/>
    <x v="21"/>
    <s v="Self-identity and the theory of planned behavior: Assessing the role of identification with 'green consumerism.'"/>
    <m/>
    <m/>
    <n v="972"/>
    <n v="202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5"/>
    <x v="21"/>
    <s v="Self-identity and the theory of planned behavior: Assessing the role of identification with 'green consumerism.'"/>
    <m/>
    <m/>
    <n v="972"/>
    <n v="202"/>
    <s v="Shaw, D., Shiu, E., &amp; Clarke, I. (2000). The contribution of ethical obligation and self-identity to the theory of planned behaviour: An exploration of ethical consumers. Journal of marketing management, 16(8), 879-894."/>
    <s v="Ethical Consumers"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5"/>
    <x v="21"/>
    <s v="Self-identity and the theory of planned behavior: Assessing the role of identification with 'green consumerism.'"/>
    <m/>
    <m/>
    <n v="972"/>
    <n v="202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5"/>
    <x v="21"/>
    <s v="Self-identity and the theory of planned behavior: Assessing the role of identification with 'green consumerism.'"/>
    <m/>
    <m/>
    <n v="972"/>
    <n v="202"/>
    <s v="Hinds, J., &amp; Sparks, P. (2008). Engaging with the natural environment: The role of affective connection and identity. Journal of environmental psychology, 28(2), 109-120."/>
    <m/>
    <m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5"/>
    <x v="21"/>
    <s v="Self-identity and the theory of planned behavior: Assessing the role of identification with 'green consumerism.'"/>
    <m/>
    <m/>
    <n v="972"/>
    <n v="202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5"/>
    <x v="21"/>
    <s v="Self-identity and the theory of planned behavior: Assessing the role of identification with 'green consumerism.'"/>
    <m/>
    <m/>
    <n v="972"/>
    <n v="202"/>
    <s v="Shaw, D., &amp; Shiu, E. (2002). The role of ethical obligation and self‐identity in ethical consumer choice. International Journal of Consumer Studies, 26(2), 109-116."/>
    <m/>
    <m/>
    <s v="J"/>
    <s v="Indirect"/>
    <s v="nvt"/>
    <m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5"/>
    <x v="21"/>
    <s v="Self-identity and the theory of planned behavior: Assessing the role of identification with 'green consumerism.'"/>
    <m/>
    <m/>
    <n v="972"/>
    <n v="202"/>
    <s v="Thorbjørnsen, H., Pedersen, P. E., &amp; Nysveen, H. (2007). “This is who I am”: Identity expressiveness and the theory of planned behavior. Psychology &amp; Marketing, 24(9), 763-785."/>
    <s v="identity expressioness"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5"/>
    <x v="21"/>
    <s v="Self-identity and the theory of planned behavior: Assessing the role of identification with 'green consumerism.'"/>
    <m/>
    <m/>
    <n v="972"/>
    <n v="202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In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s v="purchasing one's preferred beer"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5"/>
    <x v="21"/>
    <s v="Self-identity and the theory of planned behavior: Assessing the role of identification with 'green consumerism.'"/>
    <m/>
    <m/>
    <n v="972"/>
    <n v="202"/>
    <s v="Armitage, C. J., &amp; Conner, M. (1999). Distinguishing perceptions of control from self‐efficacy: Predicting consumption of a low‐fat diet using the theory of planned behavior. Journal of applied social psychology, 29(1), 72-90."/>
    <s v="eating a low-fat diet"/>
    <m/>
    <s v="J"/>
    <s v="Indirect"/>
    <s v="nvt"/>
    <m/>
    <s v="Armitage, C. J., &amp; Conner, M."/>
    <x v="13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65"/>
    <x v="21"/>
    <s v="Self-identity and the theory of planned behavior: Assessing the role of identification with 'green consumerism.'"/>
    <m/>
    <m/>
    <n v="972"/>
    <n v="202"/>
    <s v="Fielding, K. S., Terry, D. J., Masser, B. M., &amp; Hogg, M. A. (2008). Integrating social identity theory and the theory of planned behaviour to explain decisions to engage in sustainable agricultural practices. British Journal of Social Psychology, 47(1), 23-48."/>
    <m/>
    <m/>
    <s v="N"/>
    <s v="Indirect"/>
    <s v="N"/>
    <s v="Social identity"/>
    <s v="Fielding, K. S., Terry, D. J., Masser, B. M., &amp; Hogg, M. A."/>
    <x v="10"/>
    <s v="Integrating social identity theory and the theory of planned behaviour to explain decisions to engage in sustainable agricultural practices."/>
    <n v="68"/>
    <s v="Integrating social identity theory and the theory of planned behaviour to explain decisions to engage in sustainable agricultural practices. British Journal of Social Psychology, 47(1), 23-48."/>
  </r>
  <r>
    <x v="65"/>
    <x v="21"/>
    <s v="Self-identity and the theory of planned behavior: Assessing the role of identification with 'green consumerism.'"/>
    <m/>
    <m/>
    <n v="972"/>
    <n v="202"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5"/>
    <x v="21"/>
    <s v="Self-identity and the theory of planned behavior: Assessing the role of identification with 'green consumerism.'"/>
    <m/>
    <m/>
    <n v="972"/>
    <n v="202"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5"/>
    <x v="21"/>
    <s v="Self-identity and the theory of planned behavior: Assessing the role of identification with 'green consumerism.'"/>
    <m/>
    <m/>
    <n v="972"/>
    <n v="202"/>
    <s v="Conner, M., Warren, R., Close, S., &amp; Sparks, P. (1999). Alcohol consumption and the theory of planned behavior: An examination of the cognitive mediation of past behaviorid. Journal of Applied Social Psychology, 29(8), 1676-1704."/>
    <m/>
    <m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5"/>
    <x v="21"/>
    <s v="Self-identity and the theory of planned behavior: Assessing the role of identification with 'green consumerism.'"/>
    <m/>
    <m/>
    <n v="972"/>
    <n v="202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5"/>
    <x v="21"/>
    <s v="Self-identity and the theory of planned behavior: Assessing the role of identification with 'green consumerism.'"/>
    <m/>
    <m/>
    <n v="972"/>
    <n v="202"/>
    <s v="Elliott, M. A. (2010). Predicting motorcyclists’ intentions to speed: effects of selected cognitions from the theory of planned behaviour, self-identity and social identity. Accident Analysis &amp; Prevention, 42(2), 718-725."/>
    <s v="motorcyclists’ intentions to speed "/>
    <m/>
    <s v="J"/>
    <s v="In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65"/>
    <x v="21"/>
    <s v="Self-identity and the theory of planned behavior: Assessing the role of identification with 'green consumerism.'"/>
    <m/>
    <m/>
    <n v="972"/>
    <n v="202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5"/>
    <x v="21"/>
    <s v="Self-identity and the theory of planned behavior: Assessing the role of identification with 'green consumerism.'"/>
    <m/>
    <m/>
    <n v="972"/>
    <n v="202"/>
    <s v="Puntoni, S. (2001). Self-identity and purchase intention: an extension of the theory of planned behaviour. ACR European Advances."/>
    <s v="purchase intention"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5"/>
    <x v="21"/>
    <s v="Self-identity and the theory of planned behavior: Assessing the role of identification with 'green consumerism.'"/>
    <m/>
    <m/>
    <n v="972"/>
    <n v="202"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5"/>
    <x v="21"/>
    <s v="Self-identity and the theory of planned behavior: Assessing the role of identification with 'green consumerism.'"/>
    <m/>
    <m/>
    <n v="972"/>
    <n v="202"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5"/>
    <x v="21"/>
    <s v="Self-identity and the theory of planned behavior: Assessing the role of identification with 'green consumerism.'"/>
    <m/>
    <m/>
    <n v="972"/>
    <n v="202"/>
    <s v="Carrus, G., Nenci, A. M., &amp; Caddeo, P. (2009). The role of ethnic identity and perceived ethnic norms in the purchase of ethnical food products. Appetite, 52(1), 65-71."/>
    <s v="ethical food products"/>
    <m/>
    <s v="N"/>
    <s v="Indirect"/>
    <s v="N"/>
    <s v="uses ethical identification"/>
    <s v="Carrus, G., Nenci, A. M., &amp; Caddeo, P."/>
    <x v="6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65"/>
    <x v="21"/>
    <s v="Self-identity and the theory of planned behavior: Assessing the role of identification with 'green consumerism.'"/>
    <m/>
    <m/>
    <n v="972"/>
    <n v="202"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65"/>
    <x v="21"/>
    <s v="Self-identity and the theory of planned behavior: Assessing the role of identification with 'green consumerism.'"/>
    <m/>
    <m/>
    <n v="972"/>
    <n v="202"/>
    <s v="Arnold, J., Loan-Clarke, J., Coombs, C., Wilkinson, A., Park, J., &amp; Preston, D. (2006). How well can the theory of planned behavior account for occupational intentions?. Journal of Vocational Behavior, 69(3), 374-390."/>
    <m/>
    <m/>
    <s v="J"/>
    <s v="Indirect"/>
    <s v="nvt"/>
    <m/>
    <s v="Arnold, J., Loan-Clarke, J., Coombs, C., Wilkinson, A., Park, J., &amp; Preston, D."/>
    <x v="22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5"/>
    <x v="21"/>
    <s v="Self-identity and the theory of planned behavior: Assessing the role of identification with 'green consumerism.'"/>
    <m/>
    <m/>
    <n v="972"/>
    <n v="202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5"/>
    <x v="21"/>
    <s v="Self-identity and the theory of planned behavior: Assessing the role of identification with 'green consumerism.'"/>
    <m/>
    <m/>
    <n v="972"/>
    <n v="20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5"/>
    <x v="21"/>
    <s v="Self-identity and the theory of planned behavior: Assessing the role of identification with 'green consumerism.'"/>
    <m/>
    <m/>
    <n v="972"/>
    <n v="202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5"/>
    <x v="21"/>
    <s v="Self-identity and the theory of planned behavior: Assessing the role of identification with 'green consumerism.'"/>
    <m/>
    <m/>
    <n v="972"/>
    <n v="20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_x000a_"/>
    <s v="exercise action control "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  J Direct nvt _x000a_"/>
  </r>
  <r>
    <x v="65"/>
    <x v="21"/>
    <s v="Self-identity and the theory of planned behavior: Assessing the role of identification with 'green consumerism.'"/>
    <m/>
    <m/>
    <n v="972"/>
    <n v="202"/>
    <s v="Ries, F., Hein, V., Pihu, M., &amp; Armenta, J. M. S. (2012). Self-identity as a component of the Theory of Planned Behaviour in predicting physical activity. European Physical Education Review, 18(3), 322-334."/>
    <s v="adolescent physical activity"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65"/>
    <x v="21"/>
    <s v="Self-identity and the theory of planned behavior: Assessing the role of identification with 'green consumerism.'"/>
    <m/>
    <m/>
    <n v="972"/>
    <n v="202"/>
    <s v="Nenci, A. M., Carrus, G., Caddeo, P., &amp; Meloni, A. (2008). Group processes in food choices: The role of ethnic identity and perceived ethnic norms upon intentions to purchase ethnical food products. Journal of Community &amp; Applied Social Psychology, 18(5), 505-511."/>
    <m/>
    <m/>
    <s v="N"/>
    <s v="Indirect"/>
    <s v="N"/>
    <s v="uses ethical identification"/>
    <s v="Nenci, A. M., Carrus, G., Caddeo, P., &amp; Meloni, A."/>
    <x v="10"/>
    <s v="Group processes in food choices: The role of ethnic identity and perceived ethnic norms upon intentions to purchase ethnical food products."/>
    <n v="59"/>
    <s v="Group processes in food choices: The role of ethnic identity and perceived ethnic norms upon intentions to purchase ethnical food products. Journal of Community &amp; Applied Social Psychology, 18(5), 505-511."/>
  </r>
  <r>
    <x v="65"/>
    <x v="21"/>
    <s v="Self-identity and the theory of planned behavior: Assessing the role of identification with 'green consumerism.'"/>
    <m/>
    <m/>
    <n v="972"/>
    <n v="202"/>
    <s v="de Bruijn, G. J., &amp; van den Putte, B. (2012). Exercise promotion: An integration of exercise self-identity, beliefs, intention, and behaviour. European Journal of Sport Science, 12(4), 354-366."/>
    <s v="exercise"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65"/>
    <x v="21"/>
    <s v="Self-identity and the theory of planned behavior: Assessing the role of identification with 'green consumerism.'"/>
    <m/>
    <m/>
    <n v="972"/>
    <n v="202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5"/>
    <x v="21"/>
    <s v="Self-identity and the theory of planned behavior: Assessing the role of identification with 'green consumerism.'"/>
    <m/>
    <m/>
    <n v="972"/>
    <n v="202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5"/>
    <x v="21"/>
    <s v="Self-identity and the theory of planned behavior: Assessing the role of identification with 'green consumerism.'"/>
    <m/>
    <m/>
    <n v="972"/>
    <n v="202"/>
    <s v="Obschonka, M., Silbereisen, R. K., Cantner, U., &amp; Goethner, M. (2015). Entrepreneurial self-identity: predictors and effects within the theory of planned behavior framework. Journal of Business and Psychology, 30(4), 773-794."/>
    <m/>
    <m/>
    <s v="J"/>
    <s v="Direct"/>
    <s v="nvt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65"/>
    <x v="21"/>
    <s v="Self-identity and the theory of planned behavior: Assessing the role of identification with 'green consumerism.'"/>
    <m/>
    <m/>
    <n v="972"/>
    <n v="202"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65"/>
    <x v="21"/>
    <s v="Self-identity and the theory of planned behavior: Assessing the role of identification with 'green consumerism.'"/>
    <m/>
    <m/>
    <n v="972"/>
    <n v="202"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5"/>
    <x v="21"/>
    <s v="Self-identity and the theory of planned behavior: Assessing the role of identification with 'green consumerism.'"/>
    <m/>
    <m/>
    <n v="972"/>
    <n v="202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65"/>
    <x v="21"/>
    <s v="Self-identity and the theory of planned behavior: Assessing the role of identification with 'green consumerism.'"/>
    <m/>
    <m/>
    <n v="972"/>
    <n v="202"/>
    <s v="Verkooijen, K. T., &amp; de Bruijn, G. J. (2013). Exercise self-identity: Interactions with social comparison and exercise behaviour. Psychology, health &amp; medicine, 18(4), 490-499."/>
    <s v="Exercise"/>
    <m/>
    <s v="N"/>
    <s v="Indirect"/>
    <s v="J"/>
    <m/>
    <s v="Verkooijen, K. T., &amp; de Bruijn, G. J."/>
    <x v="8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65"/>
    <x v="21"/>
    <s v="Self-identity and the theory of planned behavior: Assessing the role of identification with 'green consumerism.'"/>
    <m/>
    <m/>
    <n v="972"/>
    <n v="20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65"/>
    <x v="21"/>
    <s v="Self-identity and the theory of planned behavior: Assessing the role of identification with 'green consumerism.'"/>
    <m/>
    <m/>
    <n v="972"/>
    <n v="202"/>
    <s v="Paquin, R. S., &amp; Keating, D. M. (2017). Fitting identity in the reasoned action framework: A meta-analysis and model comparison. The Journal of social psychology, 157(1), 47-63."/>
    <s v="Meta-analysis"/>
    <m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5"/>
    <x v="21"/>
    <s v="Self-identity and the theory of planned behavior: Assessing the role of identification with 'green consumerism.'"/>
    <m/>
    <m/>
    <n v="972"/>
    <n v="202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5"/>
    <x v="21"/>
    <s v="Self-identity and the theory of planned behavior: Assessing the role of identification with 'green consumerism.'"/>
    <m/>
    <m/>
    <n v="972"/>
    <n v="202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5"/>
    <x v="21"/>
    <s v="Self-identity and the theory of planned behavior: Assessing the role of identification with 'green consumerism.'"/>
    <m/>
    <m/>
    <n v="972"/>
    <n v="202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5"/>
    <x v="21"/>
    <s v="Self-identity and the theory of planned behavior: Assessing the role of identification with 'green consumerism.'"/>
    <m/>
    <m/>
    <n v="972"/>
    <n v="202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metro risky driving behavior"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5"/>
    <x v="21"/>
    <s v="Self-identity and the theory of planned behavior: Assessing the role of identification with 'green consumerism.'"/>
    <m/>
    <m/>
    <n v="972"/>
    <n v="202"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uses place identity instead of self-identity "/>
    <s v="Nenci, A. M., Carrus, G., &amp; Caddeo, P."/>
    <x v="21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65"/>
    <x v="21"/>
    <s v="Self-identity and the theory of planned behavior: Assessing the role of identification with 'green consumerism.'"/>
    <m/>
    <m/>
    <n v="972"/>
    <n v="202"/>
    <s v="Ferraz, M. K. G. I. P. (2011). Men’s purchase intention of shampoo: a model based on the theory of planned behavior and self-concept (Doctoral dissertation, NSBE-UNL)."/>
    <s v="purchase intention"/>
    <m/>
    <s v="N"/>
    <s v="Indirect"/>
    <s v="N"/>
    <s v="uses self-concept instead of self-identity"/>
    <s v="Ferraz, M. K. G. I. P."/>
    <x v="11"/>
    <s v="Men’s purchase intention of shampoo: a model based on the theory of planned behavior and self-concept (Doctoral dissertation, NSBE-UNL)."/>
    <n v="31"/>
    <s v="Men’s purchase intention of shampoo: a model based on the theory of planned behavior and self-concept (Doctoral dissertation, NSBE-UNL)."/>
  </r>
  <r>
    <x v="65"/>
    <x v="21"/>
    <s v="Self-identity and the theory of planned behavior: Assessing the role of identification with 'green consumerism.'"/>
    <m/>
    <m/>
    <n v="972"/>
    <n v="202"/>
    <s v="Ham, M., Štimac, H., Pap, A., &amp; Oec, M. PREDICTING THE INTENTION TO PURCHASE GREEN FOOD IN CROATIA–THE INFLUENCE OF PERCIEVED SELF-IDENTITY."/>
    <s v="purchase green food"/>
    <m/>
    <s v="N"/>
    <s v="Indirect"/>
    <s v="J"/>
    <s v="although it mentions perceived self-identity as construct"/>
    <s v="Handmatig"/>
    <x v="19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White, K. M., Poulsen, B. E., &amp; Hyde, M. K. (2017). Identity and personality influences on donating money, time, and blood. Nonprofit and Voluntary Sector Quarterly, 46(2), 372-394."/>
    <s v="donating money, volunteering time, and donating blood"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65"/>
    <x v="21"/>
    <s v="Self-identity and the theory of planned behavior: Assessing the role of identification with 'green consumerism.'"/>
    <m/>
    <m/>
    <n v="972"/>
    <n v="202"/>
    <s v="Holst, A., &amp; Iversen, J. M. (2012). An application of a revised theory of planned behavior."/>
    <s v="use personal care products"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Kosmidou, E., &amp; Pavlidou, E. Do pre-service kindergarten teachers in Greece intent to include movement education? An application of Planned Behavior Theory."/>
    <s v="Education"/>
    <m/>
    <s v="J"/>
    <s v="Indirect"/>
    <s v="nvt"/>
    <m/>
    <s v="Handmatig"/>
    <x v="19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Theodorakis, Y., Bagiatis, K., &amp; Goudas, M. (1995). Attitudes toward teaching individuals with disabilities: Application of planned behavior theory. Adapted Physical Activity Quarterly, 12(2), 151-160."/>
    <s v="Education"/>
    <m/>
    <s v="N"/>
    <s v="Indirect"/>
    <s v="J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66"/>
    <x v="13"/>
    <s v="Ethical food choices: Examining people’s Fair Trade purchasing decisions."/>
    <m/>
    <s v="purchasing"/>
    <n v="1"/>
    <n v="0"/>
    <n v="0"/>
    <m/>
    <m/>
    <m/>
    <m/>
    <m/>
    <m/>
    <s v=""/>
    <x v="2"/>
    <s v=""/>
    <e v="#VALUE!"/>
    <e v="#VALUE!"/>
  </r>
  <r>
    <x v="67"/>
    <x v="2"/>
    <s v="Using an extended theory of planned behavior to predict a change in the type of blood product donated."/>
    <m/>
    <s v="blood donation"/>
    <n v="11"/>
    <n v="0"/>
    <n v="0"/>
    <m/>
    <m/>
    <m/>
    <m/>
    <m/>
    <m/>
    <s v=""/>
    <x v="2"/>
    <s v=""/>
    <e v="#VALUE!"/>
    <e v="#VALUE!"/>
  </r>
  <r>
    <x v="68"/>
    <x v="6"/>
    <s v="Neurologists' discussion intentions regarding a medical innovation: An examination of psychological determinants and personal normative influences."/>
    <m/>
    <s v="medical innovation"/>
    <n v="1"/>
    <n v="0"/>
    <n v="0"/>
    <m/>
    <m/>
    <m/>
    <m/>
    <m/>
    <m/>
    <s v=""/>
    <x v="2"/>
    <s v=""/>
    <e v="#VALUE!"/>
    <e v="#VALUE!"/>
  </r>
  <r>
    <x v="69"/>
    <x v="7"/>
    <s v="Predicting attendance at peer-assisted study sessions for statistics: Role identity and the theory of planned behavior."/>
    <m/>
    <m/>
    <n v="39"/>
    <n v="6"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s v="class attendance"/>
    <m/>
    <s v="J"/>
    <s v="Indirect"/>
    <s v="nvt"/>
    <m/>
    <s v="White, K. M., O'connor, E. L., &amp; Hamilton, K."/>
    <x v="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69"/>
    <x v="7"/>
    <s v="Predicting attendance at peer-assisted study sessions for statistics: Role identity and the theory of planned behavior."/>
    <m/>
    <m/>
    <n v="39"/>
    <n v="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s v="borrowing "/>
    <m/>
    <s v="N"/>
    <s v="Direct"/>
    <s v="J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0"/>
    <x v="10"/>
    <s v="Contact Sports, Moral Functioning and Planned Behaviour Theory."/>
    <m/>
    <m/>
    <n v="16"/>
    <n v="2"/>
    <n v="0"/>
    <m/>
    <m/>
    <m/>
    <m/>
    <m/>
    <m/>
    <s v=""/>
    <x v="2"/>
    <s v=""/>
    <e v="#VALUE!"/>
    <e v="#VALUE!"/>
  </r>
  <r>
    <x v="21"/>
    <x v="3"/>
    <s v="Evaluation of a school-based intervention programme to promote physical activity: An application of the theory of planned behavior."/>
    <m/>
    <s v="physical activity"/>
    <n v="41"/>
    <n v="9"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1"/>
    <x v="14"/>
    <s v="Young adults' intention to eat healthy food: Extending the theory of planned behaviour."/>
    <m/>
    <m/>
    <n v="77"/>
    <n v="21"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1"/>
    <x v="14"/>
    <s v="Young adults' intention to eat healthy food: Extending the theory of planned behaviour."/>
    <m/>
    <m/>
    <n v="77"/>
    <n v="21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1"/>
    <x v="14"/>
    <s v="Young adults' intention to eat healthy food: Extending the theory of planned behaviour."/>
    <m/>
    <m/>
    <n v="77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intention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1"/>
    <x v="14"/>
    <s v="Young adults' intention to eat healthy food: Extending the theory of planned behaviour."/>
    <m/>
    <m/>
    <n v="77"/>
    <n v="21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1"/>
    <x v="14"/>
    <s v="Young adults' intention to eat healthy food: Extending the theory of planned behaviour."/>
    <m/>
    <m/>
    <n v="77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1"/>
    <x v="14"/>
    <s v="Young adults' intention to eat healthy food: Extending the theory of planned behaviour."/>
    <m/>
    <m/>
    <n v="77"/>
    <n v="21"/>
    <s v="Paquin, R. S., &amp; Keating, D. M. (2017). Fitting identity in the reasoned action framework: A meta-analysis and model comparison. The Journal of social psychology, 157(1), 47-63."/>
    <m/>
    <m/>
    <s v="J"/>
    <s v="In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1"/>
    <x v="14"/>
    <s v="Young adults' intention to eat healthy food: Extending the theory of planned behaviour."/>
    <m/>
    <m/>
    <n v="77"/>
    <n v="21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J"/>
    <s v="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2"/>
    <x v="18"/>
    <s v="The theory of planned behaviour as predictor of exercise: The moderating influence of beliefs and personality variables."/>
    <m/>
    <m/>
    <n v="177"/>
    <n v="26"/>
    <n v="0"/>
    <m/>
    <m/>
    <m/>
    <m/>
    <m/>
    <m/>
    <s v=""/>
    <x v="2"/>
    <s v=""/>
    <e v="#VALUE!"/>
    <e v="#VALUE!"/>
  </r>
  <r>
    <x v="71"/>
    <x v="14"/>
    <s v="Young adults' intention to eat healthy food: Extending the theory of planned behaviour."/>
    <m/>
    <m/>
    <n v="77"/>
    <n v="21"/>
    <s v="Fielding, K. S., McDonald, R., &amp; Louis, W. R. (2008). Theory of planned behaviour, identity and intentions to engage in environmental activism. Journal of environmental psychology, 28(4), 318-326."/>
    <m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1"/>
    <x v="14"/>
    <s v="Young adults' intention to eat healthy food: Extending the theory of planned behaviour."/>
    <m/>
    <m/>
    <n v="77"/>
    <n v="21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1"/>
    <x v="14"/>
    <s v="Young adults' intention to eat healthy food: Extending the theory of planned behaviour."/>
    <m/>
    <m/>
    <n v="77"/>
    <n v="21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1"/>
    <x v="14"/>
    <s v="Young adults' intention to eat healthy food: Extending the theory of planned behaviour."/>
    <m/>
    <m/>
    <n v="77"/>
    <n v="21"/>
    <s v="Tsorbatzoudis, H. (2005). Evaluation of a planned behavior theory-based intervention programme to promote healthy eating. Perceptual and motor skills, 101(2), 587-604."/>
    <m/>
    <m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3"/>
    <x v="22"/>
    <s v="Planned behavior, attitude strength, role identity, and the prediction of exercise behavior."/>
    <s v="TPB"/>
    <s v="exercise "/>
    <n v="232"/>
    <n v="59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3"/>
    <x v="22"/>
    <s v="Planned behavior, attitude strength, role identity, and the prediction of exercise behavior."/>
    <s v="TPB"/>
    <s v="exercise "/>
    <n v="232"/>
    <n v="59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3"/>
    <x v="22"/>
    <s v="Planned behavior, attitude strength, role identity, and the prediction of exercise behavior."/>
    <s v="TPB"/>
    <s v="exercise "/>
    <n v="232"/>
    <n v="59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cycling"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73"/>
    <x v="22"/>
    <s v="Planned behavior, attitude strength, role identity, and the prediction of exercise behavior."/>
    <s v="TPB"/>
    <s v="exercise "/>
    <n v="232"/>
    <n v="59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73"/>
    <x v="22"/>
    <s v="Planned behavior, attitude strength, role identity, and the prediction of exercise behavior."/>
    <s v="TPB"/>
    <s v="exercise "/>
    <n v="232"/>
    <n v="59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3"/>
    <x v="22"/>
    <s v="Planned behavior, attitude strength, role identity, and the prediction of exercise behavior."/>
    <s v="TPB"/>
    <s v="exercise "/>
    <n v="232"/>
    <n v="59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3"/>
    <x v="22"/>
    <s v="Planned behavior, attitude strength, role identity, and the prediction of exercise behavior."/>
    <s v="TPB"/>
    <s v="exercise "/>
    <n v="232"/>
    <n v="59"/>
    <s v="Elliott, M. A. (2010). Predicting motorcyclists’ intentions to speed: effects of selected cognitions from the theory of planned behaviour, self-identity and social identity. Accident Analysis &amp; Prevention, 42(2), 718-725."/>
    <m/>
    <s v="TPB"/>
    <s v="J"/>
    <s v="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3"/>
    <x v="22"/>
    <s v="Planned behavior, attitude strength, role identity, and the prediction of exercise behavior."/>
    <s v="TPB"/>
    <s v="exercise "/>
    <n v="232"/>
    <n v="59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3"/>
    <x v="22"/>
    <s v="Planned behavior, attitude strength, role identity, and the prediction of exercise behavior."/>
    <s v="TPB"/>
    <s v="exercise "/>
    <n v="232"/>
    <n v="59"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s v="TPB"/>
    <s v="J"/>
    <s v="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73"/>
    <x v="22"/>
    <s v="Planned behavior, attitude strength, role identity, and the prediction of exercise behavior."/>
    <s v="TPB"/>
    <s v="exercise "/>
    <n v="232"/>
    <n v="59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3"/>
    <x v="22"/>
    <s v="Planned behavior, attitude strength, role identity, and the prediction of exercise behavior."/>
    <s v="TPB"/>
    <s v="exercise "/>
    <n v="232"/>
    <n v="59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3"/>
    <x v="22"/>
    <s v="Planned behavior, attitude strength, role identity, and the prediction of exercise behavior."/>
    <s v="TPB"/>
    <s v="exercise "/>
    <n v="232"/>
    <n v="59"/>
    <s v="Ries, F., Hein, V., Pihu, M., &amp; Armenta, J. M. S. (2012). Self-identity as a component of the Theory of Planned Behaviour in predicting physical activity. European Physical Education Review, 18(3), 322-334."/>
    <m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school-based intervention programme to promote physical activity: an application of the theory of planned behavior. Perceptual and motor skills, 101(3), 787-802."/>
    <s v="physical activity"/>
    <s v="TPB"/>
    <s v="J"/>
    <s v="Indirect"/>
    <s v="nvt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3"/>
    <x v="22"/>
    <s v="Planned behavior, attitude strength, role identity, and the prediction of exercise behavior."/>
    <s v="TPB"/>
    <s v="exercise "/>
    <n v="232"/>
    <n v="59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3"/>
    <x v="22"/>
    <s v="Planned behavior, attitude strength, role identity, and the prediction of exercise behavior."/>
    <s v="TPB"/>
    <s v="exercise "/>
    <n v="232"/>
    <n v="59"/>
    <s v="Kouthouris, C., &amp; Spontis, A. (2005). Outdoor recreation participation: an application of the Theory of Planned Behavior. The sport journal, 8(3)."/>
    <m/>
    <s v="TPB"/>
    <s v="N"/>
    <s v="Indirect"/>
    <s v="N"/>
    <s v="Article not available"/>
    <s v="Kouthouris, C., &amp; Spontis, A."/>
    <x v="20"/>
    <s v="Outdoor recreation participation: an application of the Theory of Planned Behavior."/>
    <n v="38"/>
    <s v="Outdoor recreation participation: an application of the Theory of Planned Behavior. The sport journal, 8(3)."/>
  </r>
  <r>
    <x v="73"/>
    <x v="22"/>
    <s v="Planned behavior, attitude strength, role identity, and the prediction of exercise behavior."/>
    <s v="TPB"/>
    <s v="exercise "/>
    <n v="232"/>
    <n v="59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3"/>
    <x v="22"/>
    <s v="Planned behavior, attitude strength, role identity, and the prediction of exercise behavior."/>
    <s v="TPB"/>
    <s v="exercise "/>
    <n v="232"/>
    <n v="59"/>
    <s v="Kiefer, D. J. (2008). Intention to Use Dietary Supplements: The Role of Self-Identity and Past Behavior in the Theory of Planned Behavior (Doctoral dissertation, Miami University)."/>
    <s v="dietary supplements"/>
    <s v="TPB"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3"/>
    <x v="22"/>
    <s v="Planned behavior, attitude strength, role identity, and the prediction of exercise behavior."/>
    <s v="TPB"/>
    <s v="exercise "/>
    <n v="232"/>
    <n v="59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73"/>
    <x v="22"/>
    <s v="Planned behavior, attitude strength, role identity, and the prediction of exercise behavior."/>
    <s v="TPB"/>
    <s v="exercise "/>
    <n v="232"/>
    <n v="59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4"/>
    <x v="23"/>
    <s v="Role identity anad reasoned action in the prediction of repeated behavior."/>
    <s v="TRA"/>
    <s v="blood donation"/>
    <n v="676"/>
    <n v="176"/>
    <s v="Sparks, P., &amp; Shepherd, R. (1992). Self-identity and the theory of planned behavior: Assesing the role of identification with&quot; green consumerism&quot;. Social psychology quarterly, 388-399."/>
    <s v="green consumerism"/>
    <s v="TPB"/>
    <s v="J"/>
    <s v="Direct"/>
    <s v="nvt"/>
    <m/>
    <s v="Sparks, P., &amp; Shepherd, R."/>
    <x v="1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74"/>
    <x v="23"/>
    <s v="Role identity anad reasoned action in the prediction of repeated behavior."/>
    <s v="TRA"/>
    <s v="blood donation"/>
    <n v="676"/>
    <n v="176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4"/>
    <x v="23"/>
    <s v="Role identity anad reasoned action in the prediction of repeated behavior."/>
    <s v="TRA"/>
    <s v="blood donation"/>
    <n v="676"/>
    <n v="176"/>
    <s v="Whitmarsh, L., &amp; O'Neill, S. (2010). Green identity, green living? The role of pro-environmental self-identity in determining consistency across diverse pro-environmental behaviours. Journal of Environmental Psychology, 30(3), 305-314."/>
    <m/>
    <s v="TPB"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74"/>
    <x v="23"/>
    <s v="Role identity anad reasoned action in the prediction of repeated behavior."/>
    <s v="TRA"/>
    <s v="blood donation"/>
    <n v="676"/>
    <n v="176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4"/>
    <x v="23"/>
    <s v="Role identity anad reasoned action in the prediction of repeated behavior."/>
    <s v="TRA"/>
    <s v="blood donation"/>
    <n v="676"/>
    <n v="176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4"/>
    <x v="23"/>
    <s v="Role identity anad reasoned action in the prediction of repeated behavior."/>
    <s v="TRA"/>
    <s v="blood donation"/>
    <n v="676"/>
    <n v="176"/>
    <s v="Rise, J., Sheeran, P., &amp; Hukkelberg, S. (2010). The role of self‐identity in the theory of Planned behavior: A meta‐analysis. Journal of Applied Social Psychology, 40(5), 1085-1105."/>
    <m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4"/>
    <x v="23"/>
    <s v="Role identity anad reasoned action in the prediction of repeated behavior."/>
    <s v="TRA"/>
    <s v="blood donation"/>
    <n v="676"/>
    <n v="176"/>
    <s v="Theodorakis, Y. (1994). Planned behavior, attitude strength, role identity, and the prediction of exercise behavior. The Sport Psychologist, 8(2), 149-165."/>
    <m/>
    <s v="TPB"/>
    <s v="J"/>
    <s v="Direct"/>
    <s v="nvt"/>
    <m/>
    <s v="Theodorakis, Y."/>
    <x v="16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74"/>
    <x v="23"/>
    <s v="Role identity anad reasoned action in the prediction of repeated behavior."/>
    <s v="TRA"/>
    <s v="blood donation"/>
    <n v="676"/>
    <n v="176"/>
    <s v="Hinds, J., &amp; Sparks, P. (2008). Engaging with the natural environment: The role of affective connection and identity. Journal of environmental psychology, 28(2), 109-120."/>
    <m/>
    <s v="TPB"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74"/>
    <x v="23"/>
    <s v="Role identity anad reasoned action in the prediction of repeated behavior."/>
    <s v="TRA"/>
    <s v="blood donation"/>
    <n v="676"/>
    <n v="176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4"/>
    <x v="23"/>
    <s v="Role identity anad reasoned action in the prediction of repeated behavior."/>
    <s v="TRA"/>
    <s v="blood donation"/>
    <n v="676"/>
    <n v="176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74"/>
    <x v="23"/>
    <s v="Role identity anad reasoned action in the prediction of repeated behavior."/>
    <s v="TRA"/>
    <s v="blood donation"/>
    <n v="676"/>
    <n v="176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4"/>
    <x v="23"/>
    <s v="Role identity anad reasoned action in the prediction of repeated behavior."/>
    <s v="TRA"/>
    <s v="blood donation"/>
    <n v="676"/>
    <n v="176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4"/>
    <x v="23"/>
    <s v="Role identity anad reasoned action in the prediction of repeated behavior."/>
    <s v="TRA"/>
    <s v="blood donation"/>
    <n v="676"/>
    <n v="176"/>
    <s v="van den Putte, B., Yzer, M., Willemsen, M. C., &amp; de Bruijn, G. J. (2009). The effects of smoking self-identity and quitting self-identity on attempts to quit smoking. Health Psychology, 28(5), 535."/>
    <m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4"/>
    <x v="23"/>
    <s v="Role identity anad reasoned action in the prediction of repeated behavior."/>
    <s v="TRA"/>
    <s v="blood donation"/>
    <n v="676"/>
    <n v="176"/>
    <s v="Puntoni, S. (2001). Self-identity and purchase intention: an extension of the theory of planned behaviour. ACR European Advances."/>
    <m/>
    <s v="TPB"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74"/>
    <x v="23"/>
    <s v="Role identity anad reasoned action in the prediction of repeated behavior."/>
    <s v="TRA"/>
    <s v="blood donation"/>
    <n v="676"/>
    <n v="176"/>
    <s v="Fitzmaurice, J. (2005). Incorporating consumers' motivations into the theory of reasoned action. Psychology &amp; Marketing, 22(11), 911-929."/>
    <m/>
    <s v="TRA"/>
    <s v="N"/>
    <s v="Indirect"/>
    <s v="N"/>
    <s v="uses self-concept instead of self-identity"/>
    <s v="Fitzmaurice, J."/>
    <x v="20"/>
    <s v="Incorporating consumers' motivations into the theory of reasoned action."/>
    <n v="24"/>
    <s v="Incorporating consumers' motivations into the theory of reasoned action. Psychology &amp; Marketing, 22(11), 911-929."/>
  </r>
  <r>
    <x v="74"/>
    <x v="23"/>
    <s v="Role identity anad reasoned action in the prediction of repeated behavior."/>
    <s v="TRA"/>
    <s v="blood donation"/>
    <n v="676"/>
    <n v="176"/>
    <s v="Dean, M., Raats, M. M., &amp; Shepherd, R. (2012). The role of self‐identity, past behavior, and their interaction in predicting intention to purchase fresh and processed organic food. Journal of Applied Social Psychology, 42(3), 669-688."/>
    <m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4"/>
    <x v="23"/>
    <s v="Role identity anad reasoned action in the prediction of repeated behavior."/>
    <s v="TRA"/>
    <s v="blood donation"/>
    <n v="676"/>
    <n v="176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4"/>
    <x v="23"/>
    <s v="Role identity anad reasoned action in the prediction of repeated behavior."/>
    <s v="TRA"/>
    <s v="blood donation"/>
    <n v="676"/>
    <n v="176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4"/>
    <x v="23"/>
    <s v="Role identity anad reasoned action in the prediction of repeated behavior."/>
    <s v="TRA"/>
    <s v="blood donation"/>
    <n v="676"/>
    <n v="176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4"/>
    <x v="23"/>
    <s v="Role identity anad reasoned action in the prediction of repeated behavior."/>
    <s v="TRA"/>
    <s v="blood donation"/>
    <n v="676"/>
    <n v="176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74"/>
    <x v="23"/>
    <s v="Role identity anad reasoned action in the prediction of repeated behavior."/>
    <s v="TRA"/>
    <s v="blood donation"/>
    <n v="676"/>
    <n v="176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74"/>
    <x v="23"/>
    <s v="Role identity anad reasoned action in the prediction of repeated behavior."/>
    <s v="TRA"/>
    <s v="blood donation"/>
    <n v="676"/>
    <n v="176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74"/>
    <x v="23"/>
    <s v="Role identity anad reasoned action in the prediction of repeated behavior."/>
    <s v="TRA"/>
    <s v="blood donation"/>
    <n v="676"/>
    <n v="176"/>
    <s v="Marta, E., Manzi, C., Pozzi, M., &amp; Vignoles, V. L. (2014). Identity and the theory of planned behavior: predicting maintenance of volunteering after three years. The Journal of social psychology, 154(3), 198-207."/>
    <m/>
    <s v="TPB"/>
    <s v="J"/>
    <s v="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74"/>
    <x v="23"/>
    <s v="Role identity anad reasoned action in the prediction of repeated behavior."/>
    <s v="TRA"/>
    <s v="blood donation"/>
    <n v="676"/>
    <n v="176"/>
    <s v="Dennis, B. S., Buchholtz, A. K., &amp; Butts, M. M. (2009). The nature of giving: A theory of planned behavior examination of corporate philanthropy. Business &amp; Society, 48(3), 360-384."/>
    <m/>
    <s v="TPB"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4"/>
    <x v="23"/>
    <s v="Role identity anad reasoned action in the prediction of repeated behavior."/>
    <s v="TRA"/>
    <s v="blood donation"/>
    <n v="676"/>
    <n v="176"/>
    <s v="Masser, B. M., Bednall, T. C., White, K. M., &amp; Terry, D. (2012). Predicting the retention of first‐time donors using an extended Theory of Planned Behavior. Transfusion, 52(6), 1303-1310."/>
    <s v="blood donation"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74"/>
    <x v="23"/>
    <s v="Role identity anad reasoned action in the prediction of repeated behavior."/>
    <s v="TRA"/>
    <s v="blood donation"/>
    <n v="676"/>
    <n v="176"/>
    <s v="McMahon, R., &amp; Byrne, M. (2008). Predicting donation among an Irish sample of donors and nondonors: extending the theory of planned behavior. Transfusion, 48(2), 321-331."/>
    <s v="blood donation"/>
    <s v="TPB"/>
    <s v="J"/>
    <s v="Indirect"/>
    <s v="nvt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74"/>
    <x v="23"/>
    <s v="Role identity anad reasoned action in the prediction of repeated behavior."/>
    <s v="TRA"/>
    <s v="blood donation"/>
    <n v="676"/>
    <n v="176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74"/>
    <x v="23"/>
    <s v="Role identity anad reasoned action in the prediction of repeated behavior."/>
    <s v="TRA"/>
    <s v="blood donation"/>
    <n v="676"/>
    <n v="176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4"/>
    <x v="23"/>
    <s v="Role identity anad reasoned action in the prediction of repeated behavior."/>
    <s v="TRA"/>
    <s v="blood donation"/>
    <n v="676"/>
    <n v="176"/>
    <s v="Tsorbatzoudis, H. (2005). Evaluation of a school-based intervention programme to promote physical activity: an application of the theory of planned behavior. Perceptual and motor skills, 101(3), 787-802."/>
    <s v="physical activity/intervention"/>
    <s v="TPB"/>
    <s v="J"/>
    <s v="Indirect"/>
    <s v="nvt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4"/>
    <x v="23"/>
    <s v="Role identity anad reasoned action in the prediction of repeated behavior."/>
    <s v="TRA"/>
    <s v="blood donation"/>
    <n v="676"/>
    <n v="176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4"/>
    <x v="23"/>
    <s v="Role identity anad reasoned action in the prediction of repeated behavior."/>
    <s v="TRA"/>
    <s v="blood donation"/>
    <n v="676"/>
    <n v="176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4"/>
    <x v="23"/>
    <s v="Role identity anad reasoned action in the prediction of repeated behavior."/>
    <s v="TRA"/>
    <s v="blood donation"/>
    <n v="676"/>
    <n v="176"/>
    <s v="Wevers, A., Wigboldus, D. H., Baaren, R., &amp; Veldhuizen, I. J. (2014). Return behavior of occasional and multigallon blood donors: the role of theory of planned behavior, self‐identity, and organizational variables. Transfusion, 54(3pt2), 805-813."/>
    <s v="blood donation"/>
    <s v="TPB"/>
    <s v="J"/>
    <s v="Direct"/>
    <s v="nvt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74"/>
    <x v="23"/>
    <s v="Role identity anad reasoned action in the prediction of repeated behavior."/>
    <s v="TRA"/>
    <s v="blood donation"/>
    <n v="676"/>
    <n v="176"/>
    <s v="Celuch, K., &amp; Slama, M. (2002). Promoting critical thinking and life-long learning: An experiment with the theory of planned behavior. Marketing Education Review, 12(2), 13-22."/>
    <s v="Critical thinking"/>
    <s v="TPB"/>
    <s v="J"/>
    <s v="Indirect"/>
    <s v="nvt"/>
    <m/>
    <s v="Celuch, K., &amp; Slama, M."/>
    <x v="23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74"/>
    <x v="23"/>
    <s v="Role identity anad reasoned action in the prediction of repeated behavior."/>
    <s v="TRA"/>
    <s v="blood donation"/>
    <n v="676"/>
    <n v="176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74"/>
    <x v="23"/>
    <s v="Role identity anad reasoned action in the prediction of repeated behavior."/>
    <s v="TRA"/>
    <s v="blood donation"/>
    <n v="676"/>
    <n v="176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74"/>
    <x v="23"/>
    <s v="Role identity anad reasoned action in the prediction of repeated behavior."/>
    <s v="TRA"/>
    <s v="blood donation"/>
    <n v="676"/>
    <n v="176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s v="TPB"/>
    <s v="J"/>
    <s v="Direct"/>
    <s v="nvt"/>
    <m/>
    <s v="Tsigilis, N., Tsioumis, K., &amp; Gregoriadis, A."/>
    <x v="5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s v="TPB"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74"/>
    <x v="23"/>
    <s v="Role identity anad reasoned action in the prediction of repeated behavior."/>
    <s v="TRA"/>
    <s v="blood donation"/>
    <n v="676"/>
    <n v="176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4"/>
    <x v="23"/>
    <s v="Role identity anad reasoned action in the prediction of repeated behavior."/>
    <s v="TRA"/>
    <s v="blood donation"/>
    <n v="676"/>
    <n v="176"/>
    <s v="Paquin, R. S., &amp; Keating, D. M. (2017). Fitting identity in the reasoned action framework: A meta-analysis and model comparison. The Journal of social psychology, 157(1), 47-63."/>
    <s v="Meta-analysis"/>
    <s v="RAA"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4"/>
    <x v="23"/>
    <s v="Role identity anad reasoned action in the prediction of repeated behavior."/>
    <s v="TRA"/>
    <s v="blood donation"/>
    <n v="676"/>
    <n v="176"/>
    <s v="Kiefer, D. J. (2008). Intention to Use Dietary Supplements: The Role of Self-Identity and Past Behavior in the Theory of Planned Behavior (Doctoral dissertation, Miami University)."/>
    <m/>
    <s v="TPB"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4"/>
    <x v="23"/>
    <s v="Role identity anad reasoned action in the prediction of repeated behavior."/>
    <s v="TRA"/>
    <s v="blood donation"/>
    <n v="676"/>
    <n v="176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74"/>
    <x v="23"/>
    <s v="Role identity anad reasoned action in the prediction of repeated behavior."/>
    <s v="TRA"/>
    <s v="blood donation"/>
    <n v="676"/>
    <n v="17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4"/>
    <x v="23"/>
    <s v="Role identity anad reasoned action in the prediction of repeated behavior."/>
    <s v="TRA"/>
    <s v="blood donation"/>
    <n v="676"/>
    <n v="176"/>
    <s v="White, K. M., Poulsen, B. E., &amp; Hyde, M. K. (2017). Identity and personality influences on donating money, time, and blood. Nonprofit and Voluntary Sector Quarterly, 46(2), 372-394."/>
    <s v="donating money, volunteering time, and donating blood"/>
    <s v="TPB"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74"/>
    <x v="23"/>
    <s v="Role identity anad reasoned action in the prediction of repeated behavior."/>
    <s v="TRA"/>
    <s v="blood donation"/>
    <n v="676"/>
    <n v="176"/>
    <s v="Holst, A., &amp; Iversen, J. M. (2012). An application of a revised theory of planned behavior."/>
    <m/>
    <s v="TPB"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74"/>
    <x v="23"/>
    <s v="Role identity anad reasoned action in the prediction of repeated behavior."/>
    <s v="TRA"/>
    <s v="blood donation"/>
    <n v="676"/>
    <n v="176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4"/>
    <x v="23"/>
    <s v="Role identity anad reasoned action in the prediction of repeated behavior."/>
    <s v="TRA"/>
    <s v="blood donation"/>
    <n v="676"/>
    <n v="176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4"/>
    <x v="23"/>
    <s v="Role identity anad reasoned action in the prediction of repeated behavior."/>
    <s v="TRA"/>
    <s v="blood donation"/>
    <n v="676"/>
    <n v="176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5"/>
    <x v="0"/>
    <s v="What factors determine metro passengers’ risky riding behavior? An approach based on an extended theory of planned behavior."/>
    <s v="TPB"/>
    <s v="risky riding"/>
    <n v="0"/>
    <n v="0"/>
    <n v="0"/>
    <m/>
    <m/>
    <m/>
    <m/>
    <m/>
    <m/>
    <s v=""/>
    <x v="2"/>
    <s v=""/>
    <e v="#VALUE!"/>
    <e v="#VALUE!"/>
  </r>
  <r>
    <x v="76"/>
    <x v="2"/>
    <s v="Entrepreneurial self-identity: Predictors and effects within the theory of planned behavior framework."/>
    <s v="TPB"/>
    <m/>
    <n v="18"/>
    <n v="1"/>
    <n v="0"/>
    <m/>
    <m/>
    <m/>
    <m/>
    <m/>
    <m/>
    <s v=""/>
    <x v="2"/>
    <s v=""/>
    <e v="#VALUE!"/>
    <e v="#VALUE!"/>
  </r>
  <r>
    <x v="77"/>
    <x v="18"/>
    <s v="Alcohol consumption and the theory of planned behavior: An examination of the cognitive mediation of past behavior."/>
    <s v="TPB"/>
    <s v="alcohol consumption"/>
    <n v="313"/>
    <n v="7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7"/>
    <x v="18"/>
    <s v="Alcohol consumption and the theory of planned behavior: An examination of the cognitive mediation of past behavior."/>
    <s v="TPB"/>
    <s v="alcohol consumption"/>
    <n v="313"/>
    <n v="7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7"/>
    <x v="18"/>
    <s v="Alcohol consumption and the theory of planned behavior: An examination of the cognitive mediation of past behavior."/>
    <s v="TPB"/>
    <s v="alcohol consumption"/>
    <n v="313"/>
    <n v="71"/>
    <s v="Hagger, M. S., &amp; Chatzisarantis, N. L. (2006). Self‐identity and the theory of planned behaviour: Between‐and within‐participants analyses. British Journal of Social Psychology, 45(4), 731-757."/>
    <m/>
    <s v="TPB"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7"/>
    <x v="18"/>
    <s v="Alcohol consumption and the theory of planned behavior: An examination of the cognitive mediation of past behavior."/>
    <s v="TPB"/>
    <s v="alcohol consumption"/>
    <n v="313"/>
    <n v="71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7"/>
    <x v="18"/>
    <s v="Alcohol consumption and the theory of planned behavior: An examination of the cognitive mediation of past behavior."/>
    <s v="TPB"/>
    <s v="alcohol consumption"/>
    <n v="313"/>
    <n v="7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7"/>
    <x v="18"/>
    <s v="Alcohol consumption and the theory of planned behavior: An examination of the cognitive mediation of past behavior."/>
    <s v="TPB"/>
    <s v="alcohol consumption"/>
    <n v="313"/>
    <n v="71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7"/>
    <x v="18"/>
    <s v="Alcohol consumption and the theory of planned behavior: An examination of the cognitive mediation of past behavior."/>
    <s v="TPB"/>
    <s v="alcohol consumption"/>
    <n v="313"/>
    <n v="71"/>
    <s v="Carrus, G., Nenci, A. M., &amp; Caddeo, P. (2009). The role of ethnic identity and perceived ethnic norms in the purchase of ethnical food products. Appetite, 52(1), 65-71."/>
    <s v="ethical food products"/>
    <s v="TPB"/>
    <s v="N"/>
    <s v="Indirect"/>
    <s v="N"/>
    <s v="uses ethical identification"/>
    <s v="Carrus, G., Nenci, A. M., &amp; Caddeo, P."/>
    <x v="6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77"/>
    <x v="18"/>
    <s v="Alcohol consumption and the theory of planned behavior: An examination of the cognitive mediation of past behavior."/>
    <s v="TPB"/>
    <s v="alcohol consumption"/>
    <n v="313"/>
    <n v="7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7"/>
    <x v="18"/>
    <s v="Alcohol consumption and the theory of planned behavior: An examination of the cognitive mediation of past behavior."/>
    <s v="TPB"/>
    <s v="alcohol consumption"/>
    <n v="313"/>
    <n v="71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s v="TPB"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77"/>
    <x v="18"/>
    <s v="Alcohol consumption and the theory of planned behavior: An examination of the cognitive mediation of past behavior."/>
    <s v="TPB"/>
    <s v="alcohol consumption"/>
    <n v="313"/>
    <n v="7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77"/>
    <x v="18"/>
    <s v="Alcohol consumption and the theory of planned behavior: An examination of the cognitive mediation of past behavior."/>
    <s v="TPB"/>
    <s v="alcohol consumption"/>
    <n v="313"/>
    <n v="71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77"/>
    <x v="18"/>
    <s v="Alcohol consumption and the theory of planned behavior: An examination of the cognitive mediation of past behavior."/>
    <s v="TPB"/>
    <s v="alcohol consumption"/>
    <n v="313"/>
    <n v="7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7"/>
    <x v="18"/>
    <s v="Alcohol consumption and the theory of planned behavior: An examination of the cognitive mediation of past behavior."/>
    <s v="TPB"/>
    <s v="alcohol consumption"/>
    <n v="313"/>
    <n v="71"/>
    <s v="Holst, A., &amp; Iversen, J. M. (2012). An application of a revised theory of planned behavior."/>
    <m/>
    <s v="TPB"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77"/>
    <x v="18"/>
    <s v="Alcohol consumption and the theory of planned behavior: An examination of the cognitive mediation of past behavior."/>
    <s v="TPB"/>
    <s v="alcohol consumption"/>
    <n v="313"/>
    <n v="71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8"/>
    <x v="4"/>
    <s v="Reaching the mobile respondent: Determinants of high-level mobile phone use among a high-coverage group."/>
    <m/>
    <m/>
    <n v="5"/>
    <n v="0"/>
    <n v="0"/>
    <m/>
    <m/>
    <m/>
    <m/>
    <m/>
    <m/>
    <s v=""/>
    <x v="2"/>
    <s v=""/>
    <e v="#VALUE!"/>
    <e v="#VALUE!"/>
  </r>
  <r>
    <x v="79"/>
    <x v="1"/>
    <s v="Testing an extended theory of planned behaviour to predict intention to participate in health-related exercise during long-distance flight travel."/>
    <s v="TPB"/>
    <m/>
    <n v="3"/>
    <n v="0"/>
    <n v="0"/>
    <m/>
    <m/>
    <m/>
    <m/>
    <m/>
    <m/>
    <s v=""/>
    <x v="2"/>
    <s v=""/>
    <e v="#VALUE!"/>
    <e v="#VALUE!"/>
  </r>
  <r>
    <x v="54"/>
    <x v="19"/>
    <s v="Understanding pedestrians' road crossing decisions: An application of the theory of planned behaviour."/>
    <s v="TPB"/>
    <m/>
    <n v="159"/>
    <n v="1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54"/>
    <x v="18"/>
    <s v="Understanding pedestrians' road crossing decisions: An application of the theory of planned behaviour."/>
    <s v="TPB"/>
    <m/>
    <n v="159"/>
    <n v="13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60"/>
    <x v="14"/>
    <s v="Social cognitive determinants of blood donation."/>
    <s v="TPB"/>
    <m/>
    <n v="230"/>
    <n v="43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4"/>
    <s v="Social cognitive determinants of blood donation."/>
    <s v="TPB"/>
    <m/>
    <n v="230"/>
    <n v="43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0"/>
    <x v="14"/>
    <s v="Social cognitive determinants of blood donation."/>
    <s v="TPB"/>
    <m/>
    <n v="230"/>
    <n v="4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0"/>
    <x v="14"/>
    <s v="Social cognitive determinants of blood donation."/>
    <s v="TPB"/>
    <m/>
    <n v="230"/>
    <n v="43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60"/>
    <x v="14"/>
    <s v="Social cognitive determinants of blood donation."/>
    <s v="TPB"/>
    <m/>
    <n v="230"/>
    <n v="43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60"/>
    <x v="14"/>
    <s v="Social cognitive determinants of blood donation."/>
    <s v="TPB"/>
    <m/>
    <n v="230"/>
    <n v="43"/>
    <s v="Masser, B. M., Bednall, T. C., White, K. M., &amp; Terry, D. (2012). Predicting the retention of first‐time donors using an extended Theory of Planned Behavior. Transfusion, 52(6), 1303-1310."/>
    <m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60"/>
    <x v="14"/>
    <s v="Social cognitive determinants of blood donation."/>
    <s v="TPB"/>
    <m/>
    <n v="230"/>
    <n v="43"/>
    <s v="McMahon, R., &amp; Byrne, M. (2008). Predicting donation among an Irish sample of donors and nondonors: extending the theory of planned behavior. Transfusion, 48(2), 321-331."/>
    <m/>
    <s v="TPB"/>
    <s v="J"/>
    <s v="Indirect"/>
    <s v="nvt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60"/>
    <x v="14"/>
    <s v="Social cognitive determinants of blood donation."/>
    <s v="TPB"/>
    <m/>
    <n v="230"/>
    <n v="43"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s v="TPB"/>
    <s v="J"/>
    <s v="Direct"/>
    <s v="nvt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60"/>
    <x v="14"/>
    <s v="Social cognitive determinants of blood donation."/>
    <s v="TPB"/>
    <m/>
    <n v="230"/>
    <n v="43"/>
    <s v="Brouwer, A. M., &amp; Mosack, K. E. (2015). Expanding the theory of planned behavior to predict healthy eating behaviors: exploring a healthy eater identity. Nutrition &amp; Food Science, 45(1), 39-53."/>
    <m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60"/>
    <x v="14"/>
    <s v="Social cognitive determinants of blood donation."/>
    <s v="TPB"/>
    <m/>
    <n v="230"/>
    <n v="4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4"/>
    <s v="Social cognitive determinants of blood donation."/>
    <s v="TPB"/>
    <m/>
    <n v="230"/>
    <n v="43"/>
    <s v="Veludo-de-Oliveira, T., Pallister, J. G., &amp; Foxall, G. R. (2013). Accounting for sustained volunteering by young people: An expanded TPB. VOLUNTAS: International Journal of Voluntary and Nonprofit Organizations, 24(4), 1180-1198."/>
    <m/>
    <s v="TPB"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4"/>
    <s v="Social cognitive determinants of blood donation."/>
    <s v="TPB"/>
    <m/>
    <n v="230"/>
    <n v="43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organ and blood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0"/>
    <x v="14"/>
    <s v="Social cognitive determinants of blood donation."/>
    <s v="TPB"/>
    <m/>
    <n v="230"/>
    <n v="43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0"/>
    <x v="14"/>
    <s v="Social cognitive determinants of blood donation."/>
    <s v="TPB"/>
    <m/>
    <n v="230"/>
    <n v="43"/>
    <s v="Hyde, M. K., &amp; White, K. M. (2013). Testing an extended theory of planned behavior to predict young people's intentions to join a bone marrow donor registry. Journal of Applied Social Psychology, 43(12), 2462-2467."/>
    <m/>
    <s v="TPB"/>
    <s v="J"/>
    <s v="Indirect"/>
    <s v="nvt"/>
    <m/>
    <s v="Hyde, M. K., &amp; White, K. M."/>
    <x v="8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60"/>
    <x v="14"/>
    <s v="Social cognitive determinants of blood donation."/>
    <s v="TPB"/>
    <m/>
    <n v="230"/>
    <n v="43"/>
    <s v="Reuveni, Y., &amp; Werner, P. (2015). Factors associated with teenagers’ willingness to volunteer with elderly persons: Application of the theory of planned behavior (TPB). Educational Gerontology, 41(9), 623-634."/>
    <s v="volunteering behavior"/>
    <s v="TPB"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60"/>
    <x v="14"/>
    <s v="Social cognitive determinants of blood donation."/>
    <s v="TPB"/>
    <m/>
    <n v="230"/>
    <n v="43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x v="19"/>
    <s v=""/>
    <e v="#VALUE!"/>
    <e v="#VALUE!"/>
  </r>
  <r>
    <x v="60"/>
    <x v="14"/>
    <s v="Social cognitive determinants of blood donation."/>
    <s v="TPB"/>
    <m/>
    <n v="230"/>
    <n v="43"/>
    <s v="White, K. M., Poulsen, B. E., &amp; Hyde, M. K. (2017). Identity and personality influences on donating money, time, and blood. Nonprofit and Voluntary Sector Quarterly, 46(2), 372-394."/>
    <m/>
    <s v="TPB"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80"/>
    <x v="9"/>
    <s v="The role of self‐identity, past behavior, and their interaction in predicting intention to purchase fresh and processed organic food."/>
    <s v="TPB"/>
    <m/>
    <n v="51"/>
    <n v="13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0"/>
    <x v="9"/>
    <s v="The role of self‐identity, past behavior, and their interaction in predicting intention to purchase fresh and processed organic food."/>
    <s v="TPB"/>
    <m/>
    <n v="51"/>
    <n v="13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0"/>
    <x v="9"/>
    <s v="The role of self‐identity, past behavior, and their interaction in predicting intention to purchase fresh and processed organic food."/>
    <s v="TPB"/>
    <m/>
    <n v="51"/>
    <n v="13"/>
    <s v="Mosack, A. M. B. K. E. Expanding the theory of planned behavior to predict healthy eating behaviors: Exploring a healthy eater identity."/>
    <s v="healthy eating"/>
    <s v="TPB"/>
    <s v="J"/>
    <s v="Indirect"/>
    <s v="nvt"/>
    <m/>
    <s v="Handmatig"/>
    <x v="19"/>
    <s v=""/>
    <e v="#VALUE!"/>
    <e v="#VALUE!"/>
  </r>
  <r>
    <x v="81"/>
    <x v="4"/>
    <s v="The social cognitive determinants of offending drivers’ speeding behaviour."/>
    <s v="TPB"/>
    <m/>
    <n v="88"/>
    <n v="9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risky riding behavior"/>
    <s v="TPB"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20"/>
    <x v="0"/>
    <s v="The role of self-identity in predicting fruit and vegetable intake."/>
    <s v="TPB"/>
    <s v="fruit and vegetable intake"/>
    <n v="13"/>
    <n v="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0"/>
    <x v="0"/>
    <s v="The role of self-identity in predicting fruit and vegetable intake."/>
    <s v="TPB"/>
    <s v="fruit and vegetable intake"/>
    <n v="13"/>
    <n v="3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N"/>
    <s v="Indirect"/>
    <s v="N"/>
    <s v="Article not available"/>
    <s v="Caso, D., Carfora, V., &amp; Conner, M. T."/>
    <x v="9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82"/>
    <x v="4"/>
    <s v="The role of self-identity in the theory of planned behavior: A meta-analysis."/>
    <s v="TPB"/>
    <s v="meta-analysis"/>
    <n v="230"/>
    <n v="82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2"/>
    <x v="4"/>
    <s v="The role of self-identity in the theory of planned behavior: A meta-analysis."/>
    <s v="TPB"/>
    <s v="meta-analysis"/>
    <n v="230"/>
    <n v="82"/>
    <s v="Gardner, B., de Bruijn, G. J., &amp; Lally, P. (2012). Habit, identity, and repetitive action: A prospective study of binge‐drinking in UK students. British journal of health psychology, 17(3), 565-581."/>
    <s v="binge drinking"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82"/>
    <x v="4"/>
    <s v="The role of self-identity in the theory of planned behavior: A meta-analysis."/>
    <s v="TPB"/>
    <s v="meta-analysis"/>
    <n v="230"/>
    <n v="8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2"/>
    <x v="4"/>
    <s v="The role of self-identity in the theory of planned behavior: A meta-analysis."/>
    <s v="TPB"/>
    <s v="meta-analysis"/>
    <n v="230"/>
    <n v="8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s v="exercise"/>
    <s v="TPB"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82"/>
    <x v="4"/>
    <s v="The role of self-identity in the theory of planned behavior: A meta-analysis."/>
    <s v="TPB"/>
    <s v="meta-analysis"/>
    <n v="230"/>
    <n v="82"/>
    <s v="Masser, B. M., Bednall, T. C., White, K. M., &amp; Terry, D. (2012). Predicting the retention of first‐time donors using an extended Theory of Planned Behavior. Transfusion, 52(6), 1303-1310."/>
    <s v="donors"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82"/>
    <x v="4"/>
    <s v="The role of self-identity in the theory of planned behavior: A meta-analysis."/>
    <s v="TPB"/>
    <s v="meta-analysis"/>
    <n v="230"/>
    <n v="82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82"/>
    <x v="4"/>
    <s v="The role of self-identity in the theory of planned behavior: A meta-analysis."/>
    <s v="TPB"/>
    <s v="meta-analysis"/>
    <n v="230"/>
    <n v="82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2"/>
    <x v="4"/>
    <s v="The role of self-identity in the theory of planned behavior: A meta-analysis."/>
    <s v="TPB"/>
    <s v="meta-analysis"/>
    <n v="230"/>
    <n v="82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2"/>
    <x v="4"/>
    <s v="The role of self-identity in the theory of planned behavior: A meta-analysis."/>
    <s v="TPB"/>
    <s v="meta-analysis"/>
    <n v="230"/>
    <n v="82"/>
    <s v="Obschonka, M., Silbereisen, R. K., Cantner, U., &amp; Goethner, M. (2015). Entrepreneurial self-identity: predictors and effects within the theory of planned behavior framework. Journal of Business and Psychology, 30(4), 773-794."/>
    <m/>
    <s v="TPB"/>
    <s v="J"/>
    <s v="Direct"/>
    <s v="nvt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82"/>
    <x v="4"/>
    <s v="The role of self-identity in the theory of planned behavior: A meta-analysis."/>
    <s v="TPB"/>
    <s v="meta-analysis"/>
    <n v="230"/>
    <n v="82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2"/>
    <x v="4"/>
    <s v="The role of self-identity in the theory of planned behavior: A meta-analysis."/>
    <s v="TPB"/>
    <s v="meta-analysis"/>
    <n v="230"/>
    <n v="82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and organ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82"/>
    <x v="4"/>
    <s v="The role of self-identity in the theory of planned behavior: A meta-analysis."/>
    <s v="TPB"/>
    <s v="meta-analysis"/>
    <n v="230"/>
    <n v="82"/>
    <s v="Jiang, C., Zhao, W., Sun, X., Zhang, K., Zheng, R., &amp; Qu, W. (2016). The effects of the self and social identity on the intention to microblog: An extension of the theory of planned behavior. Computers in Human Behavior, 64, 754-759."/>
    <s v="microblog"/>
    <s v="TPB"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82"/>
    <x v="4"/>
    <s v="The role of self-identity in the theory of planned behavior: A meta-analysis."/>
    <s v="TPB"/>
    <s v="meta-analysis"/>
    <n v="230"/>
    <n v="82"/>
    <s v="van Zoonen, W., Verhoeven, J. W., &amp; Elving, W. J. (2014). Understanding work-related social media use: An extension of theory of planned behavior. International Journal of Management, Economics and Social Sciences, 3(4)."/>
    <s v="social media use"/>
    <s v="TPB"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82"/>
    <x v="4"/>
    <s v="The role of self-identity in the theory of planned behavior: A meta-analysis."/>
    <s v="TPB"/>
    <s v="meta-analysis"/>
    <n v="230"/>
    <n v="82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J"/>
    <s v="Indirect"/>
    <s v="nvt"/>
    <m/>
    <s v="Caso, D., Carfora, V., &amp; Conner, M. T."/>
    <x v="9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82"/>
    <x v="4"/>
    <s v="The role of self-identity in the theory of planned behavior: A meta-analysis."/>
    <s v="TPB"/>
    <s v="meta-analysis"/>
    <n v="230"/>
    <n v="82"/>
    <s v="Verkooijen, K. T., &amp; de Bruijn, G. J. (2013). Exercise self-identity: Interactions with social comparison and exercise behaviour. Psychology, health &amp; medicine, 18(4), 490-499."/>
    <s v="exercise"/>
    <s v="TPB"/>
    <s v="J"/>
    <s v="Indirect"/>
    <s v="nvt"/>
    <m/>
    <s v="Verkooijen, K. T., &amp; de Bruijn, G. J."/>
    <x v="8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82"/>
    <x v="4"/>
    <s v="The role of self-identity in the theory of planned behavior: A meta-analysis."/>
    <s v="TPB"/>
    <s v="meta-analysis"/>
    <n v="230"/>
    <n v="8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2"/>
    <x v="4"/>
    <s v="The role of self-identity in the theory of planned behavior: A meta-analysis."/>
    <s v="TPB"/>
    <s v="meta-analysis"/>
    <n v="230"/>
    <n v="82"/>
    <s v="Paquin, R. S., &amp; Keating, D. M. (2017). Fitting identity in the reasoned action framework: A meta-analysis and model comparison. The Journal of social psychology, 157(1), 47-63."/>
    <m/>
    <s v="RAA"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82"/>
    <x v="4"/>
    <s v="The role of self-identity in the theory of planned behavior: A meta-analysis."/>
    <s v="TPB"/>
    <s v="meta-analysis"/>
    <n v="230"/>
    <n v="82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2"/>
    <x v="4"/>
    <s v="The role of self-identity in the theory of planned behavior: A meta-analysis."/>
    <s v="TPB"/>
    <s v="meta-analysis"/>
    <n v="230"/>
    <n v="82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x v="19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Wang, S., Wu, L., &amp; Lee, S. (2017). Role of dispositional aspects of self-identity in the process of planned behavior of outbound travel. Journal of Vacation Marketing, 1356766717695850."/>
    <s v="outbound travel"/>
    <s v="TPB"/>
    <s v="N"/>
    <s v="Direct"/>
    <s v="J"/>
    <m/>
    <s v="Wang, S., Wu, L., &amp; Lee, S."/>
    <x v="1"/>
    <s v="Role of dispositional aspects of self-identity in the process of planned behavior of outbound travel."/>
    <n v="36"/>
    <s v="Role of dispositional aspects of self-identity in the process of planned behavior of outbound travel. Journal of Vacation Marketing, 1356766717695850."/>
  </r>
  <r>
    <x v="82"/>
    <x v="4"/>
    <s v="The role of self-identity in the theory of planned behavior: A meta-analysis."/>
    <s v="TPB"/>
    <s v="meta-analysis"/>
    <n v="230"/>
    <n v="82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82"/>
    <x v="4"/>
    <s v="The role of self-identity in the theory of planned behavior: A meta-analysis."/>
    <s v="TPB"/>
    <s v="meta-analysis"/>
    <n v="230"/>
    <n v="82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2"/>
    <x v="4"/>
    <s v="The role of self-identity in the theory of planned behavior: A meta-analysis."/>
    <s v="TPB"/>
    <s v="meta-analysis"/>
    <n v="230"/>
    <n v="82"/>
    <s v="Keung, S. T. (2014). Examining Academic Performance of Polynesian Student-Athletes Using the Theory of Planned Behavior."/>
    <m/>
    <s v="TPB"/>
    <s v="N"/>
    <s v="Indirect"/>
    <s v="N"/>
    <s v="uses ethical identity "/>
    <s v="Keung, S. T."/>
    <x v="3"/>
    <s v="Examining Academic Performance of Polynesian Student-Athletes Using the Theory of Planned Behavior."/>
    <n v="21"/>
    <s v="Examining Academic Performance of Polynesian Student-Athletes Using the Theory of Planned Behavior."/>
  </r>
  <r>
    <x v="82"/>
    <x v="4"/>
    <s v="The role of self-identity in the theory of planned behavior: A meta-analysis."/>
    <s v="TPB"/>
    <s v="meta-analysis"/>
    <n v="230"/>
    <n v="82"/>
    <s v="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"/>
    <s v="blood donation"/>
    <s v="TPB"/>
    <s v="N"/>
    <s v="Indirect"/>
    <s v="N"/>
    <s v="only abstract in English"/>
    <s v="Jaafar, J. R., Chong, S. T., Alavi, K., &amp; Rathakrishnan, B."/>
    <x v="1"/>
    <s v="Pemahaman identiti diri daripada perspektif penderma darah ulangan berkala (Understanding self identity from the perspective of regular blood donor)."/>
    <n v="68"/>
    <s v="Pemahaman identiti diri daripada perspektif penderma darah ulangan berkala (Understanding self identity from the perspective of regular blood donor). Geografia-Malaysian Journal of Society and Space, 13(3)."/>
  </r>
  <r>
    <x v="82"/>
    <x v="4"/>
    <s v="The role of self-identity in the theory of planned behavior: A meta-analysis."/>
    <s v="TPB"/>
    <s v="meta-analysis"/>
    <n v="230"/>
    <n v="82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Santina, T., Godin, G., Gagné, C., &amp; Guillaumie, L. (2017). Psychosocial determinants of physical activity at school among Lebanese children: an application of the planned behavior theory. Journal of Physical Education and Sport, 17(1), 171."/>
    <s v="physical activity"/>
    <s v="TPB"/>
    <s v="N"/>
    <s v="Indirect"/>
    <s v="J"/>
    <m/>
    <s v="Santina, T., Godin, G., Gagné, C., &amp; Guillaumie, L."/>
    <x v="1"/>
    <s v="Psychosocial determinants of physical activity at school among Lebanese children: an application of the planned behavior theory."/>
    <n v="60"/>
    <s v="Psychosocial determinants of physical activity at school among Lebanese children: an application of the planned behavior theory. Journal of Physical Education and Sport, 17(1), 171."/>
  </r>
  <r>
    <x v="83"/>
    <x v="16"/>
    <s v="Self-identity and the theory of planned behavior in the prediction of health behavior and leisure activity."/>
    <s v="TPB"/>
    <s v="leisure activity"/>
    <n v="59"/>
    <n v="20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3"/>
    <x v="16"/>
    <s v="Self-identity and the theory of planned behavior in the prediction of health behavior and leisure activity."/>
    <s v="TPB"/>
    <s v="leisure activity"/>
    <n v="59"/>
    <n v="20"/>
    <s v="Marta, E., Manzi, C., Pozzi, M., &amp; Vignoles, V. L. (2014). Identity and the theory of planned behavior: predicting maintenance of volunteering after three years. The Journal of social psychology, 154(3), 198-207."/>
    <s v="volunteering behavior"/>
    <s v="TPB"/>
    <s v="J"/>
    <s v="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83"/>
    <x v="16"/>
    <s v="Self-identity and the theory of planned behavior in the prediction of health behavior and leisure activity."/>
    <s v="TPB"/>
    <s v="leisure activity"/>
    <n v="59"/>
    <n v="20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s v="TPB"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83"/>
    <x v="16"/>
    <s v="Self-identity and the theory of planned behavior in the prediction of health behavior and leisure activity."/>
    <s v="TPB"/>
    <s v="leisure activity"/>
    <n v="59"/>
    <n v="20"/>
    <s v="Manning, M. (2006). The joint effects of persuasion and implementation intentions: an investigation using the theory of planned behavior."/>
    <s v="persuasion"/>
    <s v="TPB"/>
    <s v="N"/>
    <s v="Indirect"/>
    <s v="J"/>
    <m/>
    <s v="Manning, M."/>
    <x v="22"/>
    <s v="The joint effects of persuasion and implementation intentions: an investigation using the theory of planned behavior."/>
    <n v="20"/>
    <s v="The joint effects of persuasion and implementation intentions: an investigation using the theory of planned behavior."/>
  </r>
  <r>
    <x v="83"/>
    <x v="16"/>
    <s v="Self-identity and the theory of planned behavior in the prediction of health behavior and leisure activity."/>
    <s v="TPB"/>
    <s v="leisure activity"/>
    <n v="59"/>
    <n v="20"/>
    <s v="Reuveni, Y., &amp; Werner, P. (2015). Factors associated with teenagers’ willingness to volunteer with elderly persons: Application of the theory of planned behavior (TPB). Educational Gerontology, 41(9), 623-634."/>
    <m/>
    <s v="TPB"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4"/>
    <x v="17"/>
    <s v="Explaining consumer conduct: From planned to self-expressive behavior."/>
    <s v="TPB"/>
    <m/>
    <n v="72"/>
    <n v="12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4"/>
    <x v="17"/>
    <s v="Explaining consumer conduct: From planned to self-expressive behavior."/>
    <s v="TPB"/>
    <m/>
    <n v="72"/>
    <n v="12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7"/>
    <s v="Explaining consumer conduct: From planned to self-expressive behavior."/>
    <s v="TPB"/>
    <m/>
    <n v="72"/>
    <n v="12"/>
    <s v="Penz, E., &amp; Stoettinger, B. (2009). The demand for counterfeits-An extended TPB approach with empirical evidence from seven countries. ACR North American Advances."/>
    <m/>
    <s v="TPB"/>
    <s v="N"/>
    <s v="Indirect"/>
    <s v="N"/>
    <s v="no items"/>
    <s v="Penz, E., &amp; Stoettinger, B."/>
    <x v="6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4"/>
    <x v="15"/>
    <s v="Recycling: Planned and self-expressive behaviour."/>
    <s v="TPB"/>
    <s v="recycling"/>
    <n v="310"/>
    <n v="55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s v="TPB"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84"/>
    <x v="15"/>
    <s v="Recycling: Planned and self-expressive behaviour."/>
    <s v="TPB"/>
    <s v="recycling"/>
    <n v="310"/>
    <n v="55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4"/>
    <x v="15"/>
    <s v="Recycling: Planned and self-expressive behaviour."/>
    <s v="TPB"/>
    <s v="recycling"/>
    <n v="310"/>
    <n v="55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4"/>
    <x v="15"/>
    <s v="Recycling: Planned and self-expressive behaviour."/>
    <s v="TPB"/>
    <s v="recycling"/>
    <n v="310"/>
    <n v="5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4"/>
    <x v="15"/>
    <s v="Recycling: Planned and self-expressive behaviour."/>
    <s v="TPB"/>
    <s v="recycling"/>
    <n v="310"/>
    <n v="55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5"/>
    <s v="Recycling: Planned and self-expressive behaviour."/>
    <s v="TPB"/>
    <s v="recycling"/>
    <n v="310"/>
    <n v="55"/>
    <s v="Hinds, J., &amp; Sparks, P. (2008). Engaging with the natural environment: The role of affective connection and identity. Journal of environmental psychology, 28(2), 109-120."/>
    <s v="engage with the natural environment"/>
    <s v="TPB"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84"/>
    <x v="15"/>
    <s v="Recycling: Planned and self-expressive behaviour."/>
    <s v="TPB"/>
    <s v="recycling"/>
    <n v="310"/>
    <n v="55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4"/>
    <x v="15"/>
    <s v="Recycling: Planned and self-expressive behaviour."/>
    <s v="TPB"/>
    <s v="recycling"/>
    <n v="310"/>
    <n v="55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4"/>
    <x v="15"/>
    <s v="Recycling: Planned and self-expressive behaviour."/>
    <s v="TPB"/>
    <s v="recycling"/>
    <n v="310"/>
    <n v="55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5"/>
    <x v="24"/>
    <s v="Subjective expected utility-based attitude–behavior models: The utility of self-identity."/>
    <s v="TPB"/>
    <s v="chapter"/>
    <n v="69"/>
    <n v="2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5"/>
    <x v="24"/>
    <s v="Subjective expected utility-based attitude–behavior models: The utility of self-identity."/>
    <s v="TPB"/>
    <s v="chapter"/>
    <n v="69"/>
    <n v="2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5"/>
    <x v="24"/>
    <s v="Subjective expected utility-based attitude–behavior models: The utility of self-identity."/>
    <s v="TPB"/>
    <s v="chapter"/>
    <n v="69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5"/>
    <x v="24"/>
    <s v="Subjective expected utility-based attitude–behavior models: The utility of self-identity."/>
    <s v="TPB"/>
    <s v="chapter"/>
    <n v="69"/>
    <n v="21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5"/>
    <x v="24"/>
    <s v="Subjective expected utility-based attitude–behavior models: The utility of self-identity."/>
    <s v="TPB"/>
    <s v="chapter"/>
    <n v="69"/>
    <n v="21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5"/>
    <x v="24"/>
    <s v="Subjective expected utility-based attitude–behavior models: The utility of self-identity."/>
    <s v="TPB"/>
    <s v="chapter"/>
    <n v="69"/>
    <n v="2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5"/>
    <x v="24"/>
    <s v="Subjective expected utility-based attitude–behavior models: The utility of self-identity."/>
    <s v="TPB"/>
    <s v="chapter"/>
    <n v="69"/>
    <n v="2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85"/>
    <x v="24"/>
    <s v="Subjective expected utility-based attitude–behavior models: The utility of self-identity."/>
    <s v="TPB"/>
    <s v="chapter"/>
    <n v="69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5"/>
    <x v="24"/>
    <s v="Subjective expected utility-based attitude–behavior models: The utility of self-identity."/>
    <s v="TPB"/>
    <s v="chapter"/>
    <n v="69"/>
    <n v="2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5"/>
    <x v="24"/>
    <s v="Subjective expected utility-based attitude–behavior models: The utility of self-identity."/>
    <s v="TPB"/>
    <s v="chapter"/>
    <n v="69"/>
    <n v="21"/>
    <s v="Penz, E., &amp; Stoettinger, B. (2009). The demand for counterfeits-An extended TPB approach with empirical evidence from seven countries. ACR North American Advances."/>
    <m/>
    <s v="TPB"/>
    <s v="J"/>
    <s v="Indirect"/>
    <s v="nvt"/>
    <m/>
    <s v="Penz, E., &amp; Stoettinger, B."/>
    <x v="6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5"/>
    <x v="24"/>
    <s v="Subjective expected utility-based attitude–behavior models: The utility of self-identity."/>
    <s v="TPB"/>
    <s v="chapter"/>
    <n v="69"/>
    <n v="21"/>
    <s v="Patiro, S. P. S., &amp; Budiyanti, H. (2015). NIAT WIRAUSAHAWAN MUDA UNTUK MENGAJUKAN PINJAMAN KE BANK SEBAGAI UPAYA PENGEMBANGAN USAHA: SEBUAH PENGEMBANGAN THEORY OF PLANNED BEHAVIOR. Sustainable Competitive Advantage (SCA), 5(1)."/>
    <s v="entrepreneurship"/>
    <s v="TPB"/>
    <s v="J"/>
    <s v="Indirect"/>
    <s v="nvt"/>
    <m/>
    <s v="Patiro, S. P. S., &amp; Budiyanti, H."/>
    <x v="0"/>
    <s v="NIAT WIRAUSAHAWAN MUDA UNTUK MENGAJUKAN PINJAMAN KE BANK SEBAGAI UPAYA PENGEMBANGAN USAHA: SEBUAH PENGEMBANGAN THEORY OF PLANNED BEHAVIOR."/>
    <n v="42"/>
    <s v="NIAT WIRAUSAHAWAN MUDA UNTUK MENGAJUKAN PINJAMAN KE BANK SEBAGAI UPAYA PENGEMBANGAN USAHA: SEBUAH PENGEMBANGAN THEORY OF PLANNED BEHAVIOR. Sustainable Competitive Advantage (SCA), 5(1)."/>
  </r>
  <r>
    <x v="86"/>
    <x v="19"/>
    <s v="Extending the theory of planned behavior: A review and avenues for further research."/>
    <s v="TPB"/>
    <s v="review"/>
    <n v="2610"/>
    <n v="361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6"/>
    <x v="19"/>
    <s v="Extending the theory of planned behavior: A review and avenues for further research."/>
    <s v="TPB"/>
    <s v="review"/>
    <n v="2610"/>
    <n v="36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6"/>
    <x v="19"/>
    <s v="Extending the theory of planned behavior: A review and avenues for further research."/>
    <s v="TPB"/>
    <s v="review"/>
    <n v="2610"/>
    <n v="361"/>
    <s v="Shaw, D., &amp; Shiu, E. (2002). The role of ethical obligation and self‐identity in ethical consumer choice. International Journal of Consumer Studies, 26(2), 109-116."/>
    <m/>
    <s v="TPB"/>
    <s v="J"/>
    <s v="Indirect"/>
    <s v="nvt"/>
    <m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86"/>
    <x v="19"/>
    <s v="Extending the theory of planned behavior: A review and avenues for further research."/>
    <s v="TPB"/>
    <s v="review"/>
    <n v="2610"/>
    <n v="36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6"/>
    <x v="19"/>
    <s v="Extending the theory of planned behavior: A review and avenues for further research."/>
    <s v="TPB"/>
    <s v="review"/>
    <n v="2610"/>
    <n v="361"/>
    <s v="Thorbjørnsen, H., Pedersen, P. E., &amp; Nysveen, H. (2007). “This is who I am”: Identity expressiveness and the theory of planned behavior. Psychology &amp; Marketing, 24(9), 763-785."/>
    <m/>
    <s v="TPB"/>
    <s v="J"/>
    <s v="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6"/>
    <x v="19"/>
    <s v="Extending the theory of planned behavior: A review and avenues for further research."/>
    <s v="TPB"/>
    <s v="review"/>
    <n v="2610"/>
    <n v="361"/>
    <s v="Armitage, C. J., &amp; Conner, M. (1999). Distinguishing perceptions of control from self‐efficacy: Predicting consumption of a low‐fat diet using the theory of planned behavior. Journal of applied social psychology, 29(1), 72-90."/>
    <m/>
    <s v="TPB"/>
    <s v="J"/>
    <s v="Indirect"/>
    <s v="nvt"/>
    <m/>
    <s v="Armitage, C. J., &amp; Conner, M."/>
    <x v="13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86"/>
    <x v="19"/>
    <s v="Extending the theory of planned behavior: A review and avenues for further research."/>
    <s v="TPB"/>
    <s v="review"/>
    <n v="2610"/>
    <n v="36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In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</r>
  <r>
    <x v="1"/>
    <n v="1"/>
  </r>
  <r>
    <x v="2"/>
    <n v="1"/>
  </r>
  <r>
    <x v="3"/>
    <n v="1"/>
  </r>
  <r>
    <x v="4"/>
    <n v="1"/>
  </r>
  <r>
    <x v="5"/>
    <n v="3"/>
  </r>
  <r>
    <x v="6"/>
    <n v="7"/>
  </r>
  <r>
    <x v="7"/>
    <n v="1"/>
  </r>
  <r>
    <x v="8"/>
    <n v="5"/>
  </r>
  <r>
    <x v="9"/>
    <n v="3"/>
  </r>
  <r>
    <x v="10"/>
    <n v="2"/>
  </r>
  <r>
    <x v="11"/>
    <n v="2"/>
  </r>
  <r>
    <x v="12"/>
    <n v="3"/>
  </r>
  <r>
    <x v="13"/>
    <n v="4"/>
  </r>
  <r>
    <x v="14"/>
    <n v="5"/>
  </r>
  <r>
    <x v="15"/>
    <n v="6"/>
  </r>
  <r>
    <x v="16"/>
    <n v="4"/>
  </r>
  <r>
    <x v="17"/>
    <n v="9"/>
  </r>
  <r>
    <x v="18"/>
    <n v="6"/>
  </r>
  <r>
    <x v="19"/>
    <n v="8"/>
  </r>
  <r>
    <x v="20"/>
    <n v="5"/>
  </r>
  <r>
    <x v="21"/>
    <n v="6"/>
  </r>
  <r>
    <x v="22"/>
    <n v="4"/>
  </r>
  <r>
    <x v="23"/>
    <n v="5"/>
  </r>
  <r>
    <x v="24"/>
    <n v="2"/>
  </r>
  <r>
    <x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compactData="0" multipleFieldFilters="0">
  <location ref="A3:E99" firstHeaderRow="0" firstDataRow="1" firstDataCol="2"/>
  <pivotFields count="19">
    <pivotField axis="axisRow" compact="0" outline="0" showAll="0" sortType="descending" defaultSubtotal="0">
      <items count="87">
        <item x="60"/>
        <item x="62"/>
        <item x="71"/>
        <item x="67"/>
        <item x="7"/>
        <item x="70"/>
        <item x="23"/>
        <item x="27"/>
        <item x="28"/>
        <item x="72"/>
        <item x="78"/>
        <item x="20"/>
        <item x="0"/>
        <item x="74"/>
        <item x="4"/>
        <item x="18"/>
        <item x="26"/>
        <item x="31"/>
        <item x="86"/>
        <item x="57"/>
        <item x="61"/>
        <item x="77"/>
        <item x="56"/>
        <item x="33"/>
        <item x="15"/>
        <item x="80"/>
        <item x="9"/>
        <item x="41"/>
        <item x="81"/>
        <item x="12"/>
        <item x="54"/>
        <item x="58"/>
        <item x="44"/>
        <item x="14"/>
        <item x="53"/>
        <item x="19"/>
        <item x="16"/>
        <item x="47"/>
        <item x="34"/>
        <item x="37"/>
        <item x="29"/>
        <item x="6"/>
        <item x="36"/>
        <item x="1"/>
        <item x="68"/>
        <item x="79"/>
        <item x="5"/>
        <item x="35"/>
        <item x="13"/>
        <item x="3"/>
        <item x="84"/>
        <item x="22"/>
        <item x="10"/>
        <item x="45"/>
        <item x="51"/>
        <item x="40"/>
        <item x="8"/>
        <item x="76"/>
        <item x="66"/>
        <item x="2"/>
        <item x="42"/>
        <item x="25"/>
        <item x="83"/>
        <item x="82"/>
        <item x="55"/>
        <item x="48"/>
        <item x="46"/>
        <item x="85"/>
        <item x="63"/>
        <item x="65"/>
        <item x="64"/>
        <item x="52"/>
        <item x="59"/>
        <item x="73"/>
        <item x="24"/>
        <item x="50"/>
        <item x="21"/>
        <item x="30"/>
        <item x="43"/>
        <item x="49"/>
        <item x="75"/>
        <item x="32"/>
        <item x="17"/>
        <item x="69"/>
        <item x="11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25">
        <item x="23"/>
        <item x="12"/>
        <item x="21"/>
        <item x="22"/>
        <item x="20"/>
        <item x="19"/>
        <item x="18"/>
        <item x="24"/>
        <item x="14"/>
        <item x="17"/>
        <item x="16"/>
        <item x="15"/>
        <item x="3"/>
        <item x="10"/>
        <item x="11"/>
        <item x="7"/>
        <item x="8"/>
        <item x="4"/>
        <item x="6"/>
        <item x="9"/>
        <item x="5"/>
        <item x="1"/>
        <item x="2"/>
        <item x="0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0"/>
  </rowFields>
  <rowItems count="96">
    <i>
      <x/>
      <x v="13"/>
    </i>
    <i>
      <x v="1"/>
      <x v="35"/>
    </i>
    <i>
      <x v="2"/>
      <x v="69"/>
    </i>
    <i>
      <x v="3"/>
      <x v="73"/>
    </i>
    <i>
      <x v="4"/>
      <x v="70"/>
    </i>
    <i>
      <x v="5"/>
      <x v="68"/>
    </i>
    <i r="1">
      <x v="18"/>
    </i>
    <i r="1">
      <x v="30"/>
    </i>
    <i>
      <x v="6"/>
      <x v="72"/>
    </i>
    <i r="1">
      <x/>
    </i>
    <i r="1">
      <x v="21"/>
    </i>
    <i r="1">
      <x v="20"/>
    </i>
    <i r="1">
      <x v="1"/>
    </i>
    <i r="1">
      <x v="30"/>
    </i>
    <i r="1">
      <x v="9"/>
    </i>
    <i>
      <x v="7"/>
      <x v="67"/>
    </i>
    <i>
      <x v="8"/>
      <x/>
    </i>
    <i r="1">
      <x v="2"/>
    </i>
    <i r="1">
      <x v="31"/>
    </i>
    <i r="1">
      <x v="6"/>
    </i>
    <i r="1">
      <x v="19"/>
    </i>
    <i>
      <x v="9"/>
      <x v="22"/>
    </i>
    <i r="1">
      <x v="50"/>
    </i>
    <i r="1">
      <x v="64"/>
    </i>
    <i>
      <x v="10"/>
      <x v="62"/>
    </i>
    <i r="1">
      <x v="30"/>
    </i>
    <i>
      <x v="11"/>
      <x v="50"/>
    </i>
    <i r="1">
      <x v="34"/>
    </i>
    <i>
      <x v="12"/>
      <x v="54"/>
    </i>
    <i r="1">
      <x v="76"/>
    </i>
    <i r="1">
      <x v="46"/>
    </i>
    <i>
      <x v="13"/>
      <x v="36"/>
    </i>
    <i r="1">
      <x v="54"/>
    </i>
    <i r="1">
      <x v="71"/>
    </i>
    <i r="1">
      <x v="5"/>
    </i>
    <i>
      <x v="14"/>
      <x v="65"/>
    </i>
    <i r="1">
      <x v="79"/>
    </i>
    <i r="1">
      <x v="74"/>
    </i>
    <i r="1">
      <x v="15"/>
    </i>
    <i r="1">
      <x v="75"/>
    </i>
    <i>
      <x v="15"/>
      <x v="32"/>
    </i>
    <i r="1">
      <x v="37"/>
    </i>
    <i r="1">
      <x v="66"/>
    </i>
    <i r="1">
      <x v="83"/>
    </i>
    <i r="1">
      <x v="53"/>
    </i>
    <i r="1">
      <x v="52"/>
    </i>
    <i>
      <x v="16"/>
      <x v="78"/>
    </i>
    <i r="1">
      <x v="60"/>
    </i>
    <i r="1">
      <x v="41"/>
    </i>
    <i r="1">
      <x v="84"/>
    </i>
    <i>
      <x v="17"/>
      <x v="63"/>
    </i>
    <i r="1">
      <x v="55"/>
    </i>
    <i r="1">
      <x v="85"/>
    </i>
    <i r="1">
      <x v="27"/>
    </i>
    <i r="1">
      <x v="28"/>
    </i>
    <i r="1">
      <x v="10"/>
    </i>
    <i r="1">
      <x v="86"/>
    </i>
    <i r="1">
      <x v="39"/>
    </i>
    <i r="1">
      <x v="41"/>
    </i>
    <i>
      <x v="18"/>
      <x v="47"/>
    </i>
    <i r="1">
      <x v="82"/>
    </i>
    <i r="1">
      <x v="56"/>
    </i>
    <i r="1">
      <x v="42"/>
    </i>
    <i r="1">
      <x v="38"/>
    </i>
    <i r="1">
      <x v="44"/>
    </i>
    <i>
      <x v="19"/>
      <x v="25"/>
    </i>
    <i r="1">
      <x v="23"/>
    </i>
    <i r="1">
      <x v="81"/>
    </i>
    <i r="1">
      <x v="24"/>
    </i>
    <i r="1">
      <x v="17"/>
    </i>
    <i r="1">
      <x v="77"/>
    </i>
    <i r="1">
      <x v="48"/>
    </i>
    <i r="1">
      <x v="33"/>
    </i>
    <i>
      <x v="20"/>
      <x v="26"/>
    </i>
    <i r="1">
      <x v="41"/>
    </i>
    <i r="1">
      <x v="40"/>
    </i>
    <i r="1">
      <x v="4"/>
    </i>
    <i r="1">
      <x v="29"/>
    </i>
    <i>
      <x v="21"/>
      <x v="8"/>
    </i>
    <i r="1">
      <x v="16"/>
    </i>
    <i r="1">
      <x v="59"/>
    </i>
    <i r="1">
      <x v="51"/>
    </i>
    <i r="1">
      <x v="7"/>
    </i>
    <i r="1">
      <x v="45"/>
    </i>
    <i>
      <x v="22"/>
      <x v="49"/>
    </i>
    <i r="1">
      <x v="3"/>
    </i>
    <i r="1">
      <x v="61"/>
    </i>
    <i r="1">
      <x v="57"/>
    </i>
    <i>
      <x v="23"/>
      <x v="11"/>
    </i>
    <i r="1">
      <x v="12"/>
    </i>
    <i r="1">
      <x v="43"/>
    </i>
    <i r="1">
      <x v="80"/>
    </i>
    <i r="1">
      <x v="14"/>
    </i>
    <i>
      <x v="24"/>
      <x v="11"/>
    </i>
    <i r="1"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antal van Directe of indirecte hit?" fld="11" subtotal="count" baseField="0" baseItem="0"/>
    <dataField name="Gemiddelde van Aantal citaties" fld="5" subtotal="average" baseField="1" baseItem="0"/>
    <dataField name="Gemiddelde van Aantal citaties met query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C3061-1264-4135-B9AF-D7812F86A7C1}" name="Draaitabel5" cacheId="3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4">
  <location ref="E2:F29" firstHeaderRow="1" firstDataRow="1" firstDataCol="1"/>
  <pivotFields count="2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om van Aantal artikel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S627" totalsRowShown="0">
  <autoFilter ref="A1:S627" xr:uid="{00000000-0009-0000-0100-000001000000}">
    <filterColumn colId="0">
      <filters>
        <filter val="Charng, Hong-wen and Piliavin, Jane A. and Callero, Peter L."/>
        <filter val="Sparks, Paul and Shepherd, Richard"/>
      </filters>
    </filterColumn>
    <filterColumn colId="12">
      <filters>
        <filter val="N"/>
      </filters>
    </filterColumn>
  </autoFilter>
  <tableColumns count="19">
    <tableColumn id="1" xr3:uid="{00000000-0010-0000-0000-000001000000}" name="citedArticle_author" dataDxfId="84"/>
    <tableColumn id="2" xr3:uid="{00000000-0010-0000-0000-000002000000}" name="citedArticle_year" dataDxfId="83"/>
    <tableColumn id="3" xr3:uid="{00000000-0010-0000-0000-000003000000}" name="citedArticle_title" dataDxfId="82"/>
    <tableColumn id="18" xr3:uid="{00000000-0010-0000-0000-000012000000}" name="citedArticle_model" dataDxfId="81"/>
    <tableColumn id="14" xr3:uid="{00000000-0010-0000-0000-00000E000000}" name="citedArticle_topic" dataDxfId="80"/>
    <tableColumn id="4" xr3:uid="{00000000-0010-0000-0000-000004000000}" name="citedArticle_nrCitationsScholar_total" dataDxfId="79"/>
    <tableColumn id="15" xr3:uid="{00000000-0010-0000-0000-00000F000000}" name="citedArticle_nrCitationsScholar_inQuery" dataDxfId="78"/>
    <tableColumn id="5" xr3:uid="{00000000-0010-0000-0000-000005000000}" name="citingArticle_reference" dataDxfId="77"/>
    <tableColumn id="16" xr3:uid="{00000000-0010-0000-0000-000010000000}" name="citingArticle_topic" dataDxfId="76"/>
    <tableColumn id="17" xr3:uid="{00000000-0010-0000-0000-000011000000}" name="citingArticle_model" dataDxfId="75"/>
    <tableColumn id="6" xr3:uid="{00000000-0010-0000-0000-000006000000}" name="citingArticle_foundThroughCitedArticle" dataDxfId="74"/>
    <tableColumn id="7" xr3:uid="{00000000-0010-0000-0000-000007000000}" name="citingArticle_queryMatchesTitle" dataDxfId="73"/>
    <tableColumn id="8" xr3:uid="{00000000-0010-0000-0000-000008000000}" name="citingArticle_included" dataDxfId="72"/>
    <tableColumn id="9" xr3:uid="{00000000-0010-0000-0000-000009000000}" name="citingArticle_comments" dataDxfId="71"/>
    <tableColumn id="10" xr3:uid="{00000000-0010-0000-0000-00000A000000}" name="citingArticle_author" dataDxfId="70">
      <calculatedColumnFormula>IFERROR(IF(Tabel1[[#This Row],[citingArticle_reference]]=0, "", LEFT(Tabel1[[#This Row],[citingArticle_reference]],SEARCH("(", Tabel1[[#This Row],[citingArticle_reference]])-2)), "Handmatig")</calculatedColumnFormula>
    </tableColumn>
    <tableColumn id="11" xr3:uid="{00000000-0010-0000-0000-00000B000000}" name="citingArticle_year" dataDxfId="69">
      <calculatedColumnFormula>IFERROR(IF(Tabel1[[#This Row],[citingArticle_reference]]=0, "", MID(Tabel1[[#This Row],[citingArticle_reference]], SEARCH("(", Tabel1[[#This Row],[citingArticle_reference]])+1, 4)), "Handmatig")</calculatedColumnFormula>
    </tableColumn>
    <tableColumn id="12" xr3:uid="{00000000-0010-0000-0000-00000C000000}" name="citingArticle_title" dataDxfId="68">
      <calculatedColumnFormula>IFERROR(LEFT(Tabel1[[#This Row],[citingArticle_splitting_helpField_allExceptAuthorAndYear]], SEARCH(".", Tabel1[[#This Row],[citingArticle_splitting_helpField_allExceptAuthorAndYear]])), "")</calculatedColumnFormula>
    </tableColumn>
    <tableColumn id="13" xr3:uid="{00000000-0010-0000-0000-00000D000000}" name="citingArticle_splitting_helpField_localizeClosingParenthesis" dataDxfId="67">
      <calculatedColumnFormula>SEARCH(")", Tabel1[[#This Row],[citingArticle_reference]])+2</calculatedColumnFormula>
    </tableColumn>
    <tableColumn id="19" xr3:uid="{00000000-0010-0000-0000-000013000000}" name="citingArticle_splitting_helpField_allExceptAuthorAndYear" dataDxfId="66">
      <calculatedColumnFormula>RIGHT(Tabel1[[#This Row],[citingArticle_reference]], LEN(Tabel1[[#This Row],[citingArticle_reference]])-Tabel1[[#This Row],[citingArticle_splitting_helpField_localizeClosingParenthesis]])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djustmentlog" displayName="Adjustmentlog" ref="C1:D61" totalsRowShown="0">
  <autoFilter ref="C1:D61" xr:uid="{00000000-0009-0000-0100-000002000000}"/>
  <tableColumns count="2">
    <tableColumn id="1" xr3:uid="{00000000-0010-0000-0100-000001000000}" name="Date" dataDxfId="65">
      <calculatedColumnFormula>A2</calculatedColumnFormula>
    </tableColumn>
    <tableColumn id="2" xr3:uid="{00000000-0010-0000-0100-000002000000}" name="Adjus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mestamp" displayName="Timestamp" ref="A1:B16" totalsRowShown="0">
  <autoFilter ref="A1:B16" xr:uid="{00000000-0009-0000-0100-000004000000}"/>
  <tableColumns count="2">
    <tableColumn id="1" xr3:uid="{00000000-0010-0000-0200-000001000000}" name="Timestamp" dataDxfId="64">
      <calculatedColumnFormula>IF(D2&lt;&gt;"", IF(B2="",  TODAY(), B2), "")</calculatedColumnFormula>
    </tableColumn>
    <tableColumn id="2" xr3:uid="{00000000-0010-0000-0200-000002000000}" name="Date" dataDxfId="63">
      <calculatedColumnFormula>IF(D2&lt;&gt;"", IF(B2="",  NOW(), B2),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2D8174-F8BA-4AF1-8B9E-438CD1B1B2F6}" name="Tabel5" displayName="Tabel5" ref="A2:B28" totalsRowShown="0">
  <autoFilter ref="A2:B28" xr:uid="{62139EE9-AEEC-4B88-9DA4-8D48BB9E3019}"/>
  <tableColumns count="2">
    <tableColumn id="1" xr3:uid="{95970F63-82EF-4A23-B572-FAE8DA428511}" name="Jaar"/>
    <tableColumn id="2" xr3:uid="{A0AB2881-78FC-459A-8390-941D4858EFA7}" name="Aantal artike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"/>
  <sheetViews>
    <sheetView topLeftCell="G1" workbookViewId="0">
      <selection activeCell="O372" sqref="O372"/>
    </sheetView>
  </sheetViews>
  <sheetFormatPr defaultRowHeight="15" outlineLevelCol="1" x14ac:dyDescent="0.25"/>
  <cols>
    <col min="1" max="1" width="18.140625" style="3" customWidth="1"/>
    <col min="2" max="2" width="29.5703125" style="6" customWidth="1"/>
    <col min="3" max="3" width="29" style="3" customWidth="1"/>
    <col min="4" max="4" width="24.7109375" style="3" customWidth="1"/>
    <col min="5" max="5" width="21" style="3" customWidth="1"/>
    <col min="6" max="6" width="39.140625" style="6" customWidth="1"/>
    <col min="7" max="7" width="14.140625" style="6" customWidth="1"/>
    <col min="8" max="8" width="34" style="3" customWidth="1"/>
    <col min="9" max="9" width="26.5703125" style="3" customWidth="1"/>
    <col min="10" max="10" width="26.85546875" style="6" customWidth="1"/>
    <col min="11" max="11" width="37.85546875" style="6" customWidth="1"/>
    <col min="12" max="12" width="40.140625" style="6" customWidth="1"/>
    <col min="13" max="13" width="27.7109375" style="3" customWidth="1"/>
    <col min="14" max="14" width="49.85546875" style="28" customWidth="1" outlineLevel="1"/>
    <col min="15" max="15" width="25.42578125" style="28" customWidth="1" outlineLevel="1"/>
    <col min="16" max="16" width="17.85546875" style="28" customWidth="1" outlineLevel="1"/>
    <col min="17" max="17" width="92.140625" style="3" customWidth="1" outlineLevel="1"/>
    <col min="18" max="18" width="34.5703125" style="3" customWidth="1" outlineLevel="1"/>
    <col min="19" max="19" width="48.85546875" customWidth="1"/>
  </cols>
  <sheetData>
    <row r="1" spans="1:22" x14ac:dyDescent="0.25">
      <c r="A1" s="3" t="s">
        <v>549</v>
      </c>
      <c r="B1" s="6" t="s">
        <v>551</v>
      </c>
      <c r="C1" s="3" t="s">
        <v>552</v>
      </c>
      <c r="D1" s="3" t="s">
        <v>553</v>
      </c>
      <c r="E1" s="3" t="s">
        <v>554</v>
      </c>
      <c r="F1" s="6" t="s">
        <v>556</v>
      </c>
      <c r="G1" s="6" t="s">
        <v>555</v>
      </c>
      <c r="H1" s="3" t="s">
        <v>550</v>
      </c>
      <c r="I1" s="3" t="s">
        <v>557</v>
      </c>
      <c r="J1" s="3" t="s">
        <v>558</v>
      </c>
      <c r="K1" s="6" t="s">
        <v>560</v>
      </c>
      <c r="L1" s="6" t="s">
        <v>561</v>
      </c>
      <c r="M1" s="6" t="s">
        <v>562</v>
      </c>
      <c r="N1" s="3" t="s">
        <v>563</v>
      </c>
      <c r="O1" s="28" t="s">
        <v>564</v>
      </c>
      <c r="P1" s="28" t="s">
        <v>565</v>
      </c>
      <c r="Q1" s="28" t="s">
        <v>566</v>
      </c>
      <c r="R1" s="37" t="s">
        <v>567</v>
      </c>
      <c r="S1" s="37" t="s">
        <v>568</v>
      </c>
    </row>
    <row r="2" spans="1:22" hidden="1" x14ac:dyDescent="0.25">
      <c r="A2" s="2" t="s">
        <v>2</v>
      </c>
      <c r="B2" s="1">
        <v>2016</v>
      </c>
      <c r="C2" s="2" t="s">
        <v>3</v>
      </c>
      <c r="D2" s="2"/>
      <c r="E2" s="2"/>
      <c r="F2" s="1">
        <v>4</v>
      </c>
      <c r="G2" s="1"/>
      <c r="H2" s="4" t="s">
        <v>4</v>
      </c>
      <c r="I2" s="4"/>
      <c r="J2" s="4"/>
      <c r="K2" s="6" t="s">
        <v>559</v>
      </c>
      <c r="L2" s="6" t="s">
        <v>6</v>
      </c>
      <c r="M2" s="6" t="s">
        <v>24</v>
      </c>
      <c r="N2" s="3"/>
      <c r="O2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2" s="28" t="str">
        <f>IFERROR(IF(Tabel1[[#This Row],[citingArticle_reference]]=0, "", MID(Tabel1[[#This Row],[citingArticle_reference]], SEARCH("(", Tabel1[[#This Row],[citingArticle_reference]])+1, 4)), "Handmatig")</f>
        <v>2015</v>
      </c>
      <c r="Q2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2" s="24">
        <f>SEARCH(")", Tabel1[[#This Row],[citingArticle_reference]])+2</f>
        <v>53</v>
      </c>
      <c r="S2" s="36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 Resources, Conservation and Recycling, 101, 194-202.</v>
      </c>
    </row>
    <row r="3" spans="1:22" hidden="1" x14ac:dyDescent="0.25">
      <c r="A3" s="2" t="s">
        <v>2</v>
      </c>
      <c r="B3" s="1">
        <v>2016</v>
      </c>
      <c r="C3" s="2" t="s">
        <v>3</v>
      </c>
      <c r="D3" s="2"/>
      <c r="E3" s="2"/>
      <c r="F3" s="1">
        <v>4</v>
      </c>
      <c r="G3" s="1"/>
      <c r="H3" s="3" t="s">
        <v>5</v>
      </c>
      <c r="J3" s="3"/>
      <c r="K3" s="6" t="s">
        <v>559</v>
      </c>
      <c r="L3" s="6" t="s">
        <v>6</v>
      </c>
      <c r="M3" s="6" t="s">
        <v>24</v>
      </c>
      <c r="N3" s="3"/>
      <c r="O3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3" s="28" t="str">
        <f>IFERROR(IF(Tabel1[[#This Row],[citingArticle_reference]]=0, "", MID(Tabel1[[#This Row],[citingArticle_reference]], SEARCH("(", Tabel1[[#This Row],[citingArticle_reference]])+1, 4)), "Handmatig")</f>
        <v>2017</v>
      </c>
      <c r="Q3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3" s="24">
        <f>SEARCH(")", Tabel1[[#This Row],[citingArticle_reference]])+2</f>
        <v>56</v>
      </c>
      <c r="S3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4" spans="1:22" hidden="1" x14ac:dyDescent="0.25">
      <c r="A4" s="2" t="s">
        <v>7</v>
      </c>
      <c r="B4" s="1">
        <v>2016</v>
      </c>
      <c r="C4" s="2" t="s">
        <v>8</v>
      </c>
      <c r="D4" s="2"/>
      <c r="E4" s="2"/>
      <c r="F4" s="1">
        <v>8</v>
      </c>
      <c r="G4" s="1"/>
      <c r="H4" s="3">
        <v>0</v>
      </c>
      <c r="J4" s="3"/>
      <c r="M4" s="6"/>
      <c r="N4" s="3"/>
      <c r="O4" s="28" t="str">
        <f>IFERROR(IF(Tabel1[[#This Row],[citingArticle_reference]]=0, "", LEFT(Tabel1[[#This Row],[citingArticle_reference]],SEARCH("(", Tabel1[[#This Row],[citingArticle_reference]])-2)), "Handmatig")</f>
        <v/>
      </c>
      <c r="P4" s="28" t="str">
        <f>IFERROR(IF(Tabel1[[#This Row],[citingArticle_reference]]=0, "", MID(Tabel1[[#This Row],[citingArticle_reference]], SEARCH("(", Tabel1[[#This Row],[citingArticle_reference]])+1, 4)), "Handmatig")</f>
        <v/>
      </c>
      <c r="Q4" s="28" t="str">
        <f>IFERROR(LEFT(Tabel1[[#This Row],[citingArticle_splitting_helpField_allExceptAuthorAndYear]], SEARCH(".", Tabel1[[#This Row],[citingArticle_splitting_helpField_allExceptAuthorAndYear]])), "")</f>
        <v/>
      </c>
      <c r="R4" s="24" t="e">
        <f>SEARCH(")", Tabel1[[#This Row],[citingArticle_reference]])+2</f>
        <v>#VALUE!</v>
      </c>
      <c r="S4" s="32" t="e">
        <f>RIGHT(Tabel1[[#This Row],[citingArticle_reference]], LEN(Tabel1[[#This Row],[citingArticle_reference]])-Tabel1[[#This Row],[citingArticle_splitting_helpField_localizeClosingParenthesis]])</f>
        <v>#VALUE!</v>
      </c>
    </row>
    <row r="5" spans="1:22" hidden="1" x14ac:dyDescent="0.25">
      <c r="A5" s="2" t="s">
        <v>9</v>
      </c>
      <c r="B5" s="1">
        <v>2014</v>
      </c>
      <c r="C5" s="2" t="s">
        <v>10</v>
      </c>
      <c r="D5" s="2"/>
      <c r="E5" s="2"/>
      <c r="F5" s="1">
        <v>13</v>
      </c>
      <c r="G5" s="1"/>
      <c r="H5" s="3">
        <v>0</v>
      </c>
      <c r="J5" s="3"/>
      <c r="M5" s="6"/>
      <c r="N5" s="3"/>
      <c r="O5" s="28" t="str">
        <f>IFERROR(IF(Tabel1[[#This Row],[citingArticle_reference]]=0, "", LEFT(Tabel1[[#This Row],[citingArticle_reference]],SEARCH("(", Tabel1[[#This Row],[citingArticle_reference]])-2)), "Handmatig")</f>
        <v/>
      </c>
      <c r="P5" s="28" t="str">
        <f>IFERROR(IF(Tabel1[[#This Row],[citingArticle_reference]]=0, "", MID(Tabel1[[#This Row],[citingArticle_reference]], SEARCH("(", Tabel1[[#This Row],[citingArticle_reference]])+1, 4)), "Handmatig")</f>
        <v/>
      </c>
      <c r="Q5" s="28" t="str">
        <f>IFERROR(LEFT(Tabel1[[#This Row],[citingArticle_splitting_helpField_allExceptAuthorAndYear]], SEARCH(".", Tabel1[[#This Row],[citingArticle_splitting_helpField_allExceptAuthorAndYear]])), "")</f>
        <v/>
      </c>
      <c r="R5" s="24" t="e">
        <f>SEARCH(")", Tabel1[[#This Row],[citingArticle_reference]])+2</f>
        <v>#VALUE!</v>
      </c>
      <c r="S5" s="32" t="e">
        <f>RIGHT(Tabel1[[#This Row],[citingArticle_reference]], LEN(Tabel1[[#This Row],[citingArticle_reference]])-Tabel1[[#This Row],[citingArticle_splitting_helpField_localizeClosingParenthesis]])</f>
        <v>#VALUE!</v>
      </c>
    </row>
    <row r="6" spans="1:22" hidden="1" x14ac:dyDescent="0.25">
      <c r="A6" s="2" t="s">
        <v>65</v>
      </c>
      <c r="B6" s="1">
        <v>2015</v>
      </c>
      <c r="C6" s="2" t="s">
        <v>66</v>
      </c>
      <c r="D6" s="2"/>
      <c r="E6" s="2"/>
      <c r="F6" s="1">
        <v>16</v>
      </c>
      <c r="G6" s="1"/>
      <c r="H6" s="3" t="s">
        <v>5</v>
      </c>
      <c r="J6" s="3"/>
      <c r="K6" s="6" t="s">
        <v>6</v>
      </c>
      <c r="L6" s="6" t="s">
        <v>6</v>
      </c>
      <c r="M6" s="6" t="s">
        <v>39</v>
      </c>
      <c r="N6" s="3"/>
      <c r="O6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6" s="28" t="str">
        <f>IFERROR(IF(Tabel1[[#This Row],[citingArticle_reference]]=0, "", MID(Tabel1[[#This Row],[citingArticle_reference]], SEARCH("(", Tabel1[[#This Row],[citingArticle_reference]])+1, 4)), "Handmatig")</f>
        <v>2017</v>
      </c>
      <c r="Q6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6" s="24">
        <f>SEARCH(")", Tabel1[[#This Row],[citingArticle_reference]])+2</f>
        <v>56</v>
      </c>
      <c r="S6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7" spans="1:22" hidden="1" x14ac:dyDescent="0.25">
      <c r="A7" s="2" t="s">
        <v>11</v>
      </c>
      <c r="B7" s="1">
        <v>2016</v>
      </c>
      <c r="C7" s="2" t="s">
        <v>12</v>
      </c>
      <c r="D7" s="2"/>
      <c r="E7" s="2"/>
      <c r="F7" s="1">
        <v>6</v>
      </c>
      <c r="G7" s="1"/>
      <c r="H7" s="3">
        <v>0</v>
      </c>
      <c r="J7" s="3"/>
      <c r="M7" s="6"/>
      <c r="N7" s="3"/>
      <c r="O7" s="28" t="str">
        <f>IFERROR(IF(Tabel1[[#This Row],[citingArticle_reference]]=0, "", LEFT(Tabel1[[#This Row],[citingArticle_reference]],SEARCH("(", Tabel1[[#This Row],[citingArticle_reference]])-2)), "Handmatig")</f>
        <v/>
      </c>
      <c r="P7" s="28" t="str">
        <f>IFERROR(IF(Tabel1[[#This Row],[citingArticle_reference]]=0, "", MID(Tabel1[[#This Row],[citingArticle_reference]], SEARCH("(", Tabel1[[#This Row],[citingArticle_reference]])+1, 4)), "Handmatig")</f>
        <v/>
      </c>
      <c r="Q7" s="28" t="str">
        <f>IFERROR(LEFT(Tabel1[[#This Row],[citingArticle_splitting_helpField_allExceptAuthorAndYear]], SEARCH(".", Tabel1[[#This Row],[citingArticle_splitting_helpField_allExceptAuthorAndYear]])), "")</f>
        <v/>
      </c>
      <c r="R7" s="24" t="e">
        <f>SEARCH(")", Tabel1[[#This Row],[citingArticle_reference]])+2</f>
        <v>#VALUE!</v>
      </c>
      <c r="S7" s="32" t="e">
        <f>RIGHT(Tabel1[[#This Row],[citingArticle_reference]], LEN(Tabel1[[#This Row],[citingArticle_reference]])-Tabel1[[#This Row],[citingArticle_splitting_helpField_localizeClosingParenthesis]])</f>
        <v>#VALUE!</v>
      </c>
    </row>
    <row r="8" spans="1:22" hidden="1" x14ac:dyDescent="0.25">
      <c r="A8" s="2" t="s">
        <v>13</v>
      </c>
      <c r="B8" s="1">
        <v>2005</v>
      </c>
      <c r="C8" s="2" t="s">
        <v>14</v>
      </c>
      <c r="D8" s="2"/>
      <c r="E8" s="2"/>
      <c r="F8" s="1">
        <v>32</v>
      </c>
      <c r="G8" s="1"/>
      <c r="H8" s="3">
        <v>0</v>
      </c>
      <c r="J8" s="3"/>
      <c r="M8" s="6"/>
      <c r="N8" s="3"/>
      <c r="O8" s="28" t="str">
        <f>IFERROR(IF(Tabel1[[#This Row],[citingArticle_reference]]=0, "", LEFT(Tabel1[[#This Row],[citingArticle_reference]],SEARCH("(", Tabel1[[#This Row],[citingArticle_reference]])-2)), "Handmatig")</f>
        <v/>
      </c>
      <c r="P8" s="28" t="str">
        <f>IFERROR(IF(Tabel1[[#This Row],[citingArticle_reference]]=0, "", MID(Tabel1[[#This Row],[citingArticle_reference]], SEARCH("(", Tabel1[[#This Row],[citingArticle_reference]])+1, 4)), "Handmatig")</f>
        <v/>
      </c>
      <c r="Q8" s="28" t="str">
        <f>IFERROR(LEFT(Tabel1[[#This Row],[citingArticle_splitting_helpField_allExceptAuthorAndYear]], SEARCH(".", Tabel1[[#This Row],[citingArticle_splitting_helpField_allExceptAuthorAndYear]])), "")</f>
        <v/>
      </c>
      <c r="R8" s="24" t="e">
        <f>SEARCH(")", Tabel1[[#This Row],[citingArticle_reference]])+2</f>
        <v>#VALUE!</v>
      </c>
      <c r="S8" s="32" t="e">
        <f>RIGHT(Tabel1[[#This Row],[citingArticle_reference]], LEN(Tabel1[[#This Row],[citingArticle_reference]])-Tabel1[[#This Row],[citingArticle_splitting_helpField_localizeClosingParenthesis]])</f>
        <v>#VALUE!</v>
      </c>
    </row>
    <row r="9" spans="1:22" hidden="1" x14ac:dyDescent="0.25">
      <c r="A9" s="2" t="s">
        <v>15</v>
      </c>
      <c r="B9" s="1">
        <v>2010</v>
      </c>
      <c r="C9" s="2" t="s">
        <v>16</v>
      </c>
      <c r="D9" s="2"/>
      <c r="E9" s="2"/>
      <c r="F9" s="1">
        <v>30</v>
      </c>
      <c r="G9" s="1"/>
      <c r="H9" s="3">
        <v>0</v>
      </c>
      <c r="J9" s="3"/>
      <c r="M9" s="6"/>
      <c r="N9" s="3"/>
      <c r="O9" s="28" t="str">
        <f>IFERROR(IF(Tabel1[[#This Row],[citingArticle_reference]]=0, "", LEFT(Tabel1[[#This Row],[citingArticle_reference]],SEARCH("(", Tabel1[[#This Row],[citingArticle_reference]])-2)), "Handmatig")</f>
        <v/>
      </c>
      <c r="P9" s="28" t="str">
        <f>IFERROR(IF(Tabel1[[#This Row],[citingArticle_reference]]=0, "", MID(Tabel1[[#This Row],[citingArticle_reference]], SEARCH("(", Tabel1[[#This Row],[citingArticle_reference]])+1, 4)), "Handmatig")</f>
        <v/>
      </c>
      <c r="Q9" s="28" t="str">
        <f>IFERROR(LEFT(Tabel1[[#This Row],[citingArticle_splitting_helpField_allExceptAuthorAndYear]], SEARCH(".", Tabel1[[#This Row],[citingArticle_splitting_helpField_allExceptAuthorAndYear]])), "")</f>
        <v/>
      </c>
      <c r="R9" s="24" t="e">
        <f>SEARCH(")", Tabel1[[#This Row],[citingArticle_reference]])+2</f>
        <v>#VALUE!</v>
      </c>
      <c r="S9" s="32" t="e">
        <f>RIGHT(Tabel1[[#This Row],[citingArticle_reference]], LEN(Tabel1[[#This Row],[citingArticle_reference]])-Tabel1[[#This Row],[citingArticle_splitting_helpField_localizeClosingParenthesis]])</f>
        <v>#VALUE!</v>
      </c>
    </row>
    <row r="10" spans="1:22" hidden="1" x14ac:dyDescent="0.25">
      <c r="A10" s="2" t="s">
        <v>17</v>
      </c>
      <c r="B10" s="1">
        <v>2013</v>
      </c>
      <c r="C10" s="2" t="s">
        <v>18</v>
      </c>
      <c r="D10" s="2"/>
      <c r="E10" s="2"/>
      <c r="F10" s="1">
        <v>3</v>
      </c>
      <c r="G10" s="1"/>
      <c r="H10" s="3">
        <v>0</v>
      </c>
      <c r="J10" s="3"/>
      <c r="M10" s="6"/>
      <c r="N10" s="3"/>
      <c r="O10" s="28" t="str">
        <f>IFERROR(IF(Tabel1[[#This Row],[citingArticle_reference]]=0, "", LEFT(Tabel1[[#This Row],[citingArticle_reference]],SEARCH("(", Tabel1[[#This Row],[citingArticle_reference]])-2)), "Handmatig")</f>
        <v/>
      </c>
      <c r="P10" s="28" t="str">
        <f>IFERROR(IF(Tabel1[[#This Row],[citingArticle_reference]]=0, "", MID(Tabel1[[#This Row],[citingArticle_reference]], SEARCH("(", Tabel1[[#This Row],[citingArticle_reference]])+1, 4)), "Handmatig")</f>
        <v/>
      </c>
      <c r="Q10" s="28" t="str">
        <f>IFERROR(LEFT(Tabel1[[#This Row],[citingArticle_splitting_helpField_allExceptAuthorAndYear]], SEARCH(".", Tabel1[[#This Row],[citingArticle_splitting_helpField_allExceptAuthorAndYear]])), "")</f>
        <v/>
      </c>
      <c r="R10" s="24" t="e">
        <f>SEARCH(")", Tabel1[[#This Row],[citingArticle_reference]])+2</f>
        <v>#VALUE!</v>
      </c>
      <c r="S10" s="32" t="e">
        <f>RIGHT(Tabel1[[#This Row],[citingArticle_reference]], LEN(Tabel1[[#This Row],[citingArticle_reference]])-Tabel1[[#This Row],[citingArticle_splitting_helpField_localizeClosingParenthesis]])</f>
        <v>#VALUE!</v>
      </c>
    </row>
    <row r="11" spans="1:22" hidden="1" x14ac:dyDescent="0.25">
      <c r="A11" s="2" t="s">
        <v>19</v>
      </c>
      <c r="B11" s="1">
        <v>2011</v>
      </c>
      <c r="C11" s="2" t="s">
        <v>20</v>
      </c>
      <c r="D11" s="2"/>
      <c r="E11" s="2"/>
      <c r="F11" s="1">
        <v>18</v>
      </c>
      <c r="G11" s="1"/>
      <c r="H11" s="3">
        <v>0</v>
      </c>
      <c r="J11" s="3"/>
      <c r="M11" s="6"/>
      <c r="N11" s="3"/>
      <c r="O11" s="28" t="str">
        <f>IFERROR(IF(Tabel1[[#This Row],[citingArticle_reference]]=0, "", LEFT(Tabel1[[#This Row],[citingArticle_reference]],SEARCH("(", Tabel1[[#This Row],[citingArticle_reference]])-2)), "Handmatig")</f>
        <v/>
      </c>
      <c r="P11" s="28" t="str">
        <f>IFERROR(IF(Tabel1[[#This Row],[citingArticle_reference]]=0, "", MID(Tabel1[[#This Row],[citingArticle_reference]], SEARCH("(", Tabel1[[#This Row],[citingArticle_reference]])+1, 4)), "Handmatig")</f>
        <v/>
      </c>
      <c r="Q11" s="28" t="str">
        <f>IFERROR(LEFT(Tabel1[[#This Row],[citingArticle_splitting_helpField_allExceptAuthorAndYear]], SEARCH(".", Tabel1[[#This Row],[citingArticle_splitting_helpField_allExceptAuthorAndYear]])), "")</f>
        <v/>
      </c>
      <c r="R11" s="24" t="e">
        <f>SEARCH(")", Tabel1[[#This Row],[citingArticle_reference]])+2</f>
        <v>#VALUE!</v>
      </c>
      <c r="S11" s="32" t="e">
        <f>RIGHT(Tabel1[[#This Row],[citingArticle_reference]], LEN(Tabel1[[#This Row],[citingArticle_reference]])-Tabel1[[#This Row],[citingArticle_splitting_helpField_localizeClosingParenthesis]])</f>
        <v>#VALUE!</v>
      </c>
    </row>
    <row r="12" spans="1:22" hidden="1" x14ac:dyDescent="0.25">
      <c r="A12" s="2" t="s">
        <v>21</v>
      </c>
      <c r="B12" s="1">
        <v>2013</v>
      </c>
      <c r="C12" s="2" t="s">
        <v>22</v>
      </c>
      <c r="D12" s="2"/>
      <c r="E12" s="2"/>
      <c r="F12" s="1">
        <v>56</v>
      </c>
      <c r="G12" s="1"/>
      <c r="H12" s="3" t="s">
        <v>23</v>
      </c>
      <c r="J12" s="3"/>
      <c r="K12" s="6" t="s">
        <v>559</v>
      </c>
      <c r="L12" s="6" t="s">
        <v>559</v>
      </c>
      <c r="M12" s="6" t="s">
        <v>24</v>
      </c>
      <c r="N12" s="3"/>
      <c r="O12" s="28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12" s="28" t="str">
        <f>IFERROR(IF(Tabel1[[#This Row],[citingArticle_reference]]=0, "", MID(Tabel1[[#This Row],[citingArticle_reference]], SEARCH("(", Tabel1[[#This Row],[citingArticle_reference]])+1, 4)), "Handmatig")</f>
        <v>2015</v>
      </c>
      <c r="Q12" s="28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12" s="24">
        <f>SEARCH(")", Tabel1[[#This Row],[citingArticle_reference]])+2</f>
        <v>43</v>
      </c>
      <c r="S1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13" spans="1:22" hidden="1" x14ac:dyDescent="0.25">
      <c r="A13" s="2" t="s">
        <v>21</v>
      </c>
      <c r="B13" s="1">
        <v>2013</v>
      </c>
      <c r="C13" s="2" t="s">
        <v>22</v>
      </c>
      <c r="D13" s="2"/>
      <c r="E13" s="2"/>
      <c r="F13" s="1">
        <v>56</v>
      </c>
      <c r="G13" s="1"/>
      <c r="H13" s="3" t="s">
        <v>25</v>
      </c>
      <c r="J13" s="3"/>
      <c r="K13" s="6" t="s">
        <v>6</v>
      </c>
      <c r="L13" s="6" t="s">
        <v>6</v>
      </c>
      <c r="M13" s="6" t="s">
        <v>39</v>
      </c>
      <c r="N13" s="3"/>
      <c r="O13" s="28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13" s="28" t="str">
        <f>IFERROR(IF(Tabel1[[#This Row],[citingArticle_reference]]=0, "", MID(Tabel1[[#This Row],[citingArticle_reference]], SEARCH("(", Tabel1[[#This Row],[citingArticle_reference]])+1, 4)), "Handmatig")</f>
        <v>2015</v>
      </c>
      <c r="Q13" s="28" t="str">
        <f>IFERROR(LEFT(Tabel1[[#This Row],[citingArticle_splitting_helpField_allExceptAuthorAndYear]], SEARCH(".", Tabel1[[#This Row],[citingArticle_splitting_helpField_allExceptAuthorAndYear]])), "")</f>
        <v>Motivating healthy diet behaviors: The self-as-doer identity.</v>
      </c>
      <c r="R13" s="24">
        <f>SEARCH(")", Tabel1[[#This Row],[citingArticle_reference]])+2</f>
        <v>40</v>
      </c>
      <c r="S13" s="32" t="str">
        <f>RIGHT(Tabel1[[#This Row],[citingArticle_reference]], LEN(Tabel1[[#This Row],[citingArticle_reference]])-Tabel1[[#This Row],[citingArticle_splitting_helpField_localizeClosingParenthesis]])</f>
        <v>Motivating healthy diet behaviors: The self-as-doer identity. Self and Identity, 14(6), 638-653.</v>
      </c>
    </row>
    <row r="14" spans="1:22" hidden="1" x14ac:dyDescent="0.25">
      <c r="A14" s="2" t="s">
        <v>26</v>
      </c>
      <c r="B14" s="1">
        <v>2008</v>
      </c>
      <c r="C14" s="2" t="s">
        <v>27</v>
      </c>
      <c r="D14" s="2"/>
      <c r="E14" s="2"/>
      <c r="F14" s="1">
        <v>38</v>
      </c>
      <c r="G14" s="1"/>
      <c r="H14" s="3">
        <v>0</v>
      </c>
      <c r="J14" s="3"/>
      <c r="M14" s="6"/>
      <c r="N14" s="3"/>
      <c r="O14" s="28" t="str">
        <f>IFERROR(IF(Tabel1[[#This Row],[citingArticle_reference]]=0, "", LEFT(Tabel1[[#This Row],[citingArticle_reference]],SEARCH("(", Tabel1[[#This Row],[citingArticle_reference]])-2)), "Handmatig")</f>
        <v/>
      </c>
      <c r="P14" s="28" t="str">
        <f>IFERROR(IF(Tabel1[[#This Row],[citingArticle_reference]]=0, "", MID(Tabel1[[#This Row],[citingArticle_reference]], SEARCH("(", Tabel1[[#This Row],[citingArticle_reference]])+1, 4)), "Handmatig")</f>
        <v/>
      </c>
      <c r="Q14" s="28" t="str">
        <f>IFERROR(LEFT(Tabel1[[#This Row],[citingArticle_splitting_helpField_allExceptAuthorAndYear]], SEARCH(".", Tabel1[[#This Row],[citingArticle_splitting_helpField_allExceptAuthorAndYear]])), "")</f>
        <v/>
      </c>
      <c r="R14" s="24" t="e">
        <f>SEARCH(")", Tabel1[[#This Row],[citingArticle_reference]])+2</f>
        <v>#VALUE!</v>
      </c>
      <c r="S14" s="32" t="e">
        <f>RIGHT(Tabel1[[#This Row],[citingArticle_reference]], LEN(Tabel1[[#This Row],[citingArticle_reference]])-Tabel1[[#This Row],[citingArticle_splitting_helpField_localizeClosingParenthesis]])</f>
        <v>#VALUE!</v>
      </c>
    </row>
    <row r="15" spans="1:22" hidden="1" x14ac:dyDescent="0.25">
      <c r="A15" s="2" t="s">
        <v>28</v>
      </c>
      <c r="B15" s="1">
        <v>2009</v>
      </c>
      <c r="C15" s="2" t="s">
        <v>29</v>
      </c>
      <c r="D15" s="2"/>
      <c r="E15" s="2"/>
      <c r="F15" s="1">
        <v>21</v>
      </c>
      <c r="G15" s="1"/>
      <c r="H15" s="3">
        <v>0</v>
      </c>
      <c r="J15" s="3"/>
      <c r="M15" s="6"/>
      <c r="N15" s="3"/>
      <c r="O15" s="28" t="str">
        <f>IFERROR(IF(Tabel1[[#This Row],[citingArticle_reference]]=0, "", LEFT(Tabel1[[#This Row],[citingArticle_reference]],SEARCH("(", Tabel1[[#This Row],[citingArticle_reference]])-2)), "Handmatig")</f>
        <v/>
      </c>
      <c r="P15" s="28" t="str">
        <f>IFERROR(IF(Tabel1[[#This Row],[citingArticle_reference]]=0, "", MID(Tabel1[[#This Row],[citingArticle_reference]], SEARCH("(", Tabel1[[#This Row],[citingArticle_reference]])+1, 4)), "Handmatig")</f>
        <v/>
      </c>
      <c r="Q15" s="28" t="str">
        <f>IFERROR(LEFT(Tabel1[[#This Row],[citingArticle_splitting_helpField_allExceptAuthorAndYear]], SEARCH(".", Tabel1[[#This Row],[citingArticle_splitting_helpField_allExceptAuthorAndYear]])), "")</f>
        <v/>
      </c>
      <c r="R15" s="24" t="e">
        <f>SEARCH(")", Tabel1[[#This Row],[citingArticle_reference]])+2</f>
        <v>#VALUE!</v>
      </c>
      <c r="S15" s="32" t="e">
        <f>RIGHT(Tabel1[[#This Row],[citingArticle_reference]], LEN(Tabel1[[#This Row],[citingArticle_reference]])-Tabel1[[#This Row],[citingArticle_splitting_helpField_localizeClosingParenthesis]])</f>
        <v>#VALUE!</v>
      </c>
    </row>
    <row r="16" spans="1:22" hidden="1" x14ac:dyDescent="0.25">
      <c r="A16" s="2" t="s">
        <v>30</v>
      </c>
      <c r="B16" s="1">
        <v>2013</v>
      </c>
      <c r="C16" s="2" t="s">
        <v>31</v>
      </c>
      <c r="D16" s="2"/>
      <c r="E16" s="2"/>
      <c r="F16" s="1">
        <v>32</v>
      </c>
      <c r="G16" s="1"/>
      <c r="H16" s="3">
        <v>0</v>
      </c>
      <c r="J16" s="3"/>
      <c r="M16" s="6"/>
      <c r="N16" s="3"/>
      <c r="O16" s="28" t="str">
        <f>IFERROR(IF(Tabel1[[#This Row],[citingArticle_reference]]=0, "", LEFT(Tabel1[[#This Row],[citingArticle_reference]],SEARCH("(", Tabel1[[#This Row],[citingArticle_reference]])-2)), "Handmatig")</f>
        <v/>
      </c>
      <c r="P16" s="28" t="str">
        <f>IFERROR(IF(Tabel1[[#This Row],[citingArticle_reference]]=0, "", MID(Tabel1[[#This Row],[citingArticle_reference]], SEARCH("(", Tabel1[[#This Row],[citingArticle_reference]])+1, 4)), "Handmatig")</f>
        <v/>
      </c>
      <c r="Q16" s="28" t="str">
        <f>IFERROR(LEFT(Tabel1[[#This Row],[citingArticle_splitting_helpField_allExceptAuthorAndYear]], SEARCH(".", Tabel1[[#This Row],[citingArticle_splitting_helpField_allExceptAuthorAndYear]])), "")</f>
        <v/>
      </c>
      <c r="R16" s="24" t="e">
        <f>SEARCH(")", Tabel1[[#This Row],[citingArticle_reference]])+2</f>
        <v>#VALUE!</v>
      </c>
      <c r="S16" s="32" t="e">
        <f>RIGHT(Tabel1[[#This Row],[citingArticle_reference]], LEN(Tabel1[[#This Row],[citingArticle_reference]])-Tabel1[[#This Row],[citingArticle_splitting_helpField_localizeClosingParenthesis]])</f>
        <v>#VALUE!</v>
      </c>
    </row>
    <row r="17" spans="1:19" hidden="1" x14ac:dyDescent="0.25">
      <c r="A17" s="2" t="s">
        <v>32</v>
      </c>
      <c r="B17" s="1">
        <v>2012</v>
      </c>
      <c r="C17" s="2" t="s">
        <v>33</v>
      </c>
      <c r="D17" s="2"/>
      <c r="E17" s="2"/>
      <c r="F17" s="1">
        <v>2</v>
      </c>
      <c r="G17" s="1"/>
      <c r="H17" s="3">
        <v>0</v>
      </c>
      <c r="J17" s="3"/>
      <c r="M17" s="6"/>
      <c r="N17" s="3"/>
      <c r="O17" s="28" t="str">
        <f>IFERROR(IF(Tabel1[[#This Row],[citingArticle_reference]]=0, "", LEFT(Tabel1[[#This Row],[citingArticle_reference]],SEARCH("(", Tabel1[[#This Row],[citingArticle_reference]])-2)), "Handmatig")</f>
        <v/>
      </c>
      <c r="P17" s="28" t="str">
        <f>IFERROR(IF(Tabel1[[#This Row],[citingArticle_reference]]=0, "", MID(Tabel1[[#This Row],[citingArticle_reference]], SEARCH("(", Tabel1[[#This Row],[citingArticle_reference]])+1, 4)), "Handmatig")</f>
        <v/>
      </c>
      <c r="Q17" s="28" t="str">
        <f>IFERROR(LEFT(Tabel1[[#This Row],[citingArticle_splitting_helpField_allExceptAuthorAndYear]], SEARCH(".", Tabel1[[#This Row],[citingArticle_splitting_helpField_allExceptAuthorAndYear]])), "")</f>
        <v/>
      </c>
      <c r="R17" s="24" t="e">
        <f>SEARCH(")", Tabel1[[#This Row],[citingArticle_reference]])+2</f>
        <v>#VALUE!</v>
      </c>
      <c r="S17" s="32" t="e">
        <f>RIGHT(Tabel1[[#This Row],[citingArticle_reference]], LEN(Tabel1[[#This Row],[citingArticle_reference]])-Tabel1[[#This Row],[citingArticle_splitting_helpField_localizeClosingParenthesis]])</f>
        <v>#VALUE!</v>
      </c>
    </row>
    <row r="18" spans="1:19" hidden="1" x14ac:dyDescent="0.25">
      <c r="A18" s="2" t="s">
        <v>74</v>
      </c>
      <c r="B18" s="1">
        <v>2012</v>
      </c>
      <c r="C18" s="2" t="s">
        <v>75</v>
      </c>
      <c r="D18" s="2"/>
      <c r="E18" s="2"/>
      <c r="F18" s="1">
        <v>49</v>
      </c>
      <c r="G18" s="1"/>
      <c r="H18" s="3">
        <v>0</v>
      </c>
      <c r="J18" s="3"/>
      <c r="M18" s="6"/>
      <c r="N18" s="3"/>
      <c r="O18" s="28" t="str">
        <f>IFERROR(IF(Tabel1[[#This Row],[citingArticle_reference]]=0, "", LEFT(Tabel1[[#This Row],[citingArticle_reference]],SEARCH("(", Tabel1[[#This Row],[citingArticle_reference]])-2)), "Handmatig")</f>
        <v/>
      </c>
      <c r="P18" s="28" t="str">
        <f>IFERROR(IF(Tabel1[[#This Row],[citingArticle_reference]]=0, "", MID(Tabel1[[#This Row],[citingArticle_reference]], SEARCH("(", Tabel1[[#This Row],[citingArticle_reference]])+1, 4)), "Handmatig")</f>
        <v/>
      </c>
      <c r="Q18" s="28" t="str">
        <f>IFERROR(LEFT(Tabel1[[#This Row],[citingArticle_splitting_helpField_allExceptAuthorAndYear]], SEARCH(".", Tabel1[[#This Row],[citingArticle_splitting_helpField_allExceptAuthorAndYear]])), "")</f>
        <v/>
      </c>
      <c r="R18" s="24" t="e">
        <f>SEARCH(")", Tabel1[[#This Row],[citingArticle_reference]])+2</f>
        <v>#VALUE!</v>
      </c>
      <c r="S18" s="32" t="e">
        <f>RIGHT(Tabel1[[#This Row],[citingArticle_reference]], LEN(Tabel1[[#This Row],[citingArticle_reference]])-Tabel1[[#This Row],[citingArticle_splitting_helpField_localizeClosingParenthesis]])</f>
        <v>#VALUE!</v>
      </c>
    </row>
    <row r="19" spans="1:19" hidden="1" x14ac:dyDescent="0.25">
      <c r="A19" s="2" t="s">
        <v>76</v>
      </c>
      <c r="B19" s="1">
        <v>2012</v>
      </c>
      <c r="C19" s="2" t="s">
        <v>77</v>
      </c>
      <c r="D19" s="2"/>
      <c r="E19" s="2"/>
      <c r="F19" s="1">
        <v>25</v>
      </c>
      <c r="G19" s="1"/>
      <c r="H19" s="3" t="s">
        <v>50</v>
      </c>
      <c r="J19" s="3"/>
      <c r="K19" s="6" t="s">
        <v>6</v>
      </c>
      <c r="L19" s="6" t="s">
        <v>6</v>
      </c>
      <c r="M19" s="6" t="s">
        <v>39</v>
      </c>
      <c r="N19" s="3"/>
      <c r="O19" s="28" t="str">
        <f>IFERROR(IF(Tabel1[[#This Row],[citingArticle_reference]]=0, "", LEFT(Tabel1[[#This Row],[citingArticle_reference]],SEARCH("(", Tabel1[[#This Row],[citingArticle_reference]])-2)), "Handmatig")</f>
        <v>Leyland, S. D., van Wersch, A., &amp; Woodhouse, D.</v>
      </c>
      <c r="P19" s="28" t="str">
        <f>IFERROR(IF(Tabel1[[#This Row],[citingArticle_reference]]=0, "", MID(Tabel1[[#This Row],[citingArticle_reference]], SEARCH("(", Tabel1[[#This Row],[citingArticle_reference]])+1, 4)), "Handmatig")</f>
        <v>2014</v>
      </c>
      <c r="Q19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behaviour to predict intention to participate in health-related exercise during long-distance flight travel.</v>
      </c>
      <c r="R19" s="24">
        <f>SEARCH(")", Tabel1[[#This Row],[citingArticle_reference]])+2</f>
        <v>56</v>
      </c>
      <c r="S19" s="32" t="str">
        <f>RIGHT(Tabel1[[#This Row],[citingArticle_reference]], LEN(Tabel1[[#This Row],[citingArticle_reference]])-Tabel1[[#This Row],[citingArticle_splitting_helpField_localizeClosingParenthesis]])</f>
        <v>Testing an extended theory of planned behaviour to predict intention to participate in health-related exercise during long-distance flight travel. International Journal of Sport and Exercise Psychology, 12(1), 34-48.</v>
      </c>
    </row>
    <row r="20" spans="1:19" hidden="1" x14ac:dyDescent="0.25">
      <c r="A20" s="2" t="s">
        <v>34</v>
      </c>
      <c r="B20" s="1">
        <v>2006</v>
      </c>
      <c r="C20" s="2" t="s">
        <v>35</v>
      </c>
      <c r="D20" s="2"/>
      <c r="E20" s="2"/>
      <c r="F20" s="1">
        <v>73</v>
      </c>
      <c r="G20" s="1"/>
      <c r="H20" s="3" t="s">
        <v>36</v>
      </c>
      <c r="J20" s="3"/>
      <c r="K20" s="6" t="s">
        <v>559</v>
      </c>
      <c r="L20" s="6" t="s">
        <v>559</v>
      </c>
      <c r="M20" s="6" t="s">
        <v>6</v>
      </c>
      <c r="N20" s="3" t="s">
        <v>43</v>
      </c>
      <c r="O20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0" s="28" t="str">
        <f>IFERROR(IF(Tabel1[[#This Row],[citingArticle_reference]]=0, "", MID(Tabel1[[#This Row],[citingArticle_reference]], SEARCH("(", Tabel1[[#This Row],[citingArticle_reference]])+1, 4)), "Handmatig")</f>
        <v>2010</v>
      </c>
      <c r="Q20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0" s="24">
        <f>SEARCH(")", Tabel1[[#This Row],[citingArticle_reference]])+2</f>
        <v>48</v>
      </c>
      <c r="S2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1" spans="1:19" hidden="1" x14ac:dyDescent="0.25">
      <c r="A21" s="2" t="s">
        <v>34</v>
      </c>
      <c r="B21" s="1">
        <v>2006</v>
      </c>
      <c r="C21" s="2" t="s">
        <v>35</v>
      </c>
      <c r="D21" s="2"/>
      <c r="E21" s="2"/>
      <c r="F21" s="1">
        <v>73</v>
      </c>
      <c r="G21" s="1"/>
      <c r="H21" s="3" t="s">
        <v>37</v>
      </c>
      <c r="J21" s="3"/>
      <c r="K21" s="6" t="s">
        <v>559</v>
      </c>
      <c r="L21" s="6" t="s">
        <v>6</v>
      </c>
      <c r="M21" s="6" t="s">
        <v>24</v>
      </c>
      <c r="N21" s="3"/>
      <c r="O21" s="28" t="str">
        <f>IFERROR(IF(Tabel1[[#This Row],[citingArticle_reference]]=0, "", LEFT(Tabel1[[#This Row],[citingArticle_reference]],SEARCH("(", Tabel1[[#This Row],[citingArticle_reference]])-2)), "Handmatig")</f>
        <v>Hagger, M. S., Anderson, M., Kyriakaki, M., &amp; Darkings, S.</v>
      </c>
      <c r="P21" s="28" t="str">
        <f>IFERROR(IF(Tabel1[[#This Row],[citingArticle_reference]]=0, "", MID(Tabel1[[#This Row],[citingArticle_reference]], SEARCH("(", Tabel1[[#This Row],[citingArticle_reference]])+1, 4)), "Handmatig")</f>
        <v>2007</v>
      </c>
      <c r="Q21" s="28" t="str">
        <f>IFERROR(LEFT(Tabel1[[#This Row],[citingArticle_splitting_helpField_allExceptAuthorAndYear]], SEARCH(".", Tabel1[[#This Row],[citingArticle_splitting_helpField_allExceptAuthorAndYear]])), "")</f>
        <v>Aspects of identity and their influence on intentional behavior: Comparing effects for three health behaviors.</v>
      </c>
      <c r="R21" s="24">
        <f>SEARCH(")", Tabel1[[#This Row],[citingArticle_reference]])+2</f>
        <v>67</v>
      </c>
      <c r="S21" s="32" t="str">
        <f>RIGHT(Tabel1[[#This Row],[citingArticle_reference]], LEN(Tabel1[[#This Row],[citingArticle_reference]])-Tabel1[[#This Row],[citingArticle_splitting_helpField_localizeClosingParenthesis]])</f>
        <v>Aspects of identity and their influence on intentional behavior: Comparing effects for three health behaviors. Personality and Individual Differences, 42(2), 355-367.</v>
      </c>
    </row>
    <row r="22" spans="1:19" hidden="1" x14ac:dyDescent="0.25">
      <c r="A22" s="2" t="s">
        <v>34</v>
      </c>
      <c r="B22" s="1">
        <v>2006</v>
      </c>
      <c r="C22" s="2" t="s">
        <v>35</v>
      </c>
      <c r="D22" s="2"/>
      <c r="E22" s="2"/>
      <c r="F22" s="1">
        <v>73</v>
      </c>
      <c r="G22" s="1"/>
      <c r="H22" s="5" t="s">
        <v>38</v>
      </c>
      <c r="I22" s="5"/>
      <c r="J22" s="5"/>
      <c r="K22" s="6" t="s">
        <v>6</v>
      </c>
      <c r="L22" s="6" t="s">
        <v>6</v>
      </c>
      <c r="M22" s="6" t="s">
        <v>39</v>
      </c>
      <c r="N22" s="3"/>
      <c r="O2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2" s="28" t="str">
        <f>IFERROR(IF(Tabel1[[#This Row],[citingArticle_reference]]=0, "", MID(Tabel1[[#This Row],[citingArticle_reference]], SEARCH("(", Tabel1[[#This Row],[citingArticle_reference]])+1, 4)), "Handmatig")</f>
        <v>2009</v>
      </c>
      <c r="Q2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2" s="24">
        <f>SEARCH(")", Tabel1[[#This Row],[citingArticle_reference]])+2</f>
        <v>74</v>
      </c>
      <c r="S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3" spans="1:19" hidden="1" x14ac:dyDescent="0.25">
      <c r="A23" s="2" t="s">
        <v>34</v>
      </c>
      <c r="B23" s="1">
        <v>2006</v>
      </c>
      <c r="C23" s="2" t="s">
        <v>35</v>
      </c>
      <c r="D23" s="2"/>
      <c r="E23" s="2"/>
      <c r="F23" s="1">
        <v>73</v>
      </c>
      <c r="G23" s="1"/>
      <c r="H23" s="3" t="s">
        <v>40</v>
      </c>
      <c r="J23" s="3"/>
      <c r="K23" s="6" t="s">
        <v>559</v>
      </c>
      <c r="L23" s="6" t="s">
        <v>6</v>
      </c>
      <c r="M23" s="6" t="s">
        <v>6</v>
      </c>
      <c r="N23" s="3" t="s">
        <v>44</v>
      </c>
      <c r="O23" s="28" t="str">
        <f>IFERROR(IF(Tabel1[[#This Row],[citingArticle_reference]]=0, "", LEFT(Tabel1[[#This Row],[citingArticle_reference]],SEARCH("(", Tabel1[[#This Row],[citingArticle_reference]])-2)), "Handmatig")</f>
        <v>Chatzisarantis, N. L., Hagger, M. S., Wang, C. J., &amp; Thøgersen-Ntoumani, C.</v>
      </c>
      <c r="P23" s="28" t="str">
        <f>IFERROR(IF(Tabel1[[#This Row],[citingArticle_reference]]=0, "", MID(Tabel1[[#This Row],[citingArticle_reference]], SEARCH("(", Tabel1[[#This Row],[citingArticle_reference]])+1, 4)), "Handmatig")</f>
        <v>2009</v>
      </c>
      <c r="Q23" s="28" t="str">
        <f>IFERROR(LEFT(Tabel1[[#This Row],[citingArticle_splitting_helpField_allExceptAuthorAndYear]], SEARCH(".", Tabel1[[#This Row],[citingArticle_splitting_helpField_allExceptAuthorAndYear]])), "")</f>
        <v>The effects of social identity and perceived autonomy support on health behaviour within the theory of planned behaviour.</v>
      </c>
      <c r="R23" s="24">
        <f>SEARCH(")", Tabel1[[#This Row],[citingArticle_reference]])+2</f>
        <v>84</v>
      </c>
      <c r="S23" s="32" t="str">
        <f>RIGHT(Tabel1[[#This Row],[citingArticle_reference]], LEN(Tabel1[[#This Row],[citingArticle_reference]])-Tabel1[[#This Row],[citingArticle_splitting_helpField_localizeClosingParenthesis]])</f>
        <v>The effects of social identity and perceived autonomy support on health behaviour within the theory of planned behaviour. Current Psychology, 28(1), 55-68.</v>
      </c>
    </row>
    <row r="24" spans="1:19" hidden="1" x14ac:dyDescent="0.25">
      <c r="A24" s="2" t="s">
        <v>34</v>
      </c>
      <c r="B24" s="1">
        <v>2006</v>
      </c>
      <c r="C24" s="2" t="s">
        <v>35</v>
      </c>
      <c r="D24" s="2"/>
      <c r="E24" s="2"/>
      <c r="F24" s="1">
        <v>73</v>
      </c>
      <c r="G24" s="1"/>
      <c r="H24" s="3" t="s">
        <v>41</v>
      </c>
      <c r="J24" s="3"/>
      <c r="K24" s="6" t="s">
        <v>6</v>
      </c>
      <c r="L24" s="6" t="s">
        <v>559</v>
      </c>
      <c r="M24" s="6" t="s">
        <v>39</v>
      </c>
      <c r="N24" s="3"/>
      <c r="O24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24" s="28" t="str">
        <f>IFERROR(IF(Tabel1[[#This Row],[citingArticle_reference]]=0, "", MID(Tabel1[[#This Row],[citingArticle_reference]], SEARCH("(", Tabel1[[#This Row],[citingArticle_reference]])+1, 4)), "Handmatig")</f>
        <v>2012</v>
      </c>
      <c r="Q24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24" s="24">
        <f>SEARCH(")", Tabel1[[#This Row],[citingArticle_reference]])+2</f>
        <v>79</v>
      </c>
      <c r="S24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25" spans="1:19" hidden="1" x14ac:dyDescent="0.25">
      <c r="A25" s="2" t="s">
        <v>34</v>
      </c>
      <c r="B25" s="1">
        <v>2006</v>
      </c>
      <c r="C25" s="2" t="s">
        <v>35</v>
      </c>
      <c r="D25" s="2"/>
      <c r="E25" s="2"/>
      <c r="F25" s="1">
        <v>73</v>
      </c>
      <c r="G25" s="1"/>
      <c r="H25" s="3" t="s">
        <v>42</v>
      </c>
      <c r="J25" s="3"/>
      <c r="K25" s="6" t="s">
        <v>6</v>
      </c>
      <c r="L25" s="6" t="s">
        <v>559</v>
      </c>
      <c r="M25" s="6" t="s">
        <v>39</v>
      </c>
      <c r="N25" s="3"/>
      <c r="O25" s="28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25" s="28" t="str">
        <f>IFERROR(IF(Tabel1[[#This Row],[citingArticle_reference]]=0, "", MID(Tabel1[[#This Row],[citingArticle_reference]], SEARCH("(", Tabel1[[#This Row],[citingArticle_reference]])+1, 4)), "Handmatig")</f>
        <v>2012</v>
      </c>
      <c r="Q25" s="28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25" s="24">
        <f>SEARCH(")", Tabel1[[#This Row],[citingArticle_reference]])+2</f>
        <v>58</v>
      </c>
      <c r="S25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26" spans="1:19" hidden="1" x14ac:dyDescent="0.25">
      <c r="A26" s="2" t="s">
        <v>34</v>
      </c>
      <c r="B26" s="1">
        <v>2006</v>
      </c>
      <c r="C26" s="2" t="s">
        <v>35</v>
      </c>
      <c r="D26" s="2"/>
      <c r="E26" s="2"/>
      <c r="F26" s="1">
        <v>73</v>
      </c>
      <c r="G26" s="1"/>
      <c r="H26" s="3" t="s">
        <v>45</v>
      </c>
      <c r="J26" s="3"/>
      <c r="K26" s="6" t="s">
        <v>6</v>
      </c>
      <c r="L26" s="6" t="s">
        <v>6</v>
      </c>
      <c r="M26" s="6" t="s">
        <v>39</v>
      </c>
      <c r="N26" s="3"/>
      <c r="O26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26" s="28" t="str">
        <f>IFERROR(IF(Tabel1[[#This Row],[citingArticle_reference]]=0, "", MID(Tabel1[[#This Row],[citingArticle_reference]], SEARCH("(", Tabel1[[#This Row],[citingArticle_reference]])+1, 4)), "Handmatig")</f>
        <v>2015</v>
      </c>
      <c r="Q26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26" s="24">
        <f>SEARCH(")", Tabel1[[#This Row],[citingArticle_reference]])+2</f>
        <v>38</v>
      </c>
      <c r="S26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27" spans="1:19" hidden="1" x14ac:dyDescent="0.25">
      <c r="A27" s="2" t="s">
        <v>34</v>
      </c>
      <c r="B27" s="1">
        <v>2006</v>
      </c>
      <c r="C27" s="2" t="s">
        <v>35</v>
      </c>
      <c r="D27" s="2"/>
      <c r="E27" s="2"/>
      <c r="F27" s="1">
        <v>73</v>
      </c>
      <c r="G27" s="1"/>
      <c r="H27" s="3" t="s">
        <v>46</v>
      </c>
      <c r="J27" s="3"/>
      <c r="K27" s="6" t="s">
        <v>559</v>
      </c>
      <c r="L27" s="6" t="s">
        <v>6</v>
      </c>
      <c r="M27" s="6" t="s">
        <v>24</v>
      </c>
      <c r="N27" s="3"/>
      <c r="O27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7" s="28" t="str">
        <f>IFERROR(IF(Tabel1[[#This Row],[citingArticle_reference]]=0, "", MID(Tabel1[[#This Row],[citingArticle_reference]], SEARCH("(", Tabel1[[#This Row],[citingArticle_reference]])+1, 4)), "Handmatig")</f>
        <v>2013</v>
      </c>
      <c r="Q27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7" s="24">
        <f>SEARCH(")", Tabel1[[#This Row],[citingArticle_reference]])+2</f>
        <v>66</v>
      </c>
      <c r="S27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8" spans="1:19" hidden="1" x14ac:dyDescent="0.25">
      <c r="A28" s="2" t="s">
        <v>34</v>
      </c>
      <c r="B28" s="1">
        <v>2006</v>
      </c>
      <c r="C28" s="2" t="s">
        <v>35</v>
      </c>
      <c r="D28" s="2"/>
      <c r="E28" s="2"/>
      <c r="F28" s="1">
        <v>73</v>
      </c>
      <c r="G28" s="1"/>
      <c r="H28" s="3" t="s">
        <v>47</v>
      </c>
      <c r="J28" s="3"/>
      <c r="K28" s="6" t="s">
        <v>6</v>
      </c>
      <c r="L28" s="6" t="s">
        <v>6</v>
      </c>
      <c r="M28" s="6" t="s">
        <v>39</v>
      </c>
      <c r="N28" s="3"/>
      <c r="O28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8" s="28" t="str">
        <f>IFERROR(IF(Tabel1[[#This Row],[citingArticle_reference]]=0, "", MID(Tabel1[[#This Row],[citingArticle_reference]], SEARCH("(", Tabel1[[#This Row],[citingArticle_reference]])+1, 4)), "Handmatig")</f>
        <v>2016</v>
      </c>
      <c r="Q28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8" s="24">
        <f>SEARCH(")", Tabel1[[#This Row],[citingArticle_reference]])+2</f>
        <v>44</v>
      </c>
      <c r="S2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9" spans="1:19" hidden="1" x14ac:dyDescent="0.25">
      <c r="A29" s="2" t="s">
        <v>34</v>
      </c>
      <c r="B29" s="1">
        <v>2006</v>
      </c>
      <c r="C29" s="2" t="s">
        <v>35</v>
      </c>
      <c r="D29" s="2"/>
      <c r="E29" s="2"/>
      <c r="F29" s="1">
        <v>73</v>
      </c>
      <c r="G29" s="1"/>
      <c r="H29" s="3" t="s">
        <v>48</v>
      </c>
      <c r="J29" s="3"/>
      <c r="K29" s="6" t="s">
        <v>6</v>
      </c>
      <c r="L29" s="6" t="s">
        <v>559</v>
      </c>
      <c r="M29" s="6" t="s">
        <v>39</v>
      </c>
      <c r="N29" s="3"/>
      <c r="O29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29" s="28" t="str">
        <f>IFERROR(IF(Tabel1[[#This Row],[citingArticle_reference]]=0, "", MID(Tabel1[[#This Row],[citingArticle_reference]], SEARCH("(", Tabel1[[#This Row],[citingArticle_reference]])+1, 4)), "Handmatig")</f>
        <v>2016</v>
      </c>
      <c r="Q29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29" s="24">
        <f>SEARCH(")", Tabel1[[#This Row],[citingArticle_reference]])+2</f>
        <v>69</v>
      </c>
      <c r="S29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30" spans="1:19" hidden="1" x14ac:dyDescent="0.25">
      <c r="A30" s="2" t="s">
        <v>34</v>
      </c>
      <c r="B30" s="1">
        <v>2006</v>
      </c>
      <c r="C30" s="2" t="s">
        <v>35</v>
      </c>
      <c r="D30" s="2"/>
      <c r="E30" s="2"/>
      <c r="F30" s="1">
        <v>73</v>
      </c>
      <c r="G30" s="1"/>
      <c r="H30" s="3" t="s">
        <v>49</v>
      </c>
      <c r="J30" s="3"/>
      <c r="K30" s="6" t="s">
        <v>559</v>
      </c>
      <c r="L30" s="6" t="s">
        <v>6</v>
      </c>
      <c r="M30" s="6" t="s">
        <v>6</v>
      </c>
      <c r="N30" s="3" t="s">
        <v>44</v>
      </c>
      <c r="O30" s="28" t="str">
        <f>IFERROR(IF(Tabel1[[#This Row],[citingArticle_reference]]=0, "", LEFT(Tabel1[[#This Row],[citingArticle_reference]],SEARCH("(", Tabel1[[#This Row],[citingArticle_reference]])-2)), "Handmatig")</f>
        <v>Pearson, E. L.</v>
      </c>
      <c r="P30" s="28" t="str">
        <f>IFERROR(IF(Tabel1[[#This Row],[citingArticle_reference]]=0, "", MID(Tabel1[[#This Row],[citingArticle_reference]], SEARCH("(", Tabel1[[#This Row],[citingArticle_reference]])+1, 4)), "Handmatig")</f>
        <v>2008</v>
      </c>
      <c r="Q30" s="28" t="str">
        <f>IFERROR(LEFT(Tabel1[[#This Row],[citingArticle_splitting_helpField_allExceptAuthorAndYear]], SEARCH(".", Tabel1[[#This Row],[citingArticle_splitting_helpField_allExceptAuthorAndYear]])), "")</f>
        <v>Social identities in physical activity promotion for sedentary women (Doctoral dissertation, Victoria University).</v>
      </c>
      <c r="R30" s="24">
        <f>SEARCH(")", Tabel1[[#This Row],[citingArticle_reference]])+2</f>
        <v>23</v>
      </c>
      <c r="S30" s="32" t="str">
        <f>RIGHT(Tabel1[[#This Row],[citingArticle_reference]], LEN(Tabel1[[#This Row],[citingArticle_reference]])-Tabel1[[#This Row],[citingArticle_splitting_helpField_localizeClosingParenthesis]])</f>
        <v>Social identities in physical activity promotion for sedentary women (Doctoral dissertation, Victoria University).</v>
      </c>
    </row>
    <row r="31" spans="1:19" hidden="1" x14ac:dyDescent="0.25">
      <c r="A31" s="2" t="s">
        <v>34</v>
      </c>
      <c r="B31" s="1">
        <v>2006</v>
      </c>
      <c r="C31" s="2" t="s">
        <v>35</v>
      </c>
      <c r="D31" s="2"/>
      <c r="E31" s="2"/>
      <c r="F31" s="1">
        <v>73</v>
      </c>
      <c r="G31" s="1"/>
      <c r="H31" s="3" t="s">
        <v>50</v>
      </c>
      <c r="J31" s="3"/>
      <c r="K31" s="6" t="s">
        <v>6</v>
      </c>
      <c r="L31" s="6" t="s">
        <v>6</v>
      </c>
      <c r="M31" s="6" t="s">
        <v>39</v>
      </c>
      <c r="N31" s="3"/>
      <c r="O31" s="28" t="str">
        <f>IFERROR(IF(Tabel1[[#This Row],[citingArticle_reference]]=0, "", LEFT(Tabel1[[#This Row],[citingArticle_reference]],SEARCH("(", Tabel1[[#This Row],[citingArticle_reference]])-2)), "Handmatig")</f>
        <v>Leyland, S. D., van Wersch, A., &amp; Woodhouse, D.</v>
      </c>
      <c r="P31" s="28" t="str">
        <f>IFERROR(IF(Tabel1[[#This Row],[citingArticle_reference]]=0, "", MID(Tabel1[[#This Row],[citingArticle_reference]], SEARCH("(", Tabel1[[#This Row],[citingArticle_reference]])+1, 4)), "Handmatig")</f>
        <v>2014</v>
      </c>
      <c r="Q31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behaviour to predict intention to participate in health-related exercise during long-distance flight travel.</v>
      </c>
      <c r="R31" s="24">
        <f>SEARCH(")", Tabel1[[#This Row],[citingArticle_reference]])+2</f>
        <v>56</v>
      </c>
      <c r="S31" s="32" t="str">
        <f>RIGHT(Tabel1[[#This Row],[citingArticle_reference]], LEN(Tabel1[[#This Row],[citingArticle_reference]])-Tabel1[[#This Row],[citingArticle_splitting_helpField_localizeClosingParenthesis]])</f>
        <v>Testing an extended theory of planned behaviour to predict intention to participate in health-related exercise during long-distance flight travel. International Journal of Sport and Exercise Psychology, 12(1), 34-48.</v>
      </c>
    </row>
    <row r="32" spans="1:19" hidden="1" x14ac:dyDescent="0.25">
      <c r="A32" s="2" t="s">
        <v>34</v>
      </c>
      <c r="B32" s="1">
        <v>2006</v>
      </c>
      <c r="C32" s="2" t="s">
        <v>35</v>
      </c>
      <c r="D32" s="2"/>
      <c r="E32" s="2"/>
      <c r="F32" s="1">
        <v>73</v>
      </c>
      <c r="G32" s="1"/>
      <c r="H32" s="3" t="s">
        <v>51</v>
      </c>
      <c r="J32" s="3"/>
      <c r="K32" s="6" t="s">
        <v>559</v>
      </c>
      <c r="L32" s="6" t="s">
        <v>6</v>
      </c>
      <c r="M32" s="6" t="s">
        <v>24</v>
      </c>
      <c r="N32" s="3"/>
      <c r="O32" s="28" t="str">
        <f>IFERROR(IF(Tabel1[[#This Row],[citingArticle_reference]]=0, "", LEFT(Tabel1[[#This Row],[citingArticle_reference]],SEARCH("(", Tabel1[[#This Row],[citingArticle_reference]])-2)), "Handmatig")</f>
        <v>Wang, Y.</v>
      </c>
      <c r="P32" s="28" t="str">
        <f>IFERROR(IF(Tabel1[[#This Row],[citingArticle_reference]]=0, "", MID(Tabel1[[#This Row],[citingArticle_reference]], SEARCH("(", Tabel1[[#This Row],[citingArticle_reference]])+1, 4)), "Handmatig")</f>
        <v>2011</v>
      </c>
      <c r="Q32" s="28" t="str">
        <f>IFERROR(LEFT(Tabel1[[#This Row],[citingArticle_splitting_helpField_allExceptAuthorAndYear]], SEARCH(".", Tabel1[[#This Row],[citingArticle_splitting_helpField_allExceptAuthorAndYear]])), "")</f>
        <v>Aspect of identity, intention to perform three health behaviors, and implications for communication interventions.</v>
      </c>
      <c r="R32" s="24">
        <f>SEARCH(")", Tabel1[[#This Row],[citingArticle_reference]])+2</f>
        <v>17</v>
      </c>
      <c r="S32" s="32" t="str">
        <f>RIGHT(Tabel1[[#This Row],[citingArticle_reference]], LEN(Tabel1[[#This Row],[citingArticle_reference]])-Tabel1[[#This Row],[citingArticle_splitting_helpField_localizeClosingParenthesis]])</f>
        <v>Aspect of identity, intention to perform three health behaviors, and implications for communication interventions.</v>
      </c>
    </row>
    <row r="33" spans="1:19" hidden="1" x14ac:dyDescent="0.25">
      <c r="A33" s="2" t="s">
        <v>78</v>
      </c>
      <c r="B33" s="1">
        <v>2011</v>
      </c>
      <c r="C33" s="2" t="s">
        <v>79</v>
      </c>
      <c r="D33" s="2"/>
      <c r="E33" s="2"/>
      <c r="F33" s="1">
        <v>14</v>
      </c>
      <c r="G33" s="1"/>
      <c r="H33" s="3" t="s">
        <v>80</v>
      </c>
      <c r="J33" s="3"/>
      <c r="K33" s="6" t="s">
        <v>6</v>
      </c>
      <c r="L33" s="6" t="s">
        <v>559</v>
      </c>
      <c r="M33" s="6" t="s">
        <v>39</v>
      </c>
      <c r="N33" s="3"/>
      <c r="O33" s="28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3" s="28" t="str">
        <f>IFERROR(IF(Tabel1[[#This Row],[citingArticle_reference]]=0, "", MID(Tabel1[[#This Row],[citingArticle_reference]], SEARCH("(", Tabel1[[#This Row],[citingArticle_reference]])+1, 4)), "Handmatig")</f>
        <v>2014</v>
      </c>
      <c r="Q33" s="28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3" s="24">
        <f>SEARCH(")", Tabel1[[#This Row],[citingArticle_reference]])+2</f>
        <v>35</v>
      </c>
      <c r="S33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4" spans="1:19" hidden="1" x14ac:dyDescent="0.25">
      <c r="A34" s="2" t="s">
        <v>81</v>
      </c>
      <c r="B34" s="1">
        <v>2007</v>
      </c>
      <c r="C34" s="2" t="s">
        <v>82</v>
      </c>
      <c r="D34" s="2"/>
      <c r="E34" s="2"/>
      <c r="F34" s="1">
        <v>7</v>
      </c>
      <c r="G34" s="1"/>
      <c r="H34" s="3">
        <v>0</v>
      </c>
      <c r="J34" s="3"/>
      <c r="M34" s="6"/>
      <c r="N34" s="3"/>
      <c r="O34" s="28" t="str">
        <f>IFERROR(IF(Tabel1[[#This Row],[citingArticle_reference]]=0, "", LEFT(Tabel1[[#This Row],[citingArticle_reference]],SEARCH("(", Tabel1[[#This Row],[citingArticle_reference]])-2)), "Handmatig")</f>
        <v/>
      </c>
      <c r="P34" s="28" t="str">
        <f>IFERROR(IF(Tabel1[[#This Row],[citingArticle_reference]]=0, "", MID(Tabel1[[#This Row],[citingArticle_reference]], SEARCH("(", Tabel1[[#This Row],[citingArticle_reference]])+1, 4)), "Handmatig")</f>
        <v/>
      </c>
      <c r="Q34" s="28" t="str">
        <f>IFERROR(LEFT(Tabel1[[#This Row],[citingArticle_splitting_helpField_allExceptAuthorAndYear]], SEARCH(".", Tabel1[[#This Row],[citingArticle_splitting_helpField_allExceptAuthorAndYear]])), "")</f>
        <v/>
      </c>
      <c r="R34" s="24" t="e">
        <f>SEARCH(")", Tabel1[[#This Row],[citingArticle_reference]])+2</f>
        <v>#VALUE!</v>
      </c>
      <c r="S34" s="32" t="e">
        <f>RIGHT(Tabel1[[#This Row],[citingArticle_reference]], LEN(Tabel1[[#This Row],[citingArticle_reference]])-Tabel1[[#This Row],[citingArticle_splitting_helpField_localizeClosingParenthesis]])</f>
        <v>#VALUE!</v>
      </c>
    </row>
    <row r="35" spans="1:19" hidden="1" x14ac:dyDescent="0.25">
      <c r="A35" s="2" t="s">
        <v>52</v>
      </c>
      <c r="B35" s="1">
        <v>1990</v>
      </c>
      <c r="C35" s="2" t="s">
        <v>53</v>
      </c>
      <c r="D35" s="2"/>
      <c r="E35" s="2"/>
      <c r="F35" s="1">
        <v>153</v>
      </c>
      <c r="G35" s="1"/>
      <c r="H35" s="3" t="s">
        <v>54</v>
      </c>
      <c r="J35" s="3"/>
      <c r="K35" s="6" t="s">
        <v>6</v>
      </c>
      <c r="L35" s="6" t="s">
        <v>559</v>
      </c>
      <c r="M35" s="6" t="s">
        <v>39</v>
      </c>
      <c r="N35" s="3"/>
      <c r="O35" s="28" t="str">
        <f>IFERROR(IF(Tabel1[[#This Row],[citingArticle_reference]]=0, "", LEFT(Tabel1[[#This Row],[citingArticle_reference]],SEARCH("(", Tabel1[[#This Row],[citingArticle_reference]])-2)), "Handmatig")</f>
        <v>Sparks, P., &amp; Shepherd, R.</v>
      </c>
      <c r="P35" s="28" t="str">
        <f>IFERROR(IF(Tabel1[[#This Row],[citingArticle_reference]]=0, "", MID(Tabel1[[#This Row],[citingArticle_reference]], SEARCH("(", Tabel1[[#This Row],[citingArticle_reference]])+1, 4)), "Handmatig")</f>
        <v>1992</v>
      </c>
      <c r="Q35" s="28" t="str">
        <f>IFERROR(LEFT(Tabel1[[#This Row],[citingArticle_splitting_helpField_allExceptAuthorAndYear]], SEARCH(".", Tabel1[[#This Row],[citingArticle_splitting_helpField_allExceptAuthorAndYear]])), "")</f>
        <v>Self-identity and the theory of planned behavior: Assesing the role of identification with" green consumerism".</v>
      </c>
      <c r="R35" s="24">
        <f>SEARCH(")", Tabel1[[#This Row],[citingArticle_reference]])+2</f>
        <v>35</v>
      </c>
      <c r="S35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behavior: Assesing the role of identification with" green consumerism". Social psychology quarterly, 388-399.</v>
      </c>
    </row>
    <row r="36" spans="1:19" hidden="1" x14ac:dyDescent="0.25">
      <c r="A36" s="2" t="s">
        <v>52</v>
      </c>
      <c r="B36" s="1">
        <v>1990</v>
      </c>
      <c r="C36" s="2" t="s">
        <v>53</v>
      </c>
      <c r="D36" s="2"/>
      <c r="E36" s="2"/>
      <c r="F36" s="1">
        <v>153</v>
      </c>
      <c r="G36" s="1"/>
      <c r="H36" s="3" t="s">
        <v>55</v>
      </c>
      <c r="J36" s="3"/>
      <c r="K36" s="6" t="s">
        <v>6</v>
      </c>
      <c r="L36" s="6" t="s">
        <v>559</v>
      </c>
      <c r="M36" s="6" t="s">
        <v>39</v>
      </c>
      <c r="N36" s="3"/>
      <c r="O36" s="28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36" s="28" t="str">
        <f>IFERROR(IF(Tabel1[[#This Row],[citingArticle_reference]]=0, "", MID(Tabel1[[#This Row],[citingArticle_reference]], SEARCH("(", Tabel1[[#This Row],[citingArticle_reference]])+1, 4)), "Handmatig")</f>
        <v>1999</v>
      </c>
      <c r="Q36" s="28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36" s="24">
        <f>SEARCH(")", Tabel1[[#This Row],[citingArticle_reference]])+2</f>
        <v>50</v>
      </c>
      <c r="S36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37" spans="1:19" hidden="1" x14ac:dyDescent="0.25">
      <c r="A37" s="2" t="s">
        <v>52</v>
      </c>
      <c r="B37" s="1">
        <v>1990</v>
      </c>
      <c r="C37" s="2" t="s">
        <v>53</v>
      </c>
      <c r="D37" s="2"/>
      <c r="E37" s="2"/>
      <c r="F37" s="1">
        <v>153</v>
      </c>
      <c r="G37" s="1"/>
      <c r="H37" s="3" t="s">
        <v>56</v>
      </c>
      <c r="J37" s="3"/>
      <c r="K37" s="6" t="s">
        <v>6</v>
      </c>
      <c r="L37" s="6" t="s">
        <v>559</v>
      </c>
      <c r="M37" s="6" t="s">
        <v>39</v>
      </c>
      <c r="N37" s="3"/>
      <c r="O37" s="28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7" s="28" t="str">
        <f>IFERROR(IF(Tabel1[[#This Row],[citingArticle_reference]]=0, "", MID(Tabel1[[#This Row],[citingArticle_reference]], SEARCH("(", Tabel1[[#This Row],[citingArticle_reference]])+1, 4)), "Handmatig")</f>
        <v>1998</v>
      </c>
      <c r="Q37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7" s="24">
        <f>SEARCH(")", Tabel1[[#This Row],[citingArticle_reference]])+2</f>
        <v>37</v>
      </c>
      <c r="S37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8" spans="1:19" hidden="1" x14ac:dyDescent="0.25">
      <c r="A38" s="2" t="s">
        <v>52</v>
      </c>
      <c r="B38" s="1">
        <v>1990</v>
      </c>
      <c r="C38" s="2" t="s">
        <v>53</v>
      </c>
      <c r="D38" s="2"/>
      <c r="E38" s="2"/>
      <c r="F38" s="1">
        <v>153</v>
      </c>
      <c r="G38" s="1"/>
      <c r="H38" s="3" t="s">
        <v>57</v>
      </c>
      <c r="J38" s="3"/>
      <c r="K38" s="6" t="s">
        <v>6</v>
      </c>
      <c r="L38" s="6" t="s">
        <v>559</v>
      </c>
      <c r="M38" s="6" t="s">
        <v>39</v>
      </c>
      <c r="N38" s="3"/>
      <c r="O38" s="28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8" s="28" t="str">
        <f>IFERROR(IF(Tabel1[[#This Row],[citingArticle_reference]]=0, "", MID(Tabel1[[#This Row],[citingArticle_reference]], SEARCH("(", Tabel1[[#This Row],[citingArticle_reference]])+1, 4)), "Handmatig")</f>
        <v>2000</v>
      </c>
      <c r="Q38" s="28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8" s="24">
        <f>SEARCH(")", Tabel1[[#This Row],[citingArticle_reference]])+2</f>
        <v>41</v>
      </c>
      <c r="S38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9" spans="1:19" hidden="1" x14ac:dyDescent="0.25">
      <c r="A39" s="2" t="s">
        <v>52</v>
      </c>
      <c r="B39" s="1">
        <v>1990</v>
      </c>
      <c r="C39" s="2" t="s">
        <v>53</v>
      </c>
      <c r="D39" s="2"/>
      <c r="E39" s="2"/>
      <c r="F39" s="1">
        <v>153</v>
      </c>
      <c r="G39" s="1"/>
      <c r="H39" s="3" t="s">
        <v>58</v>
      </c>
      <c r="J39" s="3"/>
      <c r="K39" s="6" t="s">
        <v>6</v>
      </c>
      <c r="L39" s="6" t="s">
        <v>559</v>
      </c>
      <c r="M39" s="6" t="s">
        <v>39</v>
      </c>
      <c r="N39" s="3"/>
      <c r="O39" s="28" t="str">
        <f>IFERROR(IF(Tabel1[[#This Row],[citingArticle_reference]]=0, "", LEFT(Tabel1[[#This Row],[citingArticle_reference]],SEARCH("(", Tabel1[[#This Row],[citingArticle_reference]])-2)), "Handmatig")</f>
        <v>Theodorakis, Y.</v>
      </c>
      <c r="P39" s="28" t="str">
        <f>IFERROR(IF(Tabel1[[#This Row],[citingArticle_reference]]=0, "", MID(Tabel1[[#This Row],[citingArticle_reference]], SEARCH("(", Tabel1[[#This Row],[citingArticle_reference]])+1, 4)), "Handmatig")</f>
        <v>1994</v>
      </c>
      <c r="Q39" s="28" t="str">
        <f>IFERROR(LEFT(Tabel1[[#This Row],[citingArticle_splitting_helpField_allExceptAuthorAndYear]], SEARCH(".", Tabel1[[#This Row],[citingArticle_splitting_helpField_allExceptAuthorAndYear]])), "")</f>
        <v>Planned behavior, attitude strength, role identity, and the prediction of exercise behavior.</v>
      </c>
      <c r="R39" s="24">
        <f>SEARCH(")", Tabel1[[#This Row],[citingArticle_reference]])+2</f>
        <v>24</v>
      </c>
      <c r="S39" s="32" t="str">
        <f>RIGHT(Tabel1[[#This Row],[citingArticle_reference]], LEN(Tabel1[[#This Row],[citingArticle_reference]])-Tabel1[[#This Row],[citingArticle_splitting_helpField_localizeClosingParenthesis]])</f>
        <v>Planned behavior, attitude strength, role identity, and the prediction of exercise behavior. The Sport Psychologist, 8(2), 149-165.</v>
      </c>
    </row>
    <row r="40" spans="1:19" hidden="1" x14ac:dyDescent="0.25">
      <c r="A40" s="2" t="s">
        <v>52</v>
      </c>
      <c r="B40" s="1">
        <v>1990</v>
      </c>
      <c r="C40" s="2" t="s">
        <v>53</v>
      </c>
      <c r="D40" s="2"/>
      <c r="E40" s="2"/>
      <c r="F40" s="1">
        <v>153</v>
      </c>
      <c r="G40" s="1"/>
      <c r="H40" s="3" t="s">
        <v>59</v>
      </c>
      <c r="J40" s="3"/>
      <c r="K40" s="6" t="s">
        <v>6</v>
      </c>
      <c r="L40" s="6" t="s">
        <v>6</v>
      </c>
      <c r="M40" s="6" t="s">
        <v>39</v>
      </c>
      <c r="N40" s="3"/>
      <c r="O40" s="28" t="str">
        <f>IFERROR(IF(Tabel1[[#This Row],[citingArticle_reference]]=0, "", LEFT(Tabel1[[#This Row],[citingArticle_reference]],SEARCH("(", Tabel1[[#This Row],[citingArticle_reference]])-2)), "Handmatig")</f>
        <v>Evans, D., &amp; Norman, P.</v>
      </c>
      <c r="P40" s="28" t="str">
        <f>IFERROR(IF(Tabel1[[#This Row],[citingArticle_reference]]=0, "", MID(Tabel1[[#This Row],[citingArticle_reference]], SEARCH("(", Tabel1[[#This Row],[citingArticle_reference]])+1, 4)), "Handmatig")</f>
        <v>1998</v>
      </c>
      <c r="Q40" s="28" t="str">
        <f>IFERROR(LEFT(Tabel1[[#This Row],[citingArticle_splitting_helpField_allExceptAuthorAndYear]], SEARCH(".", Tabel1[[#This Row],[citingArticle_splitting_helpField_allExceptAuthorAndYear]])), "")</f>
        <v>Understanding pedestrians' road crossing decisions: an application of the theory of planned behaviour.</v>
      </c>
      <c r="R40" s="24">
        <f>SEARCH(")", Tabel1[[#This Row],[citingArticle_reference]])+2</f>
        <v>32</v>
      </c>
      <c r="S40" s="32" t="str">
        <f>RIGHT(Tabel1[[#This Row],[citingArticle_reference]], LEN(Tabel1[[#This Row],[citingArticle_reference]])-Tabel1[[#This Row],[citingArticle_splitting_helpField_localizeClosingParenthesis]])</f>
        <v>Understanding pedestrians' road crossing decisions: an application of the theory of planned behaviour. Health Education Research, 13(4), 481-489.</v>
      </c>
    </row>
    <row r="41" spans="1:19" hidden="1" x14ac:dyDescent="0.25">
      <c r="A41" s="2" t="s">
        <v>52</v>
      </c>
      <c r="B41" s="1">
        <v>1990</v>
      </c>
      <c r="C41" s="2" t="s">
        <v>53</v>
      </c>
      <c r="D41" s="2"/>
      <c r="E41" s="2"/>
      <c r="F41" s="1">
        <v>153</v>
      </c>
      <c r="G41" s="1"/>
      <c r="H41" s="3" t="s">
        <v>60</v>
      </c>
      <c r="J41" s="3"/>
      <c r="K41" s="6" t="s">
        <v>6</v>
      </c>
      <c r="L41" s="6" t="s">
        <v>559</v>
      </c>
      <c r="M41" s="6" t="s">
        <v>39</v>
      </c>
      <c r="N41" s="3"/>
      <c r="O41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1" s="28" t="str">
        <f>IFERROR(IF(Tabel1[[#This Row],[citingArticle_reference]]=0, "", MID(Tabel1[[#This Row],[citingArticle_reference]], SEARCH("(", Tabel1[[#This Row],[citingArticle_reference]])+1, 4)), "Handmatig")</f>
        <v>2007</v>
      </c>
      <c r="Q41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41" s="24">
        <f>SEARCH(")", Tabel1[[#This Row],[citingArticle_reference]])+2</f>
        <v>94</v>
      </c>
      <c r="S41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42" spans="1:19" hidden="1" x14ac:dyDescent="0.25">
      <c r="A42" s="2" t="s">
        <v>52</v>
      </c>
      <c r="B42" s="1">
        <v>1990</v>
      </c>
      <c r="C42" s="2" t="s">
        <v>53</v>
      </c>
      <c r="D42" s="2"/>
      <c r="E42" s="2"/>
      <c r="F42" s="1">
        <v>153</v>
      </c>
      <c r="G42" s="1"/>
      <c r="H42" s="3" t="s">
        <v>61</v>
      </c>
      <c r="J42" s="3"/>
      <c r="K42" s="6" t="s">
        <v>6</v>
      </c>
      <c r="L42" s="6" t="s">
        <v>559</v>
      </c>
      <c r="M42" s="6" t="s">
        <v>39</v>
      </c>
      <c r="N42" s="3"/>
      <c r="O42" s="28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2" s="28" t="str">
        <f>IFERROR(IF(Tabel1[[#This Row],[citingArticle_reference]]=0, "", MID(Tabel1[[#This Row],[citingArticle_reference]], SEARCH("(", Tabel1[[#This Row],[citingArticle_reference]])+1, 4)), "Handmatig")</f>
        <v>2001</v>
      </c>
      <c r="Q42" s="28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2" s="24">
        <f>SEARCH(")", Tabel1[[#This Row],[citingArticle_reference]])+2</f>
        <v>32</v>
      </c>
      <c r="S42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3" spans="1:19" hidden="1" x14ac:dyDescent="0.25">
      <c r="A43" s="2" t="s">
        <v>52</v>
      </c>
      <c r="B43" s="1">
        <v>1990</v>
      </c>
      <c r="C43" s="2" t="s">
        <v>53</v>
      </c>
      <c r="D43" s="2"/>
      <c r="E43" s="2"/>
      <c r="F43" s="1">
        <v>153</v>
      </c>
      <c r="G43" s="1"/>
      <c r="H43" s="3" t="s">
        <v>62</v>
      </c>
      <c r="J43" s="3"/>
      <c r="K43" s="6" t="s">
        <v>6</v>
      </c>
      <c r="L43" s="6" t="s">
        <v>6</v>
      </c>
      <c r="M43" s="6" t="s">
        <v>39</v>
      </c>
      <c r="N43" s="3"/>
      <c r="O43" s="28" t="str">
        <f>IFERROR(IF(Tabel1[[#This Row],[citingArticle_reference]]=0, "", LEFT(Tabel1[[#This Row],[citingArticle_reference]],SEARCH("(", Tabel1[[#This Row],[citingArticle_reference]])-2)), "Handmatig")</f>
        <v>Åstr⊘ sm, A. N., &amp; Rise, J.</v>
      </c>
      <c r="P43" s="28" t="str">
        <f>IFERROR(IF(Tabel1[[#This Row],[citingArticle_reference]]=0, "", MID(Tabel1[[#This Row],[citingArticle_reference]], SEARCH("(", Tabel1[[#This Row],[citingArticle_reference]])+1, 4)), "Handmatig")</f>
        <v>2001</v>
      </c>
      <c r="Q43" s="28" t="str">
        <f>IFERROR(LEFT(Tabel1[[#This Row],[citingArticle_splitting_helpField_allExceptAuthorAndYear]], SEARCH(".", Tabel1[[#This Row],[citingArticle_splitting_helpField_allExceptAuthorAndYear]])), "")</f>
        <v>Young adults' intention to eat healthy food: Extending the theory of planned behaviour.</v>
      </c>
      <c r="R43" s="24">
        <f>SEARCH(")", Tabel1[[#This Row],[citingArticle_reference]])+2</f>
        <v>36</v>
      </c>
      <c r="S43" s="32" t="str">
        <f>RIGHT(Tabel1[[#This Row],[citingArticle_reference]], LEN(Tabel1[[#This Row],[citingArticle_reference]])-Tabel1[[#This Row],[citingArticle_splitting_helpField_localizeClosingParenthesis]])</f>
        <v>Young adults' intention to eat healthy food: Extending the theory of planned behaviour. Psychology and Health, 16(2), 223-237.</v>
      </c>
    </row>
    <row r="44" spans="1:19" hidden="1" x14ac:dyDescent="0.25">
      <c r="A44" s="2" t="s">
        <v>52</v>
      </c>
      <c r="B44" s="1">
        <v>1990</v>
      </c>
      <c r="C44" s="2" t="s">
        <v>53</v>
      </c>
      <c r="D44" s="2"/>
      <c r="E44" s="2"/>
      <c r="F44" s="1">
        <v>153</v>
      </c>
      <c r="G44" s="1"/>
      <c r="H44" s="3" t="s">
        <v>63</v>
      </c>
      <c r="J44" s="3"/>
      <c r="K44" s="6" t="s">
        <v>6</v>
      </c>
      <c r="L44" s="6" t="s">
        <v>559</v>
      </c>
      <c r="M44" s="6" t="s">
        <v>39</v>
      </c>
      <c r="N44" s="3"/>
      <c r="O44" s="28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4" s="28" t="str">
        <f>IFERROR(IF(Tabel1[[#This Row],[citingArticle_reference]]=0, "", MID(Tabel1[[#This Row],[citingArticle_reference]], SEARCH("(", Tabel1[[#This Row],[citingArticle_reference]])+1, 4)), "Handmatig")</f>
        <v>2003</v>
      </c>
      <c r="Q44" s="28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4" s="24">
        <f>SEARCH(")", Tabel1[[#This Row],[citingArticle_reference]])+2</f>
        <v>45</v>
      </c>
      <c r="S44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5" spans="1:19" hidden="1" x14ac:dyDescent="0.25">
      <c r="A45" s="2" t="s">
        <v>52</v>
      </c>
      <c r="B45" s="1">
        <v>1990</v>
      </c>
      <c r="C45" s="2" t="s">
        <v>53</v>
      </c>
      <c r="D45" s="2"/>
      <c r="E45" s="2"/>
      <c r="F45" s="1">
        <v>153</v>
      </c>
      <c r="G45" s="1"/>
      <c r="H45" s="3" t="s">
        <v>64</v>
      </c>
      <c r="J45" s="3"/>
      <c r="K45" s="6" t="s">
        <v>559</v>
      </c>
      <c r="L45" s="6" t="s">
        <v>559</v>
      </c>
      <c r="M45" s="6" t="s">
        <v>24</v>
      </c>
      <c r="N45" s="3"/>
      <c r="O45" s="28" t="str">
        <f>IFERROR(IF(Tabel1[[#This Row],[citingArticle_reference]]=0, "", LEFT(Tabel1[[#This Row],[citingArticle_reference]],SEARCH("(", Tabel1[[#This Row],[citingArticle_reference]])-2)), "Handmatig")</f>
        <v>Puntoni, S.</v>
      </c>
      <c r="P45" s="28" t="str">
        <f>IFERROR(IF(Tabel1[[#This Row],[citingArticle_reference]]=0, "", MID(Tabel1[[#This Row],[citingArticle_reference]], SEARCH("(", Tabel1[[#This Row],[citingArticle_reference]])+1, 4)), "Handmatig")</f>
        <v>2001</v>
      </c>
      <c r="Q45" s="28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45" s="24">
        <f>SEARCH(")", Tabel1[[#This Row],[citingArticle_reference]])+2</f>
        <v>20</v>
      </c>
      <c r="S45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46" spans="1:19" hidden="1" x14ac:dyDescent="0.25">
      <c r="A46" s="2" t="s">
        <v>52</v>
      </c>
      <c r="B46" s="1">
        <v>1990</v>
      </c>
      <c r="C46" s="2" t="s">
        <v>53</v>
      </c>
      <c r="D46" s="2"/>
      <c r="E46" s="2"/>
      <c r="F46" s="1">
        <v>153</v>
      </c>
      <c r="G46" s="1"/>
      <c r="H46" s="3" t="s">
        <v>67</v>
      </c>
      <c r="J46" s="3"/>
      <c r="K46" s="6" t="s">
        <v>6</v>
      </c>
      <c r="L46" s="6" t="s">
        <v>6</v>
      </c>
      <c r="M46" s="6" t="s">
        <v>39</v>
      </c>
      <c r="N46" s="3"/>
      <c r="O46" s="28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6" s="28" t="str">
        <f>IFERROR(IF(Tabel1[[#This Row],[citingArticle_reference]]=0, "", MID(Tabel1[[#This Row],[citingArticle_reference]], SEARCH("(", Tabel1[[#This Row],[citingArticle_reference]])+1, 4)), "Handmatig")</f>
        <v>2012</v>
      </c>
      <c r="Q46" s="28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6" s="24">
        <f>SEARCH(")", Tabel1[[#This Row],[citingArticle_reference]])+2</f>
        <v>47</v>
      </c>
      <c r="S46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7" spans="1:19" hidden="1" x14ac:dyDescent="0.25">
      <c r="A47" s="2" t="s">
        <v>52</v>
      </c>
      <c r="B47" s="1">
        <v>1990</v>
      </c>
      <c r="C47" s="2" t="s">
        <v>53</v>
      </c>
      <c r="D47" s="2"/>
      <c r="E47" s="2"/>
      <c r="F47" s="1">
        <v>153</v>
      </c>
      <c r="G47" s="1"/>
      <c r="H47" s="3" t="s">
        <v>68</v>
      </c>
      <c r="J47" s="3"/>
      <c r="K47" s="6" t="s">
        <v>6</v>
      </c>
      <c r="L47" s="6" t="s">
        <v>559</v>
      </c>
      <c r="M47" s="6" t="s">
        <v>39</v>
      </c>
      <c r="N47" s="3"/>
      <c r="O47" s="28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7" s="28" t="str">
        <f>IFERROR(IF(Tabel1[[#This Row],[citingArticle_reference]]=0, "", MID(Tabel1[[#This Row],[citingArticle_reference]], SEARCH("(", Tabel1[[#This Row],[citingArticle_reference]])+1, 4)), "Handmatig")</f>
        <v>2008</v>
      </c>
      <c r="Q47" s="28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7" s="24">
        <f>SEARCH(")", Tabel1[[#This Row],[citingArticle_reference]])+2</f>
        <v>65</v>
      </c>
      <c r="S47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8" spans="1:19" hidden="1" x14ac:dyDescent="0.25">
      <c r="A48" s="2" t="s">
        <v>52</v>
      </c>
      <c r="B48" s="1">
        <v>1990</v>
      </c>
      <c r="C48" s="2" t="s">
        <v>53</v>
      </c>
      <c r="D48" s="2"/>
      <c r="E48" s="2"/>
      <c r="F48" s="1">
        <v>153</v>
      </c>
      <c r="G48" s="1"/>
      <c r="H48" s="3" t="s">
        <v>69</v>
      </c>
      <c r="J48" s="3"/>
      <c r="K48" s="6" t="s">
        <v>559</v>
      </c>
      <c r="L48" s="6" t="s">
        <v>6</v>
      </c>
      <c r="M48" s="6" t="s">
        <v>6</v>
      </c>
      <c r="N48" s="3" t="s">
        <v>44</v>
      </c>
      <c r="O48" s="28" t="str">
        <f>IFERROR(IF(Tabel1[[#This Row],[citingArticle_reference]]=0, "", LEFT(Tabel1[[#This Row],[citingArticle_reference]],SEARCH("(", Tabel1[[#This Row],[citingArticle_reference]])-2)), "Handmatig")</f>
        <v>Griepentrog, B. K., Harold, C. M., Holtz, B. C., Klimoski, R. J., &amp; Marsh, S. M.</v>
      </c>
      <c r="P48" s="28" t="str">
        <f>IFERROR(IF(Tabel1[[#This Row],[citingArticle_reference]]=0, "", MID(Tabel1[[#This Row],[citingArticle_reference]], SEARCH("(", Tabel1[[#This Row],[citingArticle_reference]])+1, 4)), "Handmatig")</f>
        <v>2012</v>
      </c>
      <c r="Q48" s="28" t="str">
        <f>IFERROR(LEFT(Tabel1[[#This Row],[citingArticle_splitting_helpField_allExceptAuthorAndYear]], SEARCH(".", Tabel1[[#This Row],[citingArticle_splitting_helpField_allExceptAuthorAndYear]])), "")</f>
        <v>Integrating social identity and the theory of planned behavior: Predicting withdrawal from an organizational recruitment process.</v>
      </c>
      <c r="R48" s="24">
        <f>SEARCH(")", Tabel1[[#This Row],[citingArticle_reference]])+2</f>
        <v>89</v>
      </c>
      <c r="S48" s="32" t="str">
        <f>RIGHT(Tabel1[[#This Row],[citingArticle_reference]], LEN(Tabel1[[#This Row],[citingArticle_reference]])-Tabel1[[#This Row],[citingArticle_splitting_helpField_localizeClosingParenthesis]])</f>
        <v>Integrating social identity and the theory of planned behavior: Predicting withdrawal from an organizational recruitment process. Personnel Psychology, 65(4), 723-753.</v>
      </c>
    </row>
    <row r="49" spans="1:19" hidden="1" x14ac:dyDescent="0.25">
      <c r="A49" s="2" t="s">
        <v>52</v>
      </c>
      <c r="B49" s="1">
        <v>1990</v>
      </c>
      <c r="C49" s="2" t="s">
        <v>53</v>
      </c>
      <c r="D49" s="2"/>
      <c r="E49" s="2"/>
      <c r="F49" s="1">
        <v>153</v>
      </c>
      <c r="G49" s="1"/>
      <c r="H49" s="3" t="s">
        <v>47</v>
      </c>
      <c r="J49" s="3"/>
      <c r="K49" s="6" t="s">
        <v>6</v>
      </c>
      <c r="L49" s="6" t="s">
        <v>6</v>
      </c>
      <c r="M49" s="6" t="s">
        <v>39</v>
      </c>
      <c r="N49" s="3"/>
      <c r="O49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9" s="28" t="str">
        <f>IFERROR(IF(Tabel1[[#This Row],[citingArticle_reference]]=0, "", MID(Tabel1[[#This Row],[citingArticle_reference]], SEARCH("(", Tabel1[[#This Row],[citingArticle_reference]])+1, 4)), "Handmatig")</f>
        <v>2016</v>
      </c>
      <c r="Q49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9" s="24">
        <f>SEARCH(")", Tabel1[[#This Row],[citingArticle_reference]])+2</f>
        <v>44</v>
      </c>
      <c r="S49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0" spans="1:19" hidden="1" x14ac:dyDescent="0.25">
      <c r="A50" s="2" t="s">
        <v>52</v>
      </c>
      <c r="B50" s="1">
        <v>1990</v>
      </c>
      <c r="C50" s="2" t="s">
        <v>53</v>
      </c>
      <c r="D50" s="2"/>
      <c r="E50" s="2"/>
      <c r="F50" s="1">
        <v>153</v>
      </c>
      <c r="G50" s="1"/>
      <c r="H50" s="3" t="s">
        <v>70</v>
      </c>
      <c r="J50" s="3"/>
      <c r="K50" s="6" t="s">
        <v>559</v>
      </c>
      <c r="L50" s="6" t="s">
        <v>559</v>
      </c>
      <c r="M50" s="6" t="s">
        <v>6</v>
      </c>
      <c r="N50" s="3" t="s">
        <v>71</v>
      </c>
      <c r="O50" s="28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50" s="28" t="str">
        <f>IFERROR(IF(Tabel1[[#This Row],[citingArticle_reference]]=0, "", MID(Tabel1[[#This Row],[citingArticle_reference]], SEARCH("(", Tabel1[[#This Row],[citingArticle_reference]])+1, 4)), "Handmatig")</f>
        <v>2013</v>
      </c>
      <c r="Q50" s="28" t="str">
        <f>IFERROR(LEFT(Tabel1[[#This Row],[citingArticle_splitting_helpField_allExceptAuthorAndYear]], SEARCH(".", Tabel1[[#This Row],[citingArticle_splitting_helpField_allExceptAuthorAndYear]])), "")</f>
        <v>The contribution of ethical obligation and selfidentity to the theory of planned behaviour: An exploration of ethical consumers-A reflective comment.</v>
      </c>
      <c r="R50" s="24">
        <f>SEARCH(")", Tabel1[[#This Row],[citingArticle_reference]])+2</f>
        <v>29</v>
      </c>
      <c r="S50" s="32" t="str">
        <f>RIGHT(Tabel1[[#This Row],[citingArticle_reference]], LEN(Tabel1[[#This Row],[citingArticle_reference]])-Tabel1[[#This Row],[citingArticle_splitting_helpField_localizeClosingParenthesis]])</f>
        <v>The contribution of ethical obligation and selfidentity to the theory of planned behaviour: An exploration of ethical consumers-A reflective comment. Social Business, 3(1), 47-65.</v>
      </c>
    </row>
    <row r="51" spans="1:19" hidden="1" x14ac:dyDescent="0.25">
      <c r="A51" s="2" t="s">
        <v>52</v>
      </c>
      <c r="B51" s="1">
        <v>1990</v>
      </c>
      <c r="C51" s="2" t="s">
        <v>53</v>
      </c>
      <c r="D51" s="2"/>
      <c r="E51" s="2"/>
      <c r="F51" s="1">
        <v>153</v>
      </c>
      <c r="G51" s="1"/>
      <c r="H51" s="3" t="s">
        <v>72</v>
      </c>
      <c r="J51" s="3"/>
      <c r="K51" s="6" t="s">
        <v>559</v>
      </c>
      <c r="L51" s="6" t="s">
        <v>6</v>
      </c>
      <c r="M51" s="6" t="s">
        <v>24</v>
      </c>
      <c r="N51" s="3"/>
      <c r="O51" s="28" t="str">
        <f>IFERROR(IF(Tabel1[[#This Row],[citingArticle_reference]]=0, "", LEFT(Tabel1[[#This Row],[citingArticle_reference]],SEARCH("(", Tabel1[[#This Row],[citingArticle_reference]])-2)), "Handmatig")</f>
        <v>JENKINS, A.</v>
      </c>
      <c r="P51" s="28" t="str">
        <f>IFERROR(IF(Tabel1[[#This Row],[citingArticle_reference]]=0, "", MID(Tabel1[[#This Row],[citingArticle_reference]], SEARCH("(", Tabel1[[#This Row],[citingArticle_reference]])+1, 4)), "Handmatig")</f>
        <v>2015</v>
      </c>
      <c r="Q51" s="28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1" s="24">
        <f>SEARCH(")", Tabel1[[#This Row],[citingArticle_reference]])+2</f>
        <v>20</v>
      </c>
      <c r="S51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2" spans="1:19" hidden="1" x14ac:dyDescent="0.25">
      <c r="A52" s="2" t="s">
        <v>52</v>
      </c>
      <c r="B52" s="1">
        <v>1990</v>
      </c>
      <c r="C52" s="2" t="s">
        <v>53</v>
      </c>
      <c r="D52" s="2"/>
      <c r="E52" s="2"/>
      <c r="F52" s="1">
        <v>153</v>
      </c>
      <c r="G52" s="1"/>
      <c r="H52" s="3" t="s">
        <v>73</v>
      </c>
      <c r="J52" s="3"/>
      <c r="K52" s="6" t="s">
        <v>559</v>
      </c>
      <c r="L52" s="6" t="s">
        <v>6</v>
      </c>
      <c r="M52" s="6" t="s">
        <v>24</v>
      </c>
      <c r="N52" s="3"/>
      <c r="O52" s="28" t="str">
        <f>IFERROR(IF(Tabel1[[#This Row],[citingArticle_reference]]=0, "", LEFT(Tabel1[[#This Row],[citingArticle_reference]],SEARCH("(", Tabel1[[#This Row],[citingArticle_reference]])-2)), "Handmatig")</f>
        <v>Handmatig</v>
      </c>
      <c r="P52" s="28" t="str">
        <f>IFERROR(IF(Tabel1[[#This Row],[citingArticle_reference]]=0, "", MID(Tabel1[[#This Row],[citingArticle_reference]], SEARCH("(", Tabel1[[#This Row],[citingArticle_reference]])+1, 4)), "Handmatig")</f>
        <v>Handmatig</v>
      </c>
      <c r="Q52" s="28" t="str">
        <f>IFERROR(LEFT(Tabel1[[#This Row],[citingArticle_splitting_helpField_allExceptAuthorAndYear]], SEARCH(".", Tabel1[[#This Row],[citingArticle_splitting_helpField_allExceptAuthorAndYear]])), "")</f>
        <v/>
      </c>
      <c r="R52" s="24" t="e">
        <f>SEARCH(")", Tabel1[[#This Row],[citingArticle_reference]])+2</f>
        <v>#VALUE!</v>
      </c>
      <c r="S52" s="32" t="e">
        <f>RIGHT(Tabel1[[#This Row],[citingArticle_reference]], LEN(Tabel1[[#This Row],[citingArticle_reference]])-Tabel1[[#This Row],[citingArticle_splitting_helpField_localizeClosingParenthesis]])</f>
        <v>#VALUE!</v>
      </c>
    </row>
    <row r="53" spans="1:19" hidden="1" x14ac:dyDescent="0.25">
      <c r="A53" s="2" t="s">
        <v>83</v>
      </c>
      <c r="B53" s="1">
        <v>2017</v>
      </c>
      <c r="C53" s="2" t="s">
        <v>84</v>
      </c>
      <c r="D53" s="2"/>
      <c r="E53" s="2"/>
      <c r="F53" s="1">
        <v>4</v>
      </c>
      <c r="G53" s="1"/>
      <c r="H53" s="3" t="s">
        <v>5</v>
      </c>
      <c r="J53" s="3"/>
      <c r="K53" s="6" t="s">
        <v>6</v>
      </c>
      <c r="L53" s="6" t="s">
        <v>6</v>
      </c>
      <c r="M53" s="6" t="s">
        <v>39</v>
      </c>
      <c r="N53" s="3"/>
      <c r="O53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3" s="28" t="str">
        <f>IFERROR(IF(Tabel1[[#This Row],[citingArticle_reference]]=0, "", MID(Tabel1[[#This Row],[citingArticle_reference]], SEARCH("(", Tabel1[[#This Row],[citingArticle_reference]])+1, 4)), "Handmatig")</f>
        <v>2017</v>
      </c>
      <c r="Q53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3" s="24">
        <f>SEARCH(")", Tabel1[[#This Row],[citingArticle_reference]])+2</f>
        <v>56</v>
      </c>
      <c r="S53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54" spans="1:19" hidden="1" x14ac:dyDescent="0.25">
      <c r="A54" s="2" t="s">
        <v>85</v>
      </c>
      <c r="B54" s="1">
        <v>2005</v>
      </c>
      <c r="C54" s="2" t="s">
        <v>86</v>
      </c>
      <c r="D54" s="2"/>
      <c r="E54" s="2"/>
      <c r="F54" s="1">
        <v>27</v>
      </c>
      <c r="G54" s="1"/>
      <c r="H54" s="3">
        <v>0</v>
      </c>
      <c r="J54" s="3"/>
      <c r="M54" s="6"/>
      <c r="N54" s="3"/>
      <c r="O54" s="28" t="str">
        <f>IFERROR(IF(Tabel1[[#This Row],[citingArticle_reference]]=0, "", LEFT(Tabel1[[#This Row],[citingArticle_reference]],SEARCH("(", Tabel1[[#This Row],[citingArticle_reference]])-2)), "Handmatig")</f>
        <v/>
      </c>
      <c r="P54" s="28" t="str">
        <f>IFERROR(IF(Tabel1[[#This Row],[citingArticle_reference]]=0, "", MID(Tabel1[[#This Row],[citingArticle_reference]], SEARCH("(", Tabel1[[#This Row],[citingArticle_reference]])+1, 4)), "Handmatig")</f>
        <v/>
      </c>
      <c r="Q54" s="28" t="str">
        <f>IFERROR(LEFT(Tabel1[[#This Row],[citingArticle_splitting_helpField_allExceptAuthorAndYear]], SEARCH(".", Tabel1[[#This Row],[citingArticle_splitting_helpField_allExceptAuthorAndYear]])), "")</f>
        <v/>
      </c>
      <c r="R54" s="24" t="e">
        <f>SEARCH(")", Tabel1[[#This Row],[citingArticle_reference]])+2</f>
        <v>#VALUE!</v>
      </c>
      <c r="S54" s="32" t="e">
        <f>RIGHT(Tabel1[[#This Row],[citingArticle_reference]], LEN(Tabel1[[#This Row],[citingArticle_reference]])-Tabel1[[#This Row],[citingArticle_splitting_helpField_localizeClosingParenthesis]])</f>
        <v>#VALUE!</v>
      </c>
    </row>
    <row r="55" spans="1:19" hidden="1" x14ac:dyDescent="0.25">
      <c r="A55" s="2" t="s">
        <v>15</v>
      </c>
      <c r="B55" s="1">
        <v>2009</v>
      </c>
      <c r="C55" s="2" t="s">
        <v>87</v>
      </c>
      <c r="D55" s="2"/>
      <c r="E55" s="2"/>
      <c r="F55" s="1">
        <v>71</v>
      </c>
      <c r="G55" s="1"/>
      <c r="H55" s="3" t="s">
        <v>88</v>
      </c>
      <c r="J55" s="3"/>
      <c r="K55" s="6" t="s">
        <v>559</v>
      </c>
      <c r="L55" s="6" t="s">
        <v>6</v>
      </c>
      <c r="M55" s="6" t="s">
        <v>24</v>
      </c>
      <c r="N55" s="3"/>
      <c r="O55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5" s="28" t="str">
        <f>IFERROR(IF(Tabel1[[#This Row],[citingArticle_reference]]=0, "", MID(Tabel1[[#This Row],[citingArticle_reference]], SEARCH("(", Tabel1[[#This Row],[citingArticle_reference]])+1, 4)), "Handmatig")</f>
        <v>2010</v>
      </c>
      <c r="Q55" s="28" t="str">
        <f>IFERROR(LEFT(Tabel1[[#This Row],[citingArticle_splitting_helpField_allExceptAuthorAndYear]], SEARCH(".", Tabel1[[#This Row],[citingArticle_splitting_helpField_allExceptAuthorAndYear]])), "")</f>
        <v>Are organ donation communication decisions reasoned or reactive? A test of the utility of an augmented theory of planned behaviour with the prototype/willingness model.</v>
      </c>
      <c r="R55" s="24">
        <f>SEARCH(")", Tabel1[[#This Row],[citingArticle_reference]])+2</f>
        <v>36</v>
      </c>
      <c r="S55" s="32" t="str">
        <f>RIGHT(Tabel1[[#This Row],[citingArticle_reference]], LEN(Tabel1[[#This Row],[citingArticle_reference]])-Tabel1[[#This Row],[citingArticle_splitting_helpField_localizeClosingParenthesis]])</f>
        <v>Are organ donation communication decisions reasoned or reactive? A test of the utility of an augmented theory of planned behaviour with the prototype/willingness model. British journal of health psychology, 15(2), 435-452.</v>
      </c>
    </row>
    <row r="56" spans="1:19" hidden="1" x14ac:dyDescent="0.25">
      <c r="A56" s="2" t="s">
        <v>15</v>
      </c>
      <c r="B56" s="1">
        <v>2009</v>
      </c>
      <c r="C56" s="2" t="s">
        <v>87</v>
      </c>
      <c r="D56" s="2"/>
      <c r="E56" s="2"/>
      <c r="F56" s="1">
        <v>71</v>
      </c>
      <c r="G56" s="1"/>
      <c r="H56" s="3" t="s">
        <v>89</v>
      </c>
      <c r="J56" s="3"/>
      <c r="K56" s="6" t="s">
        <v>6</v>
      </c>
      <c r="L56" s="6" t="s">
        <v>6</v>
      </c>
      <c r="M56" s="6" t="s">
        <v>39</v>
      </c>
      <c r="N56" s="3"/>
      <c r="O56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6" s="28" t="str">
        <f>IFERROR(IF(Tabel1[[#This Row],[citingArticle_reference]]=0, "", MID(Tabel1[[#This Row],[citingArticle_reference]], SEARCH("(", Tabel1[[#This Row],[citingArticle_reference]])+1, 4)), "Handmatig")</f>
        <v>2009</v>
      </c>
      <c r="Q56" s="28" t="str">
        <f>IFERROR(LEFT(Tabel1[[#This Row],[citingArticle_splitting_helpField_allExceptAuthorAndYear]], SEARCH(".", Tabel1[[#This Row],[citingArticle_splitting_helpField_allExceptAuthorAndYear]])), "")</f>
        <v>Disclosing donation decisions: the role of organ donor prototypes in an extended theory of planned behaviour.</v>
      </c>
      <c r="R56" s="24">
        <f>SEARCH(")", Tabel1[[#This Row],[citingArticle_reference]])+2</f>
        <v>36</v>
      </c>
      <c r="S56" s="32" t="str">
        <f>RIGHT(Tabel1[[#This Row],[citingArticle_reference]], LEN(Tabel1[[#This Row],[citingArticle_reference]])-Tabel1[[#This Row],[citingArticle_splitting_helpField_localizeClosingParenthesis]])</f>
        <v>Disclosing donation decisions: the role of organ donor prototypes in an extended theory of planned behaviour. Health education research, 24(6), 1080-1092.</v>
      </c>
    </row>
    <row r="57" spans="1:19" hidden="1" x14ac:dyDescent="0.25">
      <c r="A57" s="2" t="s">
        <v>15</v>
      </c>
      <c r="B57" s="1">
        <v>2009</v>
      </c>
      <c r="C57" s="2" t="s">
        <v>87</v>
      </c>
      <c r="D57" s="2"/>
      <c r="E57" s="2"/>
      <c r="F57" s="1">
        <v>71</v>
      </c>
      <c r="G57" s="1"/>
      <c r="H57" s="5" t="s">
        <v>90</v>
      </c>
      <c r="I57" s="5"/>
      <c r="J57" s="5"/>
      <c r="K57" s="6" t="s">
        <v>6</v>
      </c>
      <c r="L57" s="6" t="s">
        <v>6</v>
      </c>
      <c r="M57" s="6" t="s">
        <v>39</v>
      </c>
      <c r="N57" s="3"/>
      <c r="O57" s="28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7" s="28" t="str">
        <f>IFERROR(IF(Tabel1[[#This Row],[citingArticle_reference]]=0, "", MID(Tabel1[[#This Row],[citingArticle_reference]], SEARCH("(", Tabel1[[#This Row],[citingArticle_reference]])+1, 4)), "Handmatig")</f>
        <v>2013</v>
      </c>
      <c r="Q57" s="28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7" s="24">
        <f>SEARCH(")", Tabel1[[#This Row],[citingArticle_reference]])+2</f>
        <v>52</v>
      </c>
      <c r="S57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8" spans="1:19" hidden="1" x14ac:dyDescent="0.25">
      <c r="A58" s="2" t="s">
        <v>15</v>
      </c>
      <c r="B58" s="1">
        <v>2009</v>
      </c>
      <c r="C58" s="2" t="s">
        <v>87</v>
      </c>
      <c r="D58" s="2"/>
      <c r="E58" s="2"/>
      <c r="F58" s="1">
        <v>71</v>
      </c>
      <c r="G58" s="1"/>
      <c r="H58" s="3" t="s">
        <v>91</v>
      </c>
      <c r="J58" s="3"/>
      <c r="K58" s="6" t="s">
        <v>6</v>
      </c>
      <c r="L58" s="6" t="s">
        <v>6</v>
      </c>
      <c r="M58" s="6" t="s">
        <v>39</v>
      </c>
      <c r="N58" s="3"/>
      <c r="O58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8" s="28" t="str">
        <f>IFERROR(IF(Tabel1[[#This Row],[citingArticle_reference]]=0, "", MID(Tabel1[[#This Row],[citingArticle_reference]], SEARCH("(", Tabel1[[#This Row],[citingArticle_reference]])+1, 4)), "Handmatig")</f>
        <v>2013</v>
      </c>
      <c r="Q58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behavior to predict young people's intentions to join a bone marrow donor registry.</v>
      </c>
      <c r="R58" s="24">
        <f>SEARCH(")", Tabel1[[#This Row],[citingArticle_reference]])+2</f>
        <v>36</v>
      </c>
      <c r="S58" s="32" t="str">
        <f>RIGHT(Tabel1[[#This Row],[citingArticle_reference]], LEN(Tabel1[[#This Row],[citingArticle_reference]])-Tabel1[[#This Row],[citingArticle_splitting_helpField_localizeClosingParenthesis]])</f>
        <v>Testing an extended theory of planned behavior to predict young people's intentions to join a bone marrow donor registry. Journal of Applied Social Psychology, 43(12), 2462-2467.</v>
      </c>
    </row>
    <row r="59" spans="1:19" hidden="1" x14ac:dyDescent="0.25">
      <c r="A59" s="2" t="s">
        <v>92</v>
      </c>
      <c r="B59" s="1">
        <v>2014</v>
      </c>
      <c r="C59" s="2" t="s">
        <v>93</v>
      </c>
      <c r="D59" s="2"/>
      <c r="E59" s="2"/>
      <c r="F59" s="1">
        <v>20</v>
      </c>
      <c r="G59" s="1"/>
      <c r="H59" s="3">
        <v>0</v>
      </c>
      <c r="J59" s="3"/>
      <c r="M59" s="6"/>
      <c r="N59" s="3"/>
      <c r="O59" s="28" t="str">
        <f>IFERROR(IF(Tabel1[[#This Row],[citingArticle_reference]]=0, "", LEFT(Tabel1[[#This Row],[citingArticle_reference]],SEARCH("(", Tabel1[[#This Row],[citingArticle_reference]])-2)), "Handmatig")</f>
        <v/>
      </c>
      <c r="P59" s="28" t="str">
        <f>IFERROR(IF(Tabel1[[#This Row],[citingArticle_reference]]=0, "", MID(Tabel1[[#This Row],[citingArticle_reference]], SEARCH("(", Tabel1[[#This Row],[citingArticle_reference]])+1, 4)), "Handmatig")</f>
        <v/>
      </c>
      <c r="Q59" s="28" t="str">
        <f>IFERROR(LEFT(Tabel1[[#This Row],[citingArticle_splitting_helpField_allExceptAuthorAndYear]], SEARCH(".", Tabel1[[#This Row],[citingArticle_splitting_helpField_allExceptAuthorAndYear]])), "")</f>
        <v/>
      </c>
      <c r="R59" s="24" t="e">
        <f>SEARCH(")", Tabel1[[#This Row],[citingArticle_reference]])+2</f>
        <v>#VALUE!</v>
      </c>
      <c r="S59" s="32" t="e">
        <f>RIGHT(Tabel1[[#This Row],[citingArticle_reference]], LEN(Tabel1[[#This Row],[citingArticle_reference]])-Tabel1[[#This Row],[citingArticle_splitting_helpField_localizeClosingParenthesis]])</f>
        <v>#VALUE!</v>
      </c>
    </row>
    <row r="60" spans="1:19" hidden="1" x14ac:dyDescent="0.25">
      <c r="A60" s="2" t="s">
        <v>94</v>
      </c>
      <c r="B60" s="1">
        <v>2001</v>
      </c>
      <c r="C60" s="2" t="s">
        <v>95</v>
      </c>
      <c r="D60" s="2"/>
      <c r="E60" s="2"/>
      <c r="F60" s="1">
        <v>179</v>
      </c>
      <c r="G60" s="1"/>
      <c r="H60" s="3" t="s">
        <v>96</v>
      </c>
      <c r="J60" s="3"/>
      <c r="K60" s="6" t="s">
        <v>6</v>
      </c>
      <c r="L60" s="6" t="s">
        <v>6</v>
      </c>
      <c r="M60" s="6" t="s">
        <v>39</v>
      </c>
      <c r="N60" s="3"/>
      <c r="O60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0" s="28" t="str">
        <f>IFERROR(IF(Tabel1[[#This Row],[citingArticle_reference]]=0, "", MID(Tabel1[[#This Row],[citingArticle_reference]], SEARCH("(", Tabel1[[#This Row],[citingArticle_reference]])+1, 4)), "Handmatig")</f>
        <v>2010</v>
      </c>
      <c r="Q60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0" s="24">
        <f>SEARCH(")", Tabel1[[#This Row],[citingArticle_reference]])+2</f>
        <v>44</v>
      </c>
      <c r="S60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1" spans="1:19" hidden="1" x14ac:dyDescent="0.25">
      <c r="A61" s="2" t="s">
        <v>94</v>
      </c>
      <c r="B61" s="1">
        <v>2001</v>
      </c>
      <c r="C61" s="2" t="s">
        <v>95</v>
      </c>
      <c r="D61" s="2"/>
      <c r="E61" s="2"/>
      <c r="F61" s="1">
        <v>179</v>
      </c>
      <c r="G61" s="1"/>
      <c r="H61" s="3" t="s">
        <v>97</v>
      </c>
      <c r="J61" s="3"/>
      <c r="K61" s="6" t="s">
        <v>559</v>
      </c>
      <c r="L61" s="6" t="s">
        <v>6</v>
      </c>
      <c r="M61" s="6" t="s">
        <v>24</v>
      </c>
      <c r="N61" s="3"/>
      <c r="O61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61" s="28" t="str">
        <f>IFERROR(IF(Tabel1[[#This Row],[citingArticle_reference]]=0, "", MID(Tabel1[[#This Row],[citingArticle_reference]], SEARCH("(", Tabel1[[#This Row],[citingArticle_reference]])+1, 4)), "Handmatig")</f>
        <v>2015</v>
      </c>
      <c r="Q61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61" s="24">
        <f>SEARCH(")", Tabel1[[#This Row],[citingArticle_reference]])+2</f>
        <v>41</v>
      </c>
      <c r="S61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62" spans="1:19" hidden="1" x14ac:dyDescent="0.25">
      <c r="A62" s="2" t="s">
        <v>94</v>
      </c>
      <c r="B62" s="1">
        <v>2001</v>
      </c>
      <c r="C62" s="2" t="s">
        <v>95</v>
      </c>
      <c r="D62" s="2"/>
      <c r="E62" s="2"/>
      <c r="F62" s="1">
        <v>179</v>
      </c>
      <c r="G62" s="1"/>
      <c r="H62" s="3" t="s">
        <v>98</v>
      </c>
      <c r="J62" s="3"/>
      <c r="K62" s="6" t="s">
        <v>559</v>
      </c>
      <c r="L62" s="6" t="s">
        <v>6</v>
      </c>
      <c r="M62" s="6" t="s">
        <v>24</v>
      </c>
      <c r="N62" s="3"/>
      <c r="O62" s="28" t="str">
        <f>IFERROR(IF(Tabel1[[#This Row],[citingArticle_reference]]=0, "", LEFT(Tabel1[[#This Row],[citingArticle_reference]],SEARCH("(", Tabel1[[#This Row],[citingArticle_reference]])-2)), "Handmatig")</f>
        <v>White, K. M., &amp; Hyde, M. K.</v>
      </c>
      <c r="P62" s="28" t="str">
        <f>IFERROR(IF(Tabel1[[#This Row],[citingArticle_reference]]=0, "", MID(Tabel1[[#This Row],[citingArticle_reference]], SEARCH("(", Tabel1[[#This Row],[citingArticle_reference]])+1, 4)), "Handmatig")</f>
        <v>2012</v>
      </c>
      <c r="Q62" s="28" t="str">
        <f>IFERROR(LEFT(Tabel1[[#This Row],[citingArticle_splitting_helpField_allExceptAuthorAndYear]], SEARCH(".", Tabel1[[#This Row],[citingArticle_splitting_helpField_allExceptAuthorAndYear]])), "")</f>
        <v>The role of self-perceptions in the prediction of household recycling behavior in Australia.</v>
      </c>
      <c r="R62" s="24">
        <f>SEARCH(")", Tabel1[[#This Row],[citingArticle_reference]])+2</f>
        <v>36</v>
      </c>
      <c r="S62" s="32" t="str">
        <f>RIGHT(Tabel1[[#This Row],[citingArticle_reference]], LEN(Tabel1[[#This Row],[citingArticle_reference]])-Tabel1[[#This Row],[citingArticle_splitting_helpField_localizeClosingParenthesis]])</f>
        <v>The role of self-perceptions in the prediction of household recycling behavior in Australia. Environment and Behavior, 44(6), 785-799.</v>
      </c>
    </row>
    <row r="63" spans="1:19" hidden="1" x14ac:dyDescent="0.25">
      <c r="A63" s="2" t="s">
        <v>94</v>
      </c>
      <c r="B63" s="1">
        <v>2001</v>
      </c>
      <c r="C63" s="2" t="s">
        <v>95</v>
      </c>
      <c r="D63" s="2"/>
      <c r="E63" s="2"/>
      <c r="F63" s="1">
        <v>179</v>
      </c>
      <c r="G63" s="1"/>
      <c r="H63" s="3" t="s">
        <v>47</v>
      </c>
      <c r="J63" s="3"/>
      <c r="K63" s="6" t="s">
        <v>6</v>
      </c>
      <c r="L63" s="6" t="s">
        <v>6</v>
      </c>
      <c r="M63" s="6" t="s">
        <v>39</v>
      </c>
      <c r="N63" s="3"/>
      <c r="O63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63" s="28" t="str">
        <f>IFERROR(IF(Tabel1[[#This Row],[citingArticle_reference]]=0, "", MID(Tabel1[[#This Row],[citingArticle_reference]], SEARCH("(", Tabel1[[#This Row],[citingArticle_reference]])+1, 4)), "Handmatig")</f>
        <v>2016</v>
      </c>
      <c r="Q63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63" s="24">
        <f>SEARCH(")", Tabel1[[#This Row],[citingArticle_reference]])+2</f>
        <v>44</v>
      </c>
      <c r="S6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64" spans="1:19" hidden="1" x14ac:dyDescent="0.25">
      <c r="A64" s="2" t="s">
        <v>94</v>
      </c>
      <c r="B64" s="1">
        <v>2001</v>
      </c>
      <c r="C64" s="2" t="s">
        <v>95</v>
      </c>
      <c r="D64" s="2"/>
      <c r="E64" s="2"/>
      <c r="F64" s="1">
        <v>179</v>
      </c>
      <c r="G64" s="1"/>
      <c r="H64" s="3" t="s">
        <v>99</v>
      </c>
      <c r="J64" s="3"/>
      <c r="K64" s="6" t="s">
        <v>559</v>
      </c>
      <c r="L64" s="6" t="s">
        <v>6</v>
      </c>
      <c r="M64" s="6" t="s">
        <v>24</v>
      </c>
      <c r="N64" s="3"/>
      <c r="O64" s="28" t="str">
        <f>IFERROR(IF(Tabel1[[#This Row],[citingArticle_reference]]=0, "", LEFT(Tabel1[[#This Row],[citingArticle_reference]],SEARCH("(", Tabel1[[#This Row],[citingArticle_reference]])-2)), "Handmatig")</f>
        <v>Alselaimi, A.</v>
      </c>
      <c r="P64" s="28" t="str">
        <f>IFERROR(IF(Tabel1[[#This Row],[citingArticle_reference]]=0, "", MID(Tabel1[[#This Row],[citingArticle_reference]], SEARCH("(", Tabel1[[#This Row],[citingArticle_reference]])+1, 4)), "Handmatig")</f>
        <v>2010</v>
      </c>
      <c r="Q64" s="28" t="str">
        <f>IFERROR(LEFT(Tabel1[[#This Row],[citingArticle_splitting_helpField_allExceptAuthorAndYear]], SEARCH(".", Tabel1[[#This Row],[citingArticle_splitting_helpField_allExceptAuthorAndYear]])), "")</f>
        <v>Using the Theory of Planned Behaviour to Investigate the Antecedents of Physical Activity Participation among Saudi Adolescents.</v>
      </c>
      <c r="R64" s="24">
        <f>SEARCH(")", Tabel1[[#This Row],[citingArticle_reference]])+2</f>
        <v>22</v>
      </c>
      <c r="S64" s="32" t="str">
        <f>RIGHT(Tabel1[[#This Row],[citingArticle_reference]], LEN(Tabel1[[#This Row],[citingArticle_reference]])-Tabel1[[#This Row],[citingArticle_splitting_helpField_localizeClosingParenthesis]])</f>
        <v>Using the Theory of Planned Behaviour to Investigate the Antecedents of Physical Activity Participation among Saudi Adolescents.</v>
      </c>
    </row>
    <row r="65" spans="1:19" hidden="1" x14ac:dyDescent="0.25">
      <c r="A65" s="2" t="s">
        <v>94</v>
      </c>
      <c r="B65" s="1">
        <v>2001</v>
      </c>
      <c r="C65" s="2" t="s">
        <v>95</v>
      </c>
      <c r="D65" s="2"/>
      <c r="E65" s="2"/>
      <c r="F65" s="1">
        <v>179</v>
      </c>
      <c r="G65" s="1"/>
      <c r="H65" s="3" t="s">
        <v>100</v>
      </c>
      <c r="J65" s="3"/>
      <c r="K65" s="6" t="s">
        <v>559</v>
      </c>
      <c r="L65" s="6" t="s">
        <v>6</v>
      </c>
      <c r="M65" s="6" t="s">
        <v>24</v>
      </c>
      <c r="N65" s="3"/>
      <c r="O65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65" s="28" t="str">
        <f>IFERROR(IF(Tabel1[[#This Row],[citingArticle_reference]]=0, "", MID(Tabel1[[#This Row],[citingArticle_reference]], SEARCH("(", Tabel1[[#This Row],[citingArticle_reference]])+1, 4)), "Handmatig")</f>
        <v>2016</v>
      </c>
      <c r="Q65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65" s="24">
        <f>SEARCH(")", Tabel1[[#This Row],[citingArticle_reference]])+2</f>
        <v>68</v>
      </c>
      <c r="S65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66" spans="1:19" hidden="1" x14ac:dyDescent="0.25">
      <c r="A66" s="2" t="s">
        <v>94</v>
      </c>
      <c r="B66" s="1">
        <v>2001</v>
      </c>
      <c r="C66" s="2" t="s">
        <v>95</v>
      </c>
      <c r="D66" s="2"/>
      <c r="E66" s="2"/>
      <c r="F66" s="1">
        <v>179</v>
      </c>
      <c r="G66" s="1"/>
      <c r="H66" s="3" t="s">
        <v>73</v>
      </c>
      <c r="J66" s="3"/>
      <c r="K66" s="6" t="s">
        <v>6</v>
      </c>
      <c r="L66" s="6" t="s">
        <v>6</v>
      </c>
      <c r="M66" s="6" t="s">
        <v>39</v>
      </c>
      <c r="N66" s="3"/>
      <c r="O66" s="28" t="str">
        <f>IFERROR(IF(Tabel1[[#This Row],[citingArticle_reference]]=0, "", LEFT(Tabel1[[#This Row],[citingArticle_reference]],SEARCH("(", Tabel1[[#This Row],[citingArticle_reference]])-2)), "Handmatig")</f>
        <v>Handmatig</v>
      </c>
      <c r="P66" s="28" t="str">
        <f>IFERROR(IF(Tabel1[[#This Row],[citingArticle_reference]]=0, "", MID(Tabel1[[#This Row],[citingArticle_reference]], SEARCH("(", Tabel1[[#This Row],[citingArticle_reference]])+1, 4)), "Handmatig")</f>
        <v>Handmatig</v>
      </c>
      <c r="Q66" s="28" t="str">
        <f>IFERROR(LEFT(Tabel1[[#This Row],[citingArticle_splitting_helpField_allExceptAuthorAndYear]], SEARCH(".", Tabel1[[#This Row],[citingArticle_splitting_helpField_allExceptAuthorAndYear]])), "")</f>
        <v/>
      </c>
      <c r="R66" s="24" t="e">
        <f>SEARCH(")", Tabel1[[#This Row],[citingArticle_reference]])+2</f>
        <v>#VALUE!</v>
      </c>
      <c r="S66" s="32" t="e">
        <f>RIGHT(Tabel1[[#This Row],[citingArticle_reference]], LEN(Tabel1[[#This Row],[citingArticle_reference]])-Tabel1[[#This Row],[citingArticle_splitting_helpField_localizeClosingParenthesis]])</f>
        <v>#VALUE!</v>
      </c>
    </row>
    <row r="67" spans="1:19" hidden="1" x14ac:dyDescent="0.25">
      <c r="A67" s="2" t="s">
        <v>101</v>
      </c>
      <c r="B67" s="1">
        <v>2007</v>
      </c>
      <c r="C67" s="2" t="s">
        <v>102</v>
      </c>
      <c r="D67" s="2"/>
      <c r="E67" s="2"/>
      <c r="F67" s="1">
        <v>145</v>
      </c>
      <c r="G67" s="1"/>
      <c r="H67" s="3" t="s">
        <v>103</v>
      </c>
      <c r="J67" s="3"/>
      <c r="K67" s="6" t="s">
        <v>559</v>
      </c>
      <c r="L67" s="6" t="s">
        <v>6</v>
      </c>
      <c r="M67" s="6" t="s">
        <v>24</v>
      </c>
      <c r="N67" s="3"/>
      <c r="O67" s="28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67" s="28" t="str">
        <f>IFERROR(IF(Tabel1[[#This Row],[citingArticle_reference]]=0, "", MID(Tabel1[[#This Row],[citingArticle_reference]], SEARCH("(", Tabel1[[#This Row],[citingArticle_reference]])+1, 4)), "Handmatig")</f>
        <v>2014</v>
      </c>
      <c r="Q67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67" s="24">
        <f>SEARCH(")", Tabel1[[#This Row],[citingArticle_reference]])+2</f>
        <v>58</v>
      </c>
      <c r="S67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68" spans="1:19" hidden="1" x14ac:dyDescent="0.25">
      <c r="A68" s="2" t="s">
        <v>101</v>
      </c>
      <c r="B68" s="1">
        <v>2007</v>
      </c>
      <c r="C68" s="2" t="s">
        <v>102</v>
      </c>
      <c r="D68" s="2"/>
      <c r="E68" s="2"/>
      <c r="F68" s="1">
        <v>145</v>
      </c>
      <c r="G68" s="1"/>
      <c r="H68" s="3" t="s">
        <v>48</v>
      </c>
      <c r="J68" s="3"/>
      <c r="K68" s="6" t="s">
        <v>6</v>
      </c>
      <c r="L68" s="6" t="s">
        <v>559</v>
      </c>
      <c r="M68" s="6" t="s">
        <v>39</v>
      </c>
      <c r="N68" s="3"/>
      <c r="O68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68" s="28" t="str">
        <f>IFERROR(IF(Tabel1[[#This Row],[citingArticle_reference]]=0, "", MID(Tabel1[[#This Row],[citingArticle_reference]], SEARCH("(", Tabel1[[#This Row],[citingArticle_reference]])+1, 4)), "Handmatig")</f>
        <v>2016</v>
      </c>
      <c r="Q68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68" s="24">
        <f>SEARCH(")", Tabel1[[#This Row],[citingArticle_reference]])+2</f>
        <v>69</v>
      </c>
      <c r="S68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69" spans="1:19" hidden="1" x14ac:dyDescent="0.25">
      <c r="A69" s="2" t="s">
        <v>104</v>
      </c>
      <c r="B69" s="1">
        <v>2015</v>
      </c>
      <c r="C69" s="2" t="s">
        <v>105</v>
      </c>
      <c r="D69" s="2"/>
      <c r="E69" s="2"/>
      <c r="F69" s="1">
        <v>2</v>
      </c>
      <c r="G69" s="1"/>
      <c r="H69" s="3">
        <v>0</v>
      </c>
      <c r="J69" s="3"/>
      <c r="M69" s="6"/>
      <c r="N69" s="3"/>
      <c r="O69" s="28" t="str">
        <f>IFERROR(IF(Tabel1[[#This Row],[citingArticle_reference]]=0, "", LEFT(Tabel1[[#This Row],[citingArticle_reference]],SEARCH("(", Tabel1[[#This Row],[citingArticle_reference]])-2)), "Handmatig")</f>
        <v/>
      </c>
      <c r="P69" s="28" t="str">
        <f>IFERROR(IF(Tabel1[[#This Row],[citingArticle_reference]]=0, "", MID(Tabel1[[#This Row],[citingArticle_reference]], SEARCH("(", Tabel1[[#This Row],[citingArticle_reference]])+1, 4)), "Handmatig")</f>
        <v/>
      </c>
      <c r="Q69" s="28" t="str">
        <f>IFERROR(LEFT(Tabel1[[#This Row],[citingArticle_splitting_helpField_allExceptAuthorAndYear]], SEARCH(".", Tabel1[[#This Row],[citingArticle_splitting_helpField_allExceptAuthorAndYear]])), "")</f>
        <v/>
      </c>
      <c r="R69" s="24" t="e">
        <f>SEARCH(")", Tabel1[[#This Row],[citingArticle_reference]])+2</f>
        <v>#VALUE!</v>
      </c>
      <c r="S69" s="32" t="e">
        <f>RIGHT(Tabel1[[#This Row],[citingArticle_reference]], LEN(Tabel1[[#This Row],[citingArticle_reference]])-Tabel1[[#This Row],[citingArticle_splitting_helpField_localizeClosingParenthesis]])</f>
        <v>#VALUE!</v>
      </c>
    </row>
    <row r="70" spans="1:19" hidden="1" x14ac:dyDescent="0.25">
      <c r="A70" s="7" t="s">
        <v>106</v>
      </c>
      <c r="B70" s="8">
        <v>2014</v>
      </c>
      <c r="C70" s="9" t="s">
        <v>107</v>
      </c>
      <c r="D70" s="9"/>
      <c r="E70" s="9"/>
      <c r="F70" s="8">
        <v>27</v>
      </c>
      <c r="G70" s="8"/>
      <c r="H70" s="10" t="s">
        <v>108</v>
      </c>
      <c r="I70" s="10"/>
      <c r="J70" s="10"/>
      <c r="K70" s="6" t="s">
        <v>6</v>
      </c>
      <c r="L70" s="6" t="s">
        <v>6</v>
      </c>
      <c r="M70" s="11" t="s">
        <v>39</v>
      </c>
      <c r="N70" s="12"/>
      <c r="O70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70" s="28" t="str">
        <f>IFERROR(IF(Tabel1[[#This Row],[citingArticle_reference]]=0, "", MID(Tabel1[[#This Row],[citingArticle_reference]], SEARCH("(", Tabel1[[#This Row],[citingArticle_reference]])+1, 4)), "Handmatig")</f>
        <v>2017</v>
      </c>
      <c r="Q70" s="29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70" s="25">
        <f>SEARCH(")", Tabel1[[#This Row],[citingArticle_reference]])+2</f>
        <v>56</v>
      </c>
      <c r="S70" s="33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71" spans="1:19" hidden="1" x14ac:dyDescent="0.25">
      <c r="A71" s="2" t="s">
        <v>109</v>
      </c>
      <c r="B71" s="1">
        <v>2014</v>
      </c>
      <c r="C71" s="2" t="s">
        <v>110</v>
      </c>
      <c r="D71" s="2"/>
      <c r="E71" s="2"/>
      <c r="F71" s="1">
        <v>8</v>
      </c>
      <c r="G71" s="1"/>
      <c r="H71" s="3">
        <v>0</v>
      </c>
      <c r="J71" s="3"/>
      <c r="M71" s="6"/>
      <c r="N71" s="3"/>
      <c r="O71" s="28" t="str">
        <f>IFERROR(IF(Tabel1[[#This Row],[citingArticle_reference]]=0, "", LEFT(Tabel1[[#This Row],[citingArticle_reference]],SEARCH("(", Tabel1[[#This Row],[citingArticle_reference]])-2)), "Handmatig")</f>
        <v/>
      </c>
      <c r="P71" s="28" t="str">
        <f>IFERROR(IF(Tabel1[[#This Row],[citingArticle_reference]]=0, "", MID(Tabel1[[#This Row],[citingArticle_reference]], SEARCH("(", Tabel1[[#This Row],[citingArticle_reference]])+1, 4)), "Handmatig")</f>
        <v/>
      </c>
      <c r="Q71" s="28" t="str">
        <f>IFERROR(LEFT(Tabel1[[#This Row],[citingArticle_splitting_helpField_allExceptAuthorAndYear]], SEARCH(".", Tabel1[[#This Row],[citingArticle_splitting_helpField_allExceptAuthorAndYear]])), "")</f>
        <v/>
      </c>
      <c r="R71" s="24" t="e">
        <f>SEARCH(")", Tabel1[[#This Row],[citingArticle_reference]])+2</f>
        <v>#VALUE!</v>
      </c>
      <c r="S71" s="32" t="e">
        <f>RIGHT(Tabel1[[#This Row],[citingArticle_reference]], LEN(Tabel1[[#This Row],[citingArticle_reference]])-Tabel1[[#This Row],[citingArticle_splitting_helpField_localizeClosingParenthesis]])</f>
        <v>#VALUE!</v>
      </c>
    </row>
    <row r="72" spans="1:19" hidden="1" x14ac:dyDescent="0.25">
      <c r="A72" s="2" t="s">
        <v>111</v>
      </c>
      <c r="B72" s="1">
        <v>2014</v>
      </c>
      <c r="C72" s="2" t="s">
        <v>112</v>
      </c>
      <c r="D72" s="2"/>
      <c r="E72" s="2"/>
      <c r="F72" s="1">
        <v>18</v>
      </c>
      <c r="G72" s="1"/>
      <c r="H72" s="3" t="s">
        <v>113</v>
      </c>
      <c r="J72" s="3"/>
      <c r="K72" s="6" t="s">
        <v>6</v>
      </c>
      <c r="L72" s="6" t="s">
        <v>559</v>
      </c>
      <c r="M72" s="6" t="s">
        <v>39</v>
      </c>
      <c r="N72" s="3"/>
      <c r="O72" s="28" t="str">
        <f>IFERROR(IF(Tabel1[[#This Row],[citingArticle_reference]]=0, "", LEFT(Tabel1[[#This Row],[citingArticle_reference]],SEARCH("(", Tabel1[[#This Row],[citingArticle_reference]])-2)), "Handmatig")</f>
        <v>Booth, A. R., Norman, P., Goyder, E., Harris, P. R., &amp; Campbell, M. J.</v>
      </c>
      <c r="P72" s="28" t="str">
        <f>IFERROR(IF(Tabel1[[#This Row],[citingArticle_reference]]=0, "", MID(Tabel1[[#This Row],[citingArticle_reference]], SEARCH("(", Tabel1[[#This Row],[citingArticle_reference]])+1, 4)), "Handmatig")</f>
        <v>2014</v>
      </c>
      <c r="Q72" s="28" t="str">
        <f>IFERROR(LEFT(Tabel1[[#This Row],[citingArticle_splitting_helpField_allExceptAuthorAndYear]], SEARCH(".", Tabel1[[#This Row],[citingArticle_splitting_helpField_allExceptAuthorAndYear]])), "")</f>
        <v>Pilot study of a brief intervention based on the theory of planned behaviour and self‐identity to increase chlamydia testing among young people living in deprived areas.</v>
      </c>
      <c r="R72" s="24">
        <f>SEARCH(")", Tabel1[[#This Row],[citingArticle_reference]])+2</f>
        <v>79</v>
      </c>
      <c r="S72" s="32" t="str">
        <f>RIGHT(Tabel1[[#This Row],[citingArticle_reference]], LEN(Tabel1[[#This Row],[citingArticle_reference]])-Tabel1[[#This Row],[citingArticle_splitting_helpField_localizeClosingParenthesis]])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73" spans="1:19" hidden="1" x14ac:dyDescent="0.25">
      <c r="A73" s="2" t="s">
        <v>111</v>
      </c>
      <c r="B73" s="1">
        <v>2014</v>
      </c>
      <c r="C73" s="2" t="s">
        <v>112</v>
      </c>
      <c r="D73" s="2"/>
      <c r="E73" s="2"/>
      <c r="F73" s="1">
        <v>18</v>
      </c>
      <c r="G73" s="1"/>
      <c r="H73" s="3" t="s">
        <v>114</v>
      </c>
      <c r="J73" s="3"/>
      <c r="K73" s="6" t="s">
        <v>559</v>
      </c>
      <c r="L73" s="6" t="s">
        <v>6</v>
      </c>
      <c r="M73" s="6" t="s">
        <v>6</v>
      </c>
      <c r="N73" s="3" t="s">
        <v>115</v>
      </c>
      <c r="O73" s="28" t="str">
        <f>IFERROR(IF(Tabel1[[#This Row],[citingArticle_reference]]=0, "", LEFT(Tabel1[[#This Row],[citingArticle_reference]],SEARCH("(", Tabel1[[#This Row],[citingArticle_reference]])-2)), "Handmatig")</f>
        <v>Cooper, G.</v>
      </c>
      <c r="P73" s="28" t="str">
        <f>IFERROR(IF(Tabel1[[#This Row],[citingArticle_reference]]=0, "", MID(Tabel1[[#This Row],[citingArticle_reference]], SEARCH("(", Tabel1[[#This Row],[citingArticle_reference]])+1, 4)), "Handmatig")</f>
        <v>2016</v>
      </c>
      <c r="Q73" s="28" t="str">
        <f>IFERROR(LEFT(Tabel1[[#This Row],[citingArticle_splitting_helpField_allExceptAuthorAndYear]], SEARCH(".", Tabel1[[#This Row],[citingArticle_splitting_helpField_allExceptAuthorAndYear]])), "")</f>
        <v>Using an extended theory of planned behaviour model to investigate students’ intentions to enrol in university.</v>
      </c>
      <c r="R73" s="24">
        <f>SEARCH(")", Tabel1[[#This Row],[citingArticle_reference]])+2</f>
        <v>19</v>
      </c>
      <c r="S73" s="32" t="str">
        <f>RIGHT(Tabel1[[#This Row],[citingArticle_reference]], LEN(Tabel1[[#This Row],[citingArticle_reference]])-Tabel1[[#This Row],[citingArticle_splitting_helpField_localizeClosingParenthesis]])</f>
        <v>Using an extended theory of planned behaviour model to investigate students’ intentions to enrol in university.</v>
      </c>
    </row>
    <row r="74" spans="1:19" hidden="1" x14ac:dyDescent="0.25">
      <c r="A74" s="2" t="s">
        <v>116</v>
      </c>
      <c r="B74" s="1">
        <v>2013</v>
      </c>
      <c r="C74" s="2" t="s">
        <v>117</v>
      </c>
      <c r="D74" s="2"/>
      <c r="E74" s="2"/>
      <c r="F74" s="1">
        <v>15</v>
      </c>
      <c r="G74" s="1"/>
      <c r="H74" s="3" t="s">
        <v>118</v>
      </c>
      <c r="J74" s="3"/>
      <c r="K74" s="6" t="s">
        <v>559</v>
      </c>
      <c r="L74" s="6" t="s">
        <v>6</v>
      </c>
      <c r="M74" s="6" t="s">
        <v>24</v>
      </c>
      <c r="N74" s="3"/>
      <c r="O74" s="28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74" s="28" t="str">
        <f>IFERROR(IF(Tabel1[[#This Row],[citingArticle_reference]]=0, "", MID(Tabel1[[#This Row],[citingArticle_reference]], SEARCH("(", Tabel1[[#This Row],[citingArticle_reference]])+1, 4)), "Handmatig")</f>
        <v>2017</v>
      </c>
      <c r="Q74" s="28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74" s="24">
        <f>SEARCH(")", Tabel1[[#This Row],[citingArticle_reference]])+2</f>
        <v>52</v>
      </c>
      <c r="S74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75" spans="1:19" hidden="1" x14ac:dyDescent="0.25">
      <c r="A75" s="2" t="s">
        <v>15</v>
      </c>
      <c r="B75" s="1">
        <v>2013</v>
      </c>
      <c r="C75" s="2" t="s">
        <v>119</v>
      </c>
      <c r="D75" s="2"/>
      <c r="E75" s="2"/>
      <c r="F75" s="1">
        <v>7</v>
      </c>
      <c r="G75" s="1"/>
      <c r="H75" s="3" t="s">
        <v>45</v>
      </c>
      <c r="J75" s="3"/>
      <c r="K75" s="6" t="s">
        <v>6</v>
      </c>
      <c r="L75" s="6" t="s">
        <v>6</v>
      </c>
      <c r="M75" s="6" t="s">
        <v>39</v>
      </c>
      <c r="N75" s="3"/>
      <c r="O75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75" s="28" t="str">
        <f>IFERROR(IF(Tabel1[[#This Row],[citingArticle_reference]]=0, "", MID(Tabel1[[#This Row],[citingArticle_reference]], SEARCH("(", Tabel1[[#This Row],[citingArticle_reference]])+1, 4)), "Handmatig")</f>
        <v>2015</v>
      </c>
      <c r="Q75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75" s="24">
        <f>SEARCH(")", Tabel1[[#This Row],[citingArticle_reference]])+2</f>
        <v>38</v>
      </c>
      <c r="S75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76" spans="1:19" hidden="1" x14ac:dyDescent="0.25">
      <c r="A76" s="2" t="s">
        <v>120</v>
      </c>
      <c r="B76" s="1">
        <v>2012</v>
      </c>
      <c r="C76" s="2" t="s">
        <v>121</v>
      </c>
      <c r="D76" s="2"/>
      <c r="E76" s="2"/>
      <c r="F76" s="1">
        <v>26</v>
      </c>
      <c r="G76" s="1"/>
      <c r="H76" s="3">
        <v>0</v>
      </c>
      <c r="J76" s="3"/>
      <c r="M76" s="6"/>
      <c r="N76" s="3"/>
      <c r="O76" s="28" t="str">
        <f>IFERROR(IF(Tabel1[[#This Row],[citingArticle_reference]]=0, "", LEFT(Tabel1[[#This Row],[citingArticle_reference]],SEARCH("(", Tabel1[[#This Row],[citingArticle_reference]])-2)), "Handmatig")</f>
        <v/>
      </c>
      <c r="P76" s="28" t="str">
        <f>IFERROR(IF(Tabel1[[#This Row],[citingArticle_reference]]=0, "", MID(Tabel1[[#This Row],[citingArticle_reference]], SEARCH("(", Tabel1[[#This Row],[citingArticle_reference]])+1, 4)), "Handmatig")</f>
        <v/>
      </c>
      <c r="Q76" s="28" t="str">
        <f>IFERROR(LEFT(Tabel1[[#This Row],[citingArticle_splitting_helpField_allExceptAuthorAndYear]], SEARCH(".", Tabel1[[#This Row],[citingArticle_splitting_helpField_allExceptAuthorAndYear]])), "")</f>
        <v/>
      </c>
      <c r="R76" s="24" t="e">
        <f>SEARCH(")", Tabel1[[#This Row],[citingArticle_reference]])+2</f>
        <v>#VALUE!</v>
      </c>
      <c r="S76" s="32" t="e">
        <f>RIGHT(Tabel1[[#This Row],[citingArticle_reference]], LEN(Tabel1[[#This Row],[citingArticle_reference]])-Tabel1[[#This Row],[citingArticle_splitting_helpField_localizeClosingParenthesis]])</f>
        <v>#VALUE!</v>
      </c>
    </row>
    <row r="77" spans="1:19" hidden="1" x14ac:dyDescent="0.25">
      <c r="A77" s="2" t="s">
        <v>122</v>
      </c>
      <c r="B77" s="1">
        <v>2012</v>
      </c>
      <c r="C77" s="2" t="s">
        <v>123</v>
      </c>
      <c r="D77" s="2"/>
      <c r="E77" s="2"/>
      <c r="F77" s="1">
        <v>44</v>
      </c>
      <c r="G77" s="1"/>
      <c r="H77" s="3" t="s">
        <v>124</v>
      </c>
      <c r="J77" s="3"/>
      <c r="K77" s="6" t="s">
        <v>6</v>
      </c>
      <c r="L77" s="6" t="s">
        <v>6</v>
      </c>
      <c r="M77" s="6" t="s">
        <v>39</v>
      </c>
      <c r="N77" s="3"/>
      <c r="O77" s="28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77" s="28" t="str">
        <f>IFERROR(IF(Tabel1[[#This Row],[citingArticle_reference]]=0, "", MID(Tabel1[[#This Row],[citingArticle_reference]], SEARCH("(", Tabel1[[#This Row],[citingArticle_reference]])+1, 4)), "Handmatig")</f>
        <v>2016</v>
      </c>
      <c r="Q77" s="28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77" s="24">
        <f>SEARCH(")", Tabel1[[#This Row],[citingArticle_reference]])+2</f>
        <v>44</v>
      </c>
      <c r="S77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78" spans="1:19" hidden="1" x14ac:dyDescent="0.25">
      <c r="A78" s="2" t="s">
        <v>125</v>
      </c>
      <c r="B78" s="1">
        <v>2012</v>
      </c>
      <c r="C78" s="2" t="s">
        <v>126</v>
      </c>
      <c r="D78" s="2"/>
      <c r="E78" s="2"/>
      <c r="F78" s="1">
        <v>29</v>
      </c>
      <c r="G78" s="1"/>
      <c r="H78" s="3" t="s">
        <v>127</v>
      </c>
      <c r="J78" s="3"/>
      <c r="K78" s="6" t="s">
        <v>559</v>
      </c>
      <c r="L78" s="6" t="s">
        <v>6</v>
      </c>
      <c r="M78" s="6" t="s">
        <v>24</v>
      </c>
      <c r="N78" s="3"/>
      <c r="O78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78" s="28" t="str">
        <f>IFERROR(IF(Tabel1[[#This Row],[citingArticle_reference]]=0, "", MID(Tabel1[[#This Row],[citingArticle_reference]], SEARCH("(", Tabel1[[#This Row],[citingArticle_reference]])+1, 4)), "Handmatig")</f>
        <v>2015</v>
      </c>
      <c r="Q78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78" s="24">
        <f>SEARCH(")", Tabel1[[#This Row],[citingArticle_reference]])+2</f>
        <v>18</v>
      </c>
      <c r="S78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79" spans="1:19" hidden="1" x14ac:dyDescent="0.25">
      <c r="A79" s="2" t="s">
        <v>128</v>
      </c>
      <c r="B79" s="1">
        <v>2012</v>
      </c>
      <c r="C79" s="2" t="s">
        <v>129</v>
      </c>
      <c r="D79" s="2"/>
      <c r="E79" s="2"/>
      <c r="F79" s="1">
        <v>18</v>
      </c>
      <c r="G79" s="1"/>
      <c r="H79" s="3" t="s">
        <v>130</v>
      </c>
      <c r="J79" s="3"/>
      <c r="K79" s="6" t="s">
        <v>6</v>
      </c>
      <c r="L79" s="6" t="s">
        <v>6</v>
      </c>
      <c r="M79" s="6" t="s">
        <v>39</v>
      </c>
      <c r="N79" s="3"/>
      <c r="O79" s="28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79" s="28" t="str">
        <f>IFERROR(IF(Tabel1[[#This Row],[citingArticle_reference]]=0, "", MID(Tabel1[[#This Row],[citingArticle_reference]], SEARCH("(", Tabel1[[#This Row],[citingArticle_reference]])+1, 4)), "Handmatig")</f>
        <v>2012</v>
      </c>
      <c r="Q79" s="28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79" s="24">
        <f>SEARCH(")", Tabel1[[#This Row],[citingArticle_reference]])+2</f>
        <v>51</v>
      </c>
      <c r="S79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80" spans="1:19" hidden="1" x14ac:dyDescent="0.25">
      <c r="A80" s="2" t="s">
        <v>128</v>
      </c>
      <c r="B80" s="1">
        <v>2012</v>
      </c>
      <c r="C80" s="2" t="s">
        <v>129</v>
      </c>
      <c r="D80" s="2"/>
      <c r="E80" s="2"/>
      <c r="F80" s="1">
        <v>18</v>
      </c>
      <c r="G80" s="1"/>
      <c r="H80" s="3" t="s">
        <v>41</v>
      </c>
      <c r="J80" s="3"/>
      <c r="K80" s="6" t="s">
        <v>6</v>
      </c>
      <c r="L80" s="6" t="s">
        <v>559</v>
      </c>
      <c r="M80" s="6" t="s">
        <v>39</v>
      </c>
      <c r="N80" s="3"/>
      <c r="O80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80" s="28" t="str">
        <f>IFERROR(IF(Tabel1[[#This Row],[citingArticle_reference]]=0, "", MID(Tabel1[[#This Row],[citingArticle_reference]], SEARCH("(", Tabel1[[#This Row],[citingArticle_reference]])+1, 4)), "Handmatig")</f>
        <v>2012</v>
      </c>
      <c r="Q80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80" s="24">
        <f>SEARCH(")", Tabel1[[#This Row],[citingArticle_reference]])+2</f>
        <v>79</v>
      </c>
      <c r="S80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81" spans="1:19" hidden="1" x14ac:dyDescent="0.25">
      <c r="A81" s="2" t="s">
        <v>128</v>
      </c>
      <c r="B81" s="1">
        <v>2012</v>
      </c>
      <c r="C81" s="2" t="s">
        <v>129</v>
      </c>
      <c r="D81" s="2"/>
      <c r="E81" s="2"/>
      <c r="F81" s="1">
        <v>18</v>
      </c>
      <c r="G81" s="1"/>
      <c r="H81" s="3" t="s">
        <v>127</v>
      </c>
      <c r="J81" s="3"/>
      <c r="K81" s="6" t="s">
        <v>6</v>
      </c>
      <c r="L81" s="6" t="s">
        <v>6</v>
      </c>
      <c r="M81" s="6" t="s">
        <v>39</v>
      </c>
      <c r="N81" s="3"/>
      <c r="O81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81" s="28" t="str">
        <f>IFERROR(IF(Tabel1[[#This Row],[citingArticle_reference]]=0, "", MID(Tabel1[[#This Row],[citingArticle_reference]], SEARCH("(", Tabel1[[#This Row],[citingArticle_reference]])+1, 4)), "Handmatig")</f>
        <v>2015</v>
      </c>
      <c r="Q81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81" s="24">
        <f>SEARCH(")", Tabel1[[#This Row],[citingArticle_reference]])+2</f>
        <v>18</v>
      </c>
      <c r="S81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82" spans="1:19" hidden="1" x14ac:dyDescent="0.25">
      <c r="A82" s="2" t="s">
        <v>131</v>
      </c>
      <c r="B82" s="1">
        <v>2011</v>
      </c>
      <c r="C82" s="2" t="s">
        <v>132</v>
      </c>
      <c r="D82" s="2"/>
      <c r="E82" s="2"/>
      <c r="F82" s="1">
        <v>27</v>
      </c>
      <c r="G82" s="1"/>
      <c r="H82" s="3">
        <v>0</v>
      </c>
      <c r="J82" s="3"/>
      <c r="M82" s="6"/>
      <c r="N82" s="3"/>
      <c r="O82" s="28" t="str">
        <f>IFERROR(IF(Tabel1[[#This Row],[citingArticle_reference]]=0, "", LEFT(Tabel1[[#This Row],[citingArticle_reference]],SEARCH("(", Tabel1[[#This Row],[citingArticle_reference]])-2)), "Handmatig")</f>
        <v/>
      </c>
      <c r="P82" s="28" t="str">
        <f>IFERROR(IF(Tabel1[[#This Row],[citingArticle_reference]]=0, "", MID(Tabel1[[#This Row],[citingArticle_reference]], SEARCH("(", Tabel1[[#This Row],[citingArticle_reference]])+1, 4)), "Handmatig")</f>
        <v/>
      </c>
      <c r="Q82" s="28" t="str">
        <f>IFERROR(LEFT(Tabel1[[#This Row],[citingArticle_splitting_helpField_allExceptAuthorAndYear]], SEARCH(".", Tabel1[[#This Row],[citingArticle_splitting_helpField_allExceptAuthorAndYear]])), "")</f>
        <v/>
      </c>
      <c r="R82" s="24" t="e">
        <f>SEARCH(")", Tabel1[[#This Row],[citingArticle_reference]])+2</f>
        <v>#VALUE!</v>
      </c>
      <c r="S82" s="32" t="e">
        <f>RIGHT(Tabel1[[#This Row],[citingArticle_reference]], LEN(Tabel1[[#This Row],[citingArticle_reference]])-Tabel1[[#This Row],[citingArticle_splitting_helpField_localizeClosingParenthesis]])</f>
        <v>#VALUE!</v>
      </c>
    </row>
    <row r="83" spans="1:19" hidden="1" x14ac:dyDescent="0.25">
      <c r="A83" s="2" t="s">
        <v>133</v>
      </c>
      <c r="B83" s="1">
        <v>2011</v>
      </c>
      <c r="C83" s="2" t="s">
        <v>134</v>
      </c>
      <c r="D83" s="2"/>
      <c r="E83" s="2"/>
      <c r="F83" s="1">
        <v>55</v>
      </c>
      <c r="G83" s="1"/>
      <c r="H83" s="3" t="s">
        <v>135</v>
      </c>
      <c r="J83" s="3"/>
      <c r="K83" s="6" t="s">
        <v>6</v>
      </c>
      <c r="L83" s="6" t="s">
        <v>6</v>
      </c>
      <c r="M83" s="6" t="s">
        <v>39</v>
      </c>
      <c r="N83" s="3"/>
      <c r="O83" s="28" t="str">
        <f>IFERROR(IF(Tabel1[[#This Row],[citingArticle_reference]]=0, "", LEFT(Tabel1[[#This Row],[citingArticle_reference]],SEARCH("(", Tabel1[[#This Row],[citingArticle_reference]])-2)), "Handmatig")</f>
        <v>Lokhorst, A. M., Hoon, C., le Rutte, R., &amp; de Snoo, G.</v>
      </c>
      <c r="P83" s="28" t="str">
        <f>IFERROR(IF(Tabel1[[#This Row],[citingArticle_reference]]=0, "", MID(Tabel1[[#This Row],[citingArticle_reference]], SEARCH("(", Tabel1[[#This Row],[citingArticle_reference]])+1, 4)), "Handmatig")</f>
        <v>2014</v>
      </c>
      <c r="Q83" s="28" t="str">
        <f>IFERROR(LEFT(Tabel1[[#This Row],[citingArticle_splitting_helpField_allExceptAuthorAndYear]], SEARCH(".", Tabel1[[#This Row],[citingArticle_splitting_helpField_allExceptAuthorAndYear]])), "")</f>
        <v>There is an I in nature: The crucial role of the self in nature conservation.</v>
      </c>
      <c r="R83" s="24">
        <f>SEARCH(")", Tabel1[[#This Row],[citingArticle_reference]])+2</f>
        <v>63</v>
      </c>
      <c r="S83" s="32" t="str">
        <f>RIGHT(Tabel1[[#This Row],[citingArticle_reference]], LEN(Tabel1[[#This Row],[citingArticle_reference]])-Tabel1[[#This Row],[citingArticle_splitting_helpField_localizeClosingParenthesis]])</f>
        <v>There is an I in nature: The crucial role of the self in nature conservation. Land Use Policy, 39, 121-126.</v>
      </c>
    </row>
    <row r="84" spans="1:19" hidden="1" x14ac:dyDescent="0.25">
      <c r="A84" s="2" t="s">
        <v>136</v>
      </c>
      <c r="B84" s="1">
        <v>2011</v>
      </c>
      <c r="C84" s="2" t="s">
        <v>137</v>
      </c>
      <c r="D84" s="2"/>
      <c r="E84" s="2"/>
      <c r="F84" s="1">
        <v>3</v>
      </c>
      <c r="G84" s="1"/>
      <c r="H84" s="3">
        <v>0</v>
      </c>
      <c r="J84" s="3"/>
      <c r="M84" s="6"/>
      <c r="N84" s="3"/>
      <c r="O84" s="28" t="str">
        <f>IFERROR(IF(Tabel1[[#This Row],[citingArticle_reference]]=0, "", LEFT(Tabel1[[#This Row],[citingArticle_reference]],SEARCH("(", Tabel1[[#This Row],[citingArticle_reference]])-2)), "Handmatig")</f>
        <v/>
      </c>
      <c r="P84" s="28" t="str">
        <f>IFERROR(IF(Tabel1[[#This Row],[citingArticle_reference]]=0, "", MID(Tabel1[[#This Row],[citingArticle_reference]], SEARCH("(", Tabel1[[#This Row],[citingArticle_reference]])+1, 4)), "Handmatig")</f>
        <v/>
      </c>
      <c r="Q84" s="28" t="str">
        <f>IFERROR(LEFT(Tabel1[[#This Row],[citingArticle_splitting_helpField_allExceptAuthorAndYear]], SEARCH(".", Tabel1[[#This Row],[citingArticle_splitting_helpField_allExceptAuthorAndYear]])), "")</f>
        <v/>
      </c>
      <c r="R84" s="24" t="e">
        <f>SEARCH(")", Tabel1[[#This Row],[citingArticle_reference]])+2</f>
        <v>#VALUE!</v>
      </c>
      <c r="S84" s="32" t="e">
        <f>RIGHT(Tabel1[[#This Row],[citingArticle_reference]], LEN(Tabel1[[#This Row],[citingArticle_reference]])-Tabel1[[#This Row],[citingArticle_splitting_helpField_localizeClosingParenthesis]])</f>
        <v>#VALUE!</v>
      </c>
    </row>
    <row r="85" spans="1:19" hidden="1" x14ac:dyDescent="0.25">
      <c r="A85" s="2" t="s">
        <v>138</v>
      </c>
      <c r="B85" s="1">
        <v>2010</v>
      </c>
      <c r="C85" s="2" t="s">
        <v>139</v>
      </c>
      <c r="D85" s="2"/>
      <c r="E85" s="2"/>
      <c r="F85" s="1">
        <v>31</v>
      </c>
      <c r="G85" s="1"/>
      <c r="H85" s="3">
        <v>0</v>
      </c>
      <c r="J85" s="3"/>
      <c r="M85" s="6"/>
      <c r="N85" s="3"/>
      <c r="O85" s="28" t="str">
        <f>IFERROR(IF(Tabel1[[#This Row],[citingArticle_reference]]=0, "", LEFT(Tabel1[[#This Row],[citingArticle_reference]],SEARCH("(", Tabel1[[#This Row],[citingArticle_reference]])-2)), "Handmatig")</f>
        <v/>
      </c>
      <c r="P85" s="28" t="str">
        <f>IFERROR(IF(Tabel1[[#This Row],[citingArticle_reference]]=0, "", MID(Tabel1[[#This Row],[citingArticle_reference]], SEARCH("(", Tabel1[[#This Row],[citingArticle_reference]])+1, 4)), "Handmatig")</f>
        <v/>
      </c>
      <c r="Q85" s="28" t="str">
        <f>IFERROR(LEFT(Tabel1[[#This Row],[citingArticle_splitting_helpField_allExceptAuthorAndYear]], SEARCH(".", Tabel1[[#This Row],[citingArticle_splitting_helpField_allExceptAuthorAndYear]])), "")</f>
        <v/>
      </c>
      <c r="R85" s="24" t="e">
        <f>SEARCH(")", Tabel1[[#This Row],[citingArticle_reference]])+2</f>
        <v>#VALUE!</v>
      </c>
      <c r="S85" s="32" t="e">
        <f>RIGHT(Tabel1[[#This Row],[citingArticle_reference]], LEN(Tabel1[[#This Row],[citingArticle_reference]])-Tabel1[[#This Row],[citingArticle_splitting_helpField_localizeClosingParenthesis]])</f>
        <v>#VALUE!</v>
      </c>
    </row>
    <row r="86" spans="1:19" hidden="1" x14ac:dyDescent="0.25">
      <c r="A86" s="2" t="s">
        <v>140</v>
      </c>
      <c r="B86" s="1">
        <v>2010</v>
      </c>
      <c r="C86" s="2" t="s">
        <v>141</v>
      </c>
      <c r="D86" s="2"/>
      <c r="E86" s="2"/>
      <c r="F86" s="1">
        <v>555</v>
      </c>
      <c r="G86" s="1"/>
      <c r="H86" s="3" t="s">
        <v>97</v>
      </c>
      <c r="J86" s="3"/>
      <c r="K86" s="6" t="s">
        <v>6</v>
      </c>
      <c r="L86" s="6" t="s">
        <v>6</v>
      </c>
      <c r="M86" s="6" t="s">
        <v>39</v>
      </c>
      <c r="N86" s="3"/>
      <c r="O86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86" s="28" t="str">
        <f>IFERROR(IF(Tabel1[[#This Row],[citingArticle_reference]]=0, "", MID(Tabel1[[#This Row],[citingArticle_reference]], SEARCH("(", Tabel1[[#This Row],[citingArticle_reference]])+1, 4)), "Handmatig")</f>
        <v>2015</v>
      </c>
      <c r="Q86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86" s="24">
        <f>SEARCH(")", Tabel1[[#This Row],[citingArticle_reference]])+2</f>
        <v>41</v>
      </c>
      <c r="S86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87" spans="1:19" hidden="1" x14ac:dyDescent="0.25">
      <c r="A87" s="2" t="s">
        <v>140</v>
      </c>
      <c r="B87" s="1">
        <v>2010</v>
      </c>
      <c r="C87" s="2" t="s">
        <v>141</v>
      </c>
      <c r="D87" s="2"/>
      <c r="E87" s="2"/>
      <c r="F87" s="1">
        <v>555</v>
      </c>
      <c r="G87" s="1"/>
      <c r="H87" s="3" t="s">
        <v>142</v>
      </c>
      <c r="J87" s="3"/>
      <c r="K87" s="6" t="s">
        <v>6</v>
      </c>
      <c r="L87" s="6" t="s">
        <v>6</v>
      </c>
      <c r="M87" s="6" t="s">
        <v>39</v>
      </c>
      <c r="N87" s="3"/>
      <c r="O87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87" s="28" t="str">
        <f>IFERROR(IF(Tabel1[[#This Row],[citingArticle_reference]]=0, "", MID(Tabel1[[#This Row],[citingArticle_reference]], SEARCH("(", Tabel1[[#This Row],[citingArticle_reference]])+1, 4)), "Handmatig")</f>
        <v>2015</v>
      </c>
      <c r="Q87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87" s="24">
        <f>SEARCH(")", Tabel1[[#This Row],[citingArticle_reference]])+2</f>
        <v>53</v>
      </c>
      <c r="S87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88" spans="1:19" hidden="1" x14ac:dyDescent="0.25">
      <c r="A88" s="2" t="s">
        <v>140</v>
      </c>
      <c r="B88" s="1">
        <v>2010</v>
      </c>
      <c r="C88" s="2" t="s">
        <v>141</v>
      </c>
      <c r="D88" s="2"/>
      <c r="E88" s="2"/>
      <c r="F88" s="1">
        <v>555</v>
      </c>
      <c r="G88" s="1"/>
      <c r="H88" s="3" t="s">
        <v>143</v>
      </c>
      <c r="J88" s="3"/>
      <c r="K88" s="6" t="s">
        <v>559</v>
      </c>
      <c r="L88" s="6" t="s">
        <v>6</v>
      </c>
      <c r="M88" s="6" t="s">
        <v>6</v>
      </c>
      <c r="N88" s="3" t="s">
        <v>44</v>
      </c>
      <c r="O88" s="28" t="str">
        <f>IFERROR(IF(Tabel1[[#This Row],[citingArticle_reference]]=0, "", LEFT(Tabel1[[#This Row],[citingArticle_reference]],SEARCH("(", Tabel1[[#This Row],[citingArticle_reference]])-2)), "Handmatig")</f>
        <v>Lois, D., Moriano, J. A., &amp; Rondinella, G.</v>
      </c>
      <c r="P88" s="28" t="str">
        <f>IFERROR(IF(Tabel1[[#This Row],[citingArticle_reference]]=0, "", MID(Tabel1[[#This Row],[citingArticle_reference]], SEARCH("(", Tabel1[[#This Row],[citingArticle_reference]])+1, 4)), "Handmatig")</f>
        <v>2015</v>
      </c>
      <c r="Q88" s="28" t="str">
        <f>IFERROR(LEFT(Tabel1[[#This Row],[citingArticle_splitting_helpField_allExceptAuthorAndYear]], SEARCH(".", Tabel1[[#This Row],[citingArticle_splitting_helpField_allExceptAuthorAndYear]])), "")</f>
        <v>Cycle commuting intention: A model based on theory of planned behaviour and social identity.</v>
      </c>
      <c r="R88" s="24">
        <f>SEARCH(")", Tabel1[[#This Row],[citingArticle_reference]])+2</f>
        <v>51</v>
      </c>
      <c r="S88" s="32" t="str">
        <f>RIGHT(Tabel1[[#This Row],[citingArticle_reference]], LEN(Tabel1[[#This Row],[citingArticle_reference]])-Tabel1[[#This Row],[citingArticle_splitting_helpField_localizeClosingParenthesis]])</f>
        <v>Cycle commuting intention: A model based on theory of planned behaviour and social identity. Transportation research part F: traffic psychology and behaviour, 32, 101-113.</v>
      </c>
    </row>
    <row r="89" spans="1:19" hidden="1" x14ac:dyDescent="0.25">
      <c r="A89" s="2" t="s">
        <v>140</v>
      </c>
      <c r="B89" s="1">
        <v>2010</v>
      </c>
      <c r="C89" s="2" t="s">
        <v>141</v>
      </c>
      <c r="D89" s="2"/>
      <c r="E89" s="2"/>
      <c r="F89" s="1">
        <v>555</v>
      </c>
      <c r="G89" s="1"/>
      <c r="H89" s="3" t="s">
        <v>145</v>
      </c>
      <c r="J89" s="3"/>
      <c r="K89" s="6" t="s">
        <v>559</v>
      </c>
      <c r="L89" s="6" t="s">
        <v>6</v>
      </c>
      <c r="M89" s="6" t="s">
        <v>6</v>
      </c>
      <c r="N89" s="3" t="s">
        <v>144</v>
      </c>
      <c r="O89" s="28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89" s="28" t="str">
        <f>IFERROR(IF(Tabel1[[#This Row],[citingArticle_reference]]=0, "", MID(Tabel1[[#This Row],[citingArticle_reference]], SEARCH("(", Tabel1[[#This Row],[citingArticle_reference]])+1, 4)), "Handmatig")</f>
        <v>2016</v>
      </c>
      <c r="Q89" s="28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89" s="24">
        <f>SEARCH(")", Tabel1[[#This Row],[citingArticle_reference]])+2</f>
        <v>35</v>
      </c>
      <c r="S89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90" spans="1:19" hidden="1" x14ac:dyDescent="0.25">
      <c r="A90" s="2" t="s">
        <v>140</v>
      </c>
      <c r="B90" s="1">
        <v>2010</v>
      </c>
      <c r="C90" s="2" t="s">
        <v>141</v>
      </c>
      <c r="D90" s="2"/>
      <c r="E90" s="2"/>
      <c r="F90" s="1">
        <v>555</v>
      </c>
      <c r="G90" s="1"/>
      <c r="H90" s="3" t="s">
        <v>146</v>
      </c>
      <c r="J90" s="3"/>
      <c r="K90" s="6" t="s">
        <v>559</v>
      </c>
      <c r="L90" s="6" t="s">
        <v>6</v>
      </c>
      <c r="M90" s="6" t="s">
        <v>24</v>
      </c>
      <c r="N90" s="3"/>
      <c r="O90" s="28" t="str">
        <f>IFERROR(IF(Tabel1[[#This Row],[citingArticle_reference]]=0, "", LEFT(Tabel1[[#This Row],[citingArticle_reference]],SEARCH("(", Tabel1[[#This Row],[citingArticle_reference]])-2)), "Handmatig")</f>
        <v>Wang, Y. F., Wang, Y. F., Wang, C. J., &amp; Wang, C. J.</v>
      </c>
      <c r="P90" s="28" t="str">
        <f>IFERROR(IF(Tabel1[[#This Row],[citingArticle_reference]]=0, "", MID(Tabel1[[#This Row],[citingArticle_reference]], SEARCH("(", Tabel1[[#This Row],[citingArticle_reference]])+1, 4)), "Handmatig")</f>
        <v>2016</v>
      </c>
      <c r="Q90" s="28" t="str">
        <f>IFERROR(LEFT(Tabel1[[#This Row],[citingArticle_splitting_helpField_allExceptAuthorAndYear]], SEARCH(".", Tabel1[[#This Row],[citingArticle_splitting_helpField_allExceptAuthorAndYear]])), "")</f>
        <v>Do psychological factors affect green food and beverage behaviour? An application of the theory of planned behaviour.</v>
      </c>
      <c r="R90" s="24">
        <f>SEARCH(")", Tabel1[[#This Row],[citingArticle_reference]])+2</f>
        <v>61</v>
      </c>
      <c r="S90" s="32" t="str">
        <f>RIGHT(Tabel1[[#This Row],[citingArticle_reference]], LEN(Tabel1[[#This Row],[citingArticle_reference]])-Tabel1[[#This Row],[citingArticle_splitting_helpField_localizeClosingParenthesis]])</f>
        <v>Do psychological factors affect green food and beverage behaviour? An application of the theory of planned behaviour. British Food Journal, 118(9), 2171-2199.</v>
      </c>
    </row>
    <row r="91" spans="1:19" hidden="1" x14ac:dyDescent="0.25">
      <c r="A91" s="2" t="s">
        <v>140</v>
      </c>
      <c r="B91" s="1">
        <v>2010</v>
      </c>
      <c r="C91" s="2" t="s">
        <v>141</v>
      </c>
      <c r="D91" s="2"/>
      <c r="E91" s="2"/>
      <c r="F91" s="1">
        <v>555</v>
      </c>
      <c r="G91" s="1"/>
      <c r="H91" s="3" t="s">
        <v>108</v>
      </c>
      <c r="J91" s="3"/>
      <c r="K91" s="6" t="s">
        <v>6</v>
      </c>
      <c r="L91" s="6" t="s">
        <v>6</v>
      </c>
      <c r="M91" s="6" t="s">
        <v>39</v>
      </c>
      <c r="N91" s="3"/>
      <c r="O91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91" s="28" t="str">
        <f>IFERROR(IF(Tabel1[[#This Row],[citingArticle_reference]]=0, "", MID(Tabel1[[#This Row],[citingArticle_reference]], SEARCH("(", Tabel1[[#This Row],[citingArticle_reference]])+1, 4)), "Handmatig")</f>
        <v>2017</v>
      </c>
      <c r="Q91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91" s="24">
        <f>SEARCH(")", Tabel1[[#This Row],[citingArticle_reference]])+2</f>
        <v>56</v>
      </c>
      <c r="S91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92" spans="1:19" hidden="1" x14ac:dyDescent="0.25">
      <c r="A92" s="2" t="s">
        <v>140</v>
      </c>
      <c r="B92" s="1">
        <v>2010</v>
      </c>
      <c r="C92" s="2" t="s">
        <v>141</v>
      </c>
      <c r="D92" s="2"/>
      <c r="E92" s="2"/>
      <c r="F92" s="1">
        <v>555</v>
      </c>
      <c r="G92" s="1"/>
      <c r="H92" s="3" t="s">
        <v>127</v>
      </c>
      <c r="J92" s="3"/>
      <c r="K92" s="6" t="s">
        <v>6</v>
      </c>
      <c r="L92" s="6" t="s">
        <v>6</v>
      </c>
      <c r="M92" s="6" t="s">
        <v>39</v>
      </c>
      <c r="N92" s="3"/>
      <c r="O92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92" s="28" t="str">
        <f>IFERROR(IF(Tabel1[[#This Row],[citingArticle_reference]]=0, "", MID(Tabel1[[#This Row],[citingArticle_reference]], SEARCH("(", Tabel1[[#This Row],[citingArticle_reference]])+1, 4)), "Handmatig")</f>
        <v>2015</v>
      </c>
      <c r="Q92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92" s="24">
        <f>SEARCH(")", Tabel1[[#This Row],[citingArticle_reference]])+2</f>
        <v>18</v>
      </c>
      <c r="S92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93" spans="1:19" hidden="1" x14ac:dyDescent="0.25">
      <c r="A93" s="2" t="s">
        <v>140</v>
      </c>
      <c r="B93" s="1">
        <v>2010</v>
      </c>
      <c r="C93" s="2" t="s">
        <v>141</v>
      </c>
      <c r="D93" s="2"/>
      <c r="E93" s="2"/>
      <c r="F93" s="1">
        <v>555</v>
      </c>
      <c r="G93" s="1"/>
      <c r="H93" s="3" t="s">
        <v>100</v>
      </c>
      <c r="J93" s="3"/>
      <c r="K93" s="6" t="s">
        <v>6</v>
      </c>
      <c r="L93" s="6" t="s">
        <v>6</v>
      </c>
      <c r="M93" s="6" t="s">
        <v>39</v>
      </c>
      <c r="N93" s="3"/>
      <c r="O9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93" s="28" t="str">
        <f>IFERROR(IF(Tabel1[[#This Row],[citingArticle_reference]]=0, "", MID(Tabel1[[#This Row],[citingArticle_reference]], SEARCH("(", Tabel1[[#This Row],[citingArticle_reference]])+1, 4)), "Handmatig")</f>
        <v>2016</v>
      </c>
      <c r="Q9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93" s="24">
        <f>SEARCH(")", Tabel1[[#This Row],[citingArticle_reference]])+2</f>
        <v>68</v>
      </c>
      <c r="S9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94" spans="1:19" hidden="1" x14ac:dyDescent="0.25">
      <c r="A94" s="2" t="s">
        <v>147</v>
      </c>
      <c r="B94" s="1">
        <v>2010</v>
      </c>
      <c r="C94" s="2" t="s">
        <v>148</v>
      </c>
      <c r="D94" s="2"/>
      <c r="E94" s="2"/>
      <c r="F94" s="1">
        <v>11</v>
      </c>
      <c r="G94" s="1"/>
      <c r="H94" s="3">
        <v>0</v>
      </c>
      <c r="J94" s="3"/>
      <c r="M94" s="6"/>
      <c r="N94" s="3"/>
      <c r="O94" s="28" t="str">
        <f>IFERROR(IF(Tabel1[[#This Row],[citingArticle_reference]]=0, "", LEFT(Tabel1[[#This Row],[citingArticle_reference]],SEARCH("(", Tabel1[[#This Row],[citingArticle_reference]])-2)), "Handmatig")</f>
        <v/>
      </c>
      <c r="P94" s="28" t="str">
        <f>IFERROR(IF(Tabel1[[#This Row],[citingArticle_reference]]=0, "", MID(Tabel1[[#This Row],[citingArticle_reference]], SEARCH("(", Tabel1[[#This Row],[citingArticle_reference]])+1, 4)), "Handmatig")</f>
        <v/>
      </c>
      <c r="Q94" s="28" t="str">
        <f>IFERROR(LEFT(Tabel1[[#This Row],[citingArticle_splitting_helpField_allExceptAuthorAndYear]], SEARCH(".", Tabel1[[#This Row],[citingArticle_splitting_helpField_allExceptAuthorAndYear]])), "")</f>
        <v/>
      </c>
      <c r="R94" s="24" t="e">
        <f>SEARCH(")", Tabel1[[#This Row],[citingArticle_reference]])+2</f>
        <v>#VALUE!</v>
      </c>
      <c r="S94" s="32" t="e">
        <f>RIGHT(Tabel1[[#This Row],[citingArticle_reference]], LEN(Tabel1[[#This Row],[citingArticle_reference]])-Tabel1[[#This Row],[citingArticle_splitting_helpField_localizeClosingParenthesis]])</f>
        <v>#VALUE!</v>
      </c>
    </row>
    <row r="95" spans="1:19" hidden="1" x14ac:dyDescent="0.25">
      <c r="A95" s="2" t="s">
        <v>149</v>
      </c>
      <c r="B95" s="1">
        <v>2010</v>
      </c>
      <c r="C95" s="2" t="s">
        <v>150</v>
      </c>
      <c r="D95" s="2"/>
      <c r="E95" s="2"/>
      <c r="F95" s="1">
        <v>207</v>
      </c>
      <c r="G95" s="1"/>
      <c r="H95" s="3" t="s">
        <v>97</v>
      </c>
      <c r="J95" s="3"/>
      <c r="K95" s="6" t="s">
        <v>6</v>
      </c>
      <c r="L95" s="6" t="s">
        <v>6</v>
      </c>
      <c r="M95" s="6" t="s">
        <v>39</v>
      </c>
      <c r="N95" s="3"/>
      <c r="O9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95" s="28" t="str">
        <f>IFERROR(IF(Tabel1[[#This Row],[citingArticle_reference]]=0, "", MID(Tabel1[[#This Row],[citingArticle_reference]], SEARCH("(", Tabel1[[#This Row],[citingArticle_reference]])+1, 4)), "Handmatig")</f>
        <v>2015</v>
      </c>
      <c r="Q9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95" s="24">
        <f>SEARCH(")", Tabel1[[#This Row],[citingArticle_reference]])+2</f>
        <v>41</v>
      </c>
      <c r="S9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96" spans="1:19" hidden="1" x14ac:dyDescent="0.25">
      <c r="A96" s="2" t="s">
        <v>149</v>
      </c>
      <c r="B96" s="1">
        <v>2010</v>
      </c>
      <c r="C96" s="2" t="s">
        <v>150</v>
      </c>
      <c r="D96" s="2"/>
      <c r="E96" s="2"/>
      <c r="F96" s="1">
        <v>207</v>
      </c>
      <c r="G96" s="1"/>
      <c r="H96" s="3" t="s">
        <v>151</v>
      </c>
      <c r="J96" s="3"/>
      <c r="K96" s="6" t="s">
        <v>559</v>
      </c>
      <c r="L96" s="6" t="s">
        <v>6</v>
      </c>
      <c r="M96" s="6" t="s">
        <v>24</v>
      </c>
      <c r="N96" s="3"/>
      <c r="O96" s="28" t="str">
        <f>IFERROR(IF(Tabel1[[#This Row],[citingArticle_reference]]=0, "", LEFT(Tabel1[[#This Row],[citingArticle_reference]],SEARCH("(", Tabel1[[#This Row],[citingArticle_reference]])-2)), "Handmatig")</f>
        <v>Pakpour, A. H., Zeidi, I. M., Emamjomeh, M. M., Asefzadeh, S., &amp; Pearson, H.</v>
      </c>
      <c r="P96" s="28" t="str">
        <f>IFERROR(IF(Tabel1[[#This Row],[citingArticle_reference]]=0, "", MID(Tabel1[[#This Row],[citingArticle_reference]], SEARCH("(", Tabel1[[#This Row],[citingArticle_reference]])+1, 4)), "Handmatig")</f>
        <v>2014</v>
      </c>
      <c r="Q96" s="28" t="str">
        <f>IFERROR(LEFT(Tabel1[[#This Row],[citingArticle_splitting_helpField_allExceptAuthorAndYear]], SEARCH(".", Tabel1[[#This Row],[citingArticle_splitting_helpField_allExceptAuthorAndYear]])), "")</f>
        <v>Household waste behaviours among a community sample in Iran: an application of the theory of planned behaviour.</v>
      </c>
      <c r="R96" s="24">
        <f>SEARCH(")", Tabel1[[#This Row],[citingArticle_reference]])+2</f>
        <v>85</v>
      </c>
      <c r="S96" s="32" t="str">
        <f>RIGHT(Tabel1[[#This Row],[citingArticle_reference]], LEN(Tabel1[[#This Row],[citingArticle_reference]])-Tabel1[[#This Row],[citingArticle_splitting_helpField_localizeClosingParenthesis]])</f>
        <v>Household waste behaviours among a community sample in Iran: an application of the theory of planned behaviour. Waste management, 34(6), 980-986.</v>
      </c>
    </row>
    <row r="97" spans="1:19" hidden="1" x14ac:dyDescent="0.25">
      <c r="A97" s="2" t="s">
        <v>149</v>
      </c>
      <c r="B97" s="1">
        <v>2010</v>
      </c>
      <c r="C97" s="2" t="s">
        <v>150</v>
      </c>
      <c r="D97" s="2"/>
      <c r="E97" s="2"/>
      <c r="F97" s="1">
        <v>207</v>
      </c>
      <c r="G97" s="1"/>
      <c r="H97" s="3" t="s">
        <v>142</v>
      </c>
      <c r="J97" s="3"/>
      <c r="K97" s="6" t="s">
        <v>6</v>
      </c>
      <c r="L97" s="6" t="s">
        <v>6</v>
      </c>
      <c r="M97" s="6" t="s">
        <v>39</v>
      </c>
      <c r="N97" s="3"/>
      <c r="O97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97" s="28" t="str">
        <f>IFERROR(IF(Tabel1[[#This Row],[citingArticle_reference]]=0, "", MID(Tabel1[[#This Row],[citingArticle_reference]], SEARCH("(", Tabel1[[#This Row],[citingArticle_reference]])+1, 4)), "Handmatig")</f>
        <v>2015</v>
      </c>
      <c r="Q97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97" s="24">
        <f>SEARCH(")", Tabel1[[#This Row],[citingArticle_reference]])+2</f>
        <v>53</v>
      </c>
      <c r="S97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98" spans="1:19" hidden="1" x14ac:dyDescent="0.25">
      <c r="A98" s="2" t="s">
        <v>149</v>
      </c>
      <c r="B98" s="1">
        <v>2010</v>
      </c>
      <c r="C98" s="2" t="s">
        <v>150</v>
      </c>
      <c r="D98" s="2"/>
      <c r="E98" s="2"/>
      <c r="F98" s="1">
        <v>207</v>
      </c>
      <c r="G98" s="1"/>
      <c r="H98" s="3" t="s">
        <v>98</v>
      </c>
      <c r="J98" s="3"/>
      <c r="K98" s="6" t="s">
        <v>6</v>
      </c>
      <c r="L98" s="6" t="s">
        <v>6</v>
      </c>
      <c r="M98" s="6" t="s">
        <v>39</v>
      </c>
      <c r="N98" s="3"/>
      <c r="O98" s="28" t="str">
        <f>IFERROR(IF(Tabel1[[#This Row],[citingArticle_reference]]=0, "", LEFT(Tabel1[[#This Row],[citingArticle_reference]],SEARCH("(", Tabel1[[#This Row],[citingArticle_reference]])-2)), "Handmatig")</f>
        <v>White, K. M., &amp; Hyde, M. K.</v>
      </c>
      <c r="P98" s="28" t="str">
        <f>IFERROR(IF(Tabel1[[#This Row],[citingArticle_reference]]=0, "", MID(Tabel1[[#This Row],[citingArticle_reference]], SEARCH("(", Tabel1[[#This Row],[citingArticle_reference]])+1, 4)), "Handmatig")</f>
        <v>2012</v>
      </c>
      <c r="Q98" s="28" t="str">
        <f>IFERROR(LEFT(Tabel1[[#This Row],[citingArticle_splitting_helpField_allExceptAuthorAndYear]], SEARCH(".", Tabel1[[#This Row],[citingArticle_splitting_helpField_allExceptAuthorAndYear]])), "")</f>
        <v>The role of self-perceptions in the prediction of household recycling behavior in Australia.</v>
      </c>
      <c r="R98" s="24">
        <f>SEARCH(")", Tabel1[[#This Row],[citingArticle_reference]])+2</f>
        <v>36</v>
      </c>
      <c r="S98" s="32" t="str">
        <f>RIGHT(Tabel1[[#This Row],[citingArticle_reference]], LEN(Tabel1[[#This Row],[citingArticle_reference]])-Tabel1[[#This Row],[citingArticle_splitting_helpField_localizeClosingParenthesis]])</f>
        <v>The role of self-perceptions in the prediction of household recycling behavior in Australia. Environment and Behavior, 44(6), 785-799.</v>
      </c>
    </row>
    <row r="99" spans="1:19" hidden="1" x14ac:dyDescent="0.25">
      <c r="A99" s="2" t="s">
        <v>149</v>
      </c>
      <c r="B99" s="1">
        <v>2010</v>
      </c>
      <c r="C99" s="2" t="s">
        <v>150</v>
      </c>
      <c r="D99" s="2"/>
      <c r="E99" s="2"/>
      <c r="F99" s="1">
        <v>207</v>
      </c>
      <c r="G99" s="1"/>
      <c r="H99" s="3" t="s">
        <v>45</v>
      </c>
      <c r="J99" s="3"/>
      <c r="K99" s="6" t="s">
        <v>6</v>
      </c>
      <c r="L99" s="6" t="s">
        <v>6</v>
      </c>
      <c r="M99" s="6" t="s">
        <v>39</v>
      </c>
      <c r="N99" s="3"/>
      <c r="O99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99" s="28" t="str">
        <f>IFERROR(IF(Tabel1[[#This Row],[citingArticle_reference]]=0, "", MID(Tabel1[[#This Row],[citingArticle_reference]], SEARCH("(", Tabel1[[#This Row],[citingArticle_reference]])+1, 4)), "Handmatig")</f>
        <v>2015</v>
      </c>
      <c r="Q99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99" s="24">
        <f>SEARCH(")", Tabel1[[#This Row],[citingArticle_reference]])+2</f>
        <v>38</v>
      </c>
      <c r="S99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100" spans="1:19" hidden="1" x14ac:dyDescent="0.25">
      <c r="A100" s="2" t="s">
        <v>149</v>
      </c>
      <c r="B100" s="1">
        <v>2010</v>
      </c>
      <c r="C100" s="2" t="s">
        <v>150</v>
      </c>
      <c r="D100" s="2"/>
      <c r="E100" s="2"/>
      <c r="F100" s="1">
        <v>207</v>
      </c>
      <c r="G100" s="1"/>
      <c r="H100" s="3" t="s">
        <v>47</v>
      </c>
      <c r="J100" s="3"/>
      <c r="K100" s="6" t="s">
        <v>6</v>
      </c>
      <c r="L100" s="6" t="s">
        <v>6</v>
      </c>
      <c r="M100" s="6" t="s">
        <v>39</v>
      </c>
      <c r="N100" s="3"/>
      <c r="O100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100" s="28" t="str">
        <f>IFERROR(IF(Tabel1[[#This Row],[citingArticle_reference]]=0, "", MID(Tabel1[[#This Row],[citingArticle_reference]], SEARCH("(", Tabel1[[#This Row],[citingArticle_reference]])+1, 4)), "Handmatig")</f>
        <v>2016</v>
      </c>
      <c r="Q100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100" s="24">
        <f>SEARCH(")", Tabel1[[#This Row],[citingArticle_reference]])+2</f>
        <v>44</v>
      </c>
      <c r="S100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101" spans="1:19" hidden="1" x14ac:dyDescent="0.25">
      <c r="A101" s="2" t="s">
        <v>149</v>
      </c>
      <c r="B101" s="1">
        <v>2010</v>
      </c>
      <c r="C101" s="2" t="s">
        <v>150</v>
      </c>
      <c r="D101" s="2"/>
      <c r="E101" s="2"/>
      <c r="F101" s="1">
        <v>207</v>
      </c>
      <c r="G101" s="1"/>
      <c r="H101" s="3" t="s">
        <v>152</v>
      </c>
      <c r="J101" s="3"/>
      <c r="K101" s="6" t="s">
        <v>6</v>
      </c>
      <c r="L101" s="6" t="s">
        <v>559</v>
      </c>
      <c r="M101" s="6" t="s">
        <v>39</v>
      </c>
      <c r="N101" s="3"/>
      <c r="O101" s="28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101" s="28" t="str">
        <f>IFERROR(IF(Tabel1[[#This Row],[citingArticle_reference]]=0, "", MID(Tabel1[[#This Row],[citingArticle_reference]], SEARCH("(", Tabel1[[#This Row],[citingArticle_reference]])+1, 4)), "Handmatig")</f>
        <v>2016</v>
      </c>
      <c r="Q101" s="28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101" s="24">
        <f>SEARCH(")", Tabel1[[#This Row],[citingArticle_reference]])+2</f>
        <v>42</v>
      </c>
      <c r="S101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102" spans="1:19" hidden="1" x14ac:dyDescent="0.25">
      <c r="A102" s="2" t="s">
        <v>149</v>
      </c>
      <c r="B102" s="1">
        <v>2010</v>
      </c>
      <c r="C102" s="2" t="s">
        <v>150</v>
      </c>
      <c r="D102" s="2"/>
      <c r="E102" s="2"/>
      <c r="F102" s="1">
        <v>207</v>
      </c>
      <c r="G102" s="1"/>
      <c r="H102" s="3" t="s">
        <v>108</v>
      </c>
      <c r="J102" s="3"/>
      <c r="K102" s="6" t="s">
        <v>6</v>
      </c>
      <c r="L102" s="6" t="s">
        <v>6</v>
      </c>
      <c r="M102" s="6" t="s">
        <v>39</v>
      </c>
      <c r="N102" s="3"/>
      <c r="O102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102" s="28" t="str">
        <f>IFERROR(IF(Tabel1[[#This Row],[citingArticle_reference]]=0, "", MID(Tabel1[[#This Row],[citingArticle_reference]], SEARCH("(", Tabel1[[#This Row],[citingArticle_reference]])+1, 4)), "Handmatig")</f>
        <v>2017</v>
      </c>
      <c r="Q102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102" s="24">
        <f>SEARCH(")", Tabel1[[#This Row],[citingArticle_reference]])+2</f>
        <v>56</v>
      </c>
      <c r="S102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103" spans="1:19" hidden="1" x14ac:dyDescent="0.25">
      <c r="A103" s="2" t="s">
        <v>149</v>
      </c>
      <c r="B103" s="1">
        <v>2010</v>
      </c>
      <c r="C103" s="2" t="s">
        <v>150</v>
      </c>
      <c r="D103" s="2"/>
      <c r="E103" s="2"/>
      <c r="F103" s="1">
        <v>207</v>
      </c>
      <c r="G103" s="1"/>
      <c r="H103" s="3" t="s">
        <v>100</v>
      </c>
      <c r="J103" s="3"/>
      <c r="K103" s="6" t="s">
        <v>6</v>
      </c>
      <c r="L103" s="6" t="s">
        <v>6</v>
      </c>
      <c r="M103" s="6" t="s">
        <v>39</v>
      </c>
      <c r="N103" s="3"/>
      <c r="O10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03" s="28" t="str">
        <f>IFERROR(IF(Tabel1[[#This Row],[citingArticle_reference]]=0, "", MID(Tabel1[[#This Row],[citingArticle_reference]], SEARCH("(", Tabel1[[#This Row],[citingArticle_reference]])+1, 4)), "Handmatig")</f>
        <v>2016</v>
      </c>
      <c r="Q10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03" s="24">
        <f>SEARCH(")", Tabel1[[#This Row],[citingArticle_reference]])+2</f>
        <v>68</v>
      </c>
      <c r="S10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04" spans="1:19" hidden="1" x14ac:dyDescent="0.25">
      <c r="A104" s="2" t="s">
        <v>153</v>
      </c>
      <c r="B104" s="1">
        <v>2010</v>
      </c>
      <c r="C104" s="2" t="s">
        <v>154</v>
      </c>
      <c r="D104" s="2"/>
      <c r="E104" s="2"/>
      <c r="F104" s="1">
        <v>62</v>
      </c>
      <c r="G104" s="1"/>
      <c r="H104" s="3" t="s">
        <v>155</v>
      </c>
      <c r="J104" s="3"/>
      <c r="K104" s="6" t="s">
        <v>6</v>
      </c>
      <c r="L104" s="6" t="s">
        <v>6</v>
      </c>
      <c r="M104" s="6" t="s">
        <v>39</v>
      </c>
      <c r="N104" s="3"/>
      <c r="O104" s="28" t="str">
        <f>IFERROR(IF(Tabel1[[#This Row],[citingArticle_reference]]=0, "", LEFT(Tabel1[[#This Row],[citingArticle_reference]],SEARCH("(", Tabel1[[#This Row],[citingArticle_reference]])-2)), "Handmatig")</f>
        <v>Chorlton, K., Conner, M., &amp; Jamson, S.</v>
      </c>
      <c r="P104" s="28" t="str">
        <f>IFERROR(IF(Tabel1[[#This Row],[citingArticle_reference]]=0, "", MID(Tabel1[[#This Row],[citingArticle_reference]], SEARCH("(", Tabel1[[#This Row],[citingArticle_reference]])+1, 4)), "Handmatig")</f>
        <v>2012</v>
      </c>
      <c r="Q104" s="28" t="str">
        <f>IFERROR(LEFT(Tabel1[[#This Row],[citingArticle_splitting_helpField_allExceptAuthorAndYear]], SEARCH(".", Tabel1[[#This Row],[citingArticle_splitting_helpField_allExceptAuthorAndYear]])), "")</f>
        <v>Identifying the psychological determinants of risky riding: An application of an extended Theory of Planned Behaviour.</v>
      </c>
      <c r="R104" s="24">
        <f>SEARCH(")", Tabel1[[#This Row],[citingArticle_reference]])+2</f>
        <v>47</v>
      </c>
      <c r="S104" s="32" t="str">
        <f>RIGHT(Tabel1[[#This Row],[citingArticle_reference]], LEN(Tabel1[[#This Row],[citingArticle_reference]])-Tabel1[[#This Row],[citingArticle_splitting_helpField_localizeClosingParenthesis]])</f>
        <v>Identifying the psychological determinants of risky riding: An application of an extended Theory of Planned Behaviour. Accident Analysis &amp; Prevention, 49, 142-153.</v>
      </c>
    </row>
    <row r="105" spans="1:19" hidden="1" x14ac:dyDescent="0.25">
      <c r="A105" s="2" t="s">
        <v>156</v>
      </c>
      <c r="B105" s="1">
        <v>2009</v>
      </c>
      <c r="C105" s="2" t="s">
        <v>157</v>
      </c>
      <c r="D105" s="2"/>
      <c r="E105" s="2"/>
      <c r="F105" s="1">
        <v>312</v>
      </c>
      <c r="G105" s="1"/>
      <c r="H105" s="3" t="s">
        <v>97</v>
      </c>
      <c r="J105" s="3"/>
      <c r="K105" s="6" t="s">
        <v>6</v>
      </c>
      <c r="L105" s="6" t="s">
        <v>6</v>
      </c>
      <c r="M105" s="6" t="s">
        <v>39</v>
      </c>
      <c r="N105" s="3"/>
      <c r="O10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05" s="28" t="str">
        <f>IFERROR(IF(Tabel1[[#This Row],[citingArticle_reference]]=0, "", MID(Tabel1[[#This Row],[citingArticle_reference]], SEARCH("(", Tabel1[[#This Row],[citingArticle_reference]])+1, 4)), "Handmatig")</f>
        <v>2015</v>
      </c>
      <c r="Q10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05" s="24">
        <f>SEARCH(")", Tabel1[[#This Row],[citingArticle_reference]])+2</f>
        <v>41</v>
      </c>
      <c r="S10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06" spans="1:19" hidden="1" x14ac:dyDescent="0.25">
      <c r="A106" s="2" t="s">
        <v>156</v>
      </c>
      <c r="B106" s="1">
        <v>2009</v>
      </c>
      <c r="C106" s="2" t="s">
        <v>157</v>
      </c>
      <c r="D106" s="2"/>
      <c r="E106" s="2"/>
      <c r="F106" s="1">
        <v>312</v>
      </c>
      <c r="G106" s="1"/>
      <c r="H106" s="3" t="s">
        <v>103</v>
      </c>
      <c r="J106" s="3"/>
      <c r="K106" s="6" t="s">
        <v>6</v>
      </c>
      <c r="L106" s="6" t="s">
        <v>6</v>
      </c>
      <c r="M106" s="6" t="s">
        <v>39</v>
      </c>
      <c r="N106" s="3"/>
      <c r="O106" s="28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106" s="28" t="str">
        <f>IFERROR(IF(Tabel1[[#This Row],[citingArticle_reference]]=0, "", MID(Tabel1[[#This Row],[citingArticle_reference]], SEARCH("(", Tabel1[[#This Row],[citingArticle_reference]])+1, 4)), "Handmatig")</f>
        <v>2014</v>
      </c>
      <c r="Q106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106" s="24">
        <f>SEARCH(")", Tabel1[[#This Row],[citingArticle_reference]])+2</f>
        <v>58</v>
      </c>
      <c r="S106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107" spans="1:19" hidden="1" x14ac:dyDescent="0.25">
      <c r="A107" s="2" t="s">
        <v>156</v>
      </c>
      <c r="B107" s="1">
        <v>2009</v>
      </c>
      <c r="C107" s="2" t="s">
        <v>157</v>
      </c>
      <c r="D107" s="2"/>
      <c r="E107" s="2"/>
      <c r="F107" s="1">
        <v>312</v>
      </c>
      <c r="G107" s="1"/>
      <c r="H107" s="3" t="s">
        <v>158</v>
      </c>
      <c r="J107" s="3"/>
      <c r="K107" s="6" t="s">
        <v>559</v>
      </c>
      <c r="L107" s="6" t="s">
        <v>6</v>
      </c>
      <c r="M107" s="6" t="s">
        <v>24</v>
      </c>
      <c r="N107" s="3"/>
      <c r="O107" s="28" t="str">
        <f>IFERROR(IF(Tabel1[[#This Row],[citingArticle_reference]]=0, "", LEFT(Tabel1[[#This Row],[citingArticle_reference]],SEARCH("(", Tabel1[[#This Row],[citingArticle_reference]])-2)), "Handmatig")</f>
        <v>Yazdanpanah, M., Hayati, D., &amp; Zamani, G. H.</v>
      </c>
      <c r="P107" s="28" t="str">
        <f>IFERROR(IF(Tabel1[[#This Row],[citingArticle_reference]]=0, "", MID(Tabel1[[#This Row],[citingArticle_reference]], SEARCH("(", Tabel1[[#This Row],[citingArticle_reference]])+1, 4)), "Handmatig")</f>
        <v>2011</v>
      </c>
      <c r="Q107" s="28" t="str">
        <f>IFERROR(LEFT(Tabel1[[#This Row],[citingArticle_splitting_helpField_allExceptAuthorAndYear]], SEARCH(".", Tabel1[[#This Row],[citingArticle_splitting_helpField_allExceptAuthorAndYear]])), "")</f>
        <v>Investigating agricultural professionals’ intentions and behaviours towards water conservation: using a modified theory of planned behaviour.</v>
      </c>
      <c r="R107" s="24">
        <f>SEARCH(")", Tabel1[[#This Row],[citingArticle_reference]])+2</f>
        <v>53</v>
      </c>
      <c r="S107" s="32" t="str">
        <f>RIGHT(Tabel1[[#This Row],[citingArticle_reference]], LEN(Tabel1[[#This Row],[citingArticle_reference]])-Tabel1[[#This Row],[citingArticle_splitting_helpField_localizeClosingParenthesis]])</f>
        <v>Investigating agricultural professionals’ intentions and behaviours towards water conservation: using a modified theory of planned behaviour. Environmental Sciences, 9(1), 1-22.</v>
      </c>
    </row>
    <row r="108" spans="1:19" hidden="1" x14ac:dyDescent="0.25">
      <c r="A108" s="2" t="s">
        <v>156</v>
      </c>
      <c r="B108" s="1">
        <v>2009</v>
      </c>
      <c r="C108" s="2" t="s">
        <v>157</v>
      </c>
      <c r="D108" s="2"/>
      <c r="E108" s="2"/>
      <c r="F108" s="1">
        <v>312</v>
      </c>
      <c r="G108" s="1"/>
      <c r="H108" s="3" t="s">
        <v>48</v>
      </c>
      <c r="J108" s="3"/>
      <c r="K108" s="6" t="s">
        <v>6</v>
      </c>
      <c r="L108" s="6" t="s">
        <v>6</v>
      </c>
      <c r="M108" s="6" t="s">
        <v>39</v>
      </c>
      <c r="N108" s="3"/>
      <c r="O108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08" s="28" t="str">
        <f>IFERROR(IF(Tabel1[[#This Row],[citingArticle_reference]]=0, "", MID(Tabel1[[#This Row],[citingArticle_reference]], SEARCH("(", Tabel1[[#This Row],[citingArticle_reference]])+1, 4)), "Handmatig")</f>
        <v>2016</v>
      </c>
      <c r="Q108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08" s="24">
        <f>SEARCH(")", Tabel1[[#This Row],[citingArticle_reference]])+2</f>
        <v>69</v>
      </c>
      <c r="S108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09" spans="1:19" hidden="1" x14ac:dyDescent="0.25">
      <c r="A109" s="2" t="s">
        <v>156</v>
      </c>
      <c r="B109" s="1">
        <v>2009</v>
      </c>
      <c r="C109" s="2" t="s">
        <v>157</v>
      </c>
      <c r="D109" s="2"/>
      <c r="E109" s="2"/>
      <c r="F109" s="1">
        <v>312</v>
      </c>
      <c r="G109" s="1"/>
      <c r="H109" s="3" t="s">
        <v>159</v>
      </c>
      <c r="J109" s="3"/>
      <c r="K109" s="6" t="s">
        <v>6</v>
      </c>
      <c r="L109" s="6" t="s">
        <v>6</v>
      </c>
      <c r="M109" s="6" t="s">
        <v>39</v>
      </c>
      <c r="N109" s="3"/>
      <c r="O109" s="28" t="str">
        <f>IFERROR(IF(Tabel1[[#This Row],[citingArticle_reference]]=0, "", LEFT(Tabel1[[#This Row],[citingArticle_reference]],SEARCH("(", Tabel1[[#This Row],[citingArticle_reference]])-2)), "Handmatig")</f>
        <v>Zoonen, W. V., Verhoeven, J. W., &amp; Elving, W. J.</v>
      </c>
      <c r="P109" s="28" t="str">
        <f>IFERROR(IF(Tabel1[[#This Row],[citingArticle_reference]]=0, "", MID(Tabel1[[#This Row],[citingArticle_reference]], SEARCH("(", Tabel1[[#This Row],[citingArticle_reference]])+1, 4)), "Handmatig")</f>
        <v>2014</v>
      </c>
      <c r="Q109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109" s="24">
        <f>SEARCH(")", Tabel1[[#This Row],[citingArticle_reference]])+2</f>
        <v>57</v>
      </c>
      <c r="S109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</v>
      </c>
    </row>
    <row r="110" spans="1:19" hidden="1" x14ac:dyDescent="0.25">
      <c r="A110" s="2" t="s">
        <v>156</v>
      </c>
      <c r="B110" s="1">
        <v>2009</v>
      </c>
      <c r="C110" s="2" t="s">
        <v>157</v>
      </c>
      <c r="D110" s="2"/>
      <c r="E110" s="2"/>
      <c r="F110" s="1">
        <v>312</v>
      </c>
      <c r="G110" s="1"/>
      <c r="H110" s="3" t="s">
        <v>100</v>
      </c>
      <c r="J110" s="3"/>
      <c r="K110" s="6" t="s">
        <v>6</v>
      </c>
      <c r="L110" s="6" t="s">
        <v>6</v>
      </c>
      <c r="M110" s="6" t="s">
        <v>39</v>
      </c>
      <c r="N110" s="3"/>
      <c r="O110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10" s="28" t="str">
        <f>IFERROR(IF(Tabel1[[#This Row],[citingArticle_reference]]=0, "", MID(Tabel1[[#This Row],[citingArticle_reference]], SEARCH("(", Tabel1[[#This Row],[citingArticle_reference]])+1, 4)), "Handmatig")</f>
        <v>2016</v>
      </c>
      <c r="Q110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10" s="24">
        <f>SEARCH(")", Tabel1[[#This Row],[citingArticle_reference]])+2</f>
        <v>68</v>
      </c>
      <c r="S110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11" spans="1:19" hidden="1" x14ac:dyDescent="0.25">
      <c r="A111" s="2" t="s">
        <v>15</v>
      </c>
      <c r="B111" s="1">
        <v>2009</v>
      </c>
      <c r="C111" s="2" t="s">
        <v>160</v>
      </c>
      <c r="D111" s="2"/>
      <c r="E111" s="2"/>
      <c r="F111" s="1">
        <v>22</v>
      </c>
      <c r="G111" s="1"/>
      <c r="H111" s="3">
        <v>0</v>
      </c>
      <c r="J111" s="3"/>
      <c r="M111" s="6"/>
      <c r="N111" s="3"/>
      <c r="O111" s="28" t="str">
        <f>IFERROR(IF(Tabel1[[#This Row],[citingArticle_reference]]=0, "", LEFT(Tabel1[[#This Row],[citingArticle_reference]],SEARCH("(", Tabel1[[#This Row],[citingArticle_reference]])-2)), "Handmatig")</f>
        <v/>
      </c>
      <c r="P111" s="28" t="str">
        <f>IFERROR(IF(Tabel1[[#This Row],[citingArticle_reference]]=0, "", MID(Tabel1[[#This Row],[citingArticle_reference]], SEARCH("(", Tabel1[[#This Row],[citingArticle_reference]])+1, 4)), "Handmatig")</f>
        <v/>
      </c>
      <c r="Q111" s="28" t="str">
        <f>IFERROR(LEFT(Tabel1[[#This Row],[citingArticle_splitting_helpField_allExceptAuthorAndYear]], SEARCH(".", Tabel1[[#This Row],[citingArticle_splitting_helpField_allExceptAuthorAndYear]])), "")</f>
        <v/>
      </c>
      <c r="R111" s="24" t="e">
        <f>SEARCH(")", Tabel1[[#This Row],[citingArticle_reference]])+2</f>
        <v>#VALUE!</v>
      </c>
      <c r="S111" s="32" t="e">
        <f>RIGHT(Tabel1[[#This Row],[citingArticle_reference]], LEN(Tabel1[[#This Row],[citingArticle_reference]])-Tabel1[[#This Row],[citingArticle_splitting_helpField_localizeClosingParenthesis]])</f>
        <v>#VALUE!</v>
      </c>
    </row>
    <row r="112" spans="1:19" hidden="1" x14ac:dyDescent="0.25">
      <c r="A112" s="2" t="s">
        <v>161</v>
      </c>
      <c r="B112" s="1">
        <v>2009</v>
      </c>
      <c r="C112" s="2" t="s">
        <v>162</v>
      </c>
      <c r="D112" s="2"/>
      <c r="E112" s="2"/>
      <c r="F112" s="1">
        <v>66</v>
      </c>
      <c r="G112" s="1"/>
      <c r="H112" s="3" t="s">
        <v>130</v>
      </c>
      <c r="J112" s="3"/>
      <c r="K112" s="6" t="s">
        <v>6</v>
      </c>
      <c r="L112" s="6" t="s">
        <v>6</v>
      </c>
      <c r="M112" s="6" t="s">
        <v>39</v>
      </c>
      <c r="N112" s="3"/>
      <c r="O112" s="28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112" s="28" t="str">
        <f>IFERROR(IF(Tabel1[[#This Row],[citingArticle_reference]]=0, "", MID(Tabel1[[#This Row],[citingArticle_reference]], SEARCH("(", Tabel1[[#This Row],[citingArticle_reference]])+1, 4)), "Handmatig")</f>
        <v>2012</v>
      </c>
      <c r="Q112" s="28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112" s="24">
        <f>SEARCH(")", Tabel1[[#This Row],[citingArticle_reference]])+2</f>
        <v>51</v>
      </c>
      <c r="S112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113" spans="1:19" hidden="1" x14ac:dyDescent="0.25">
      <c r="A113" s="2" t="s">
        <v>161</v>
      </c>
      <c r="B113" s="1">
        <v>2009</v>
      </c>
      <c r="C113" s="2" t="s">
        <v>162</v>
      </c>
      <c r="D113" s="2"/>
      <c r="E113" s="2"/>
      <c r="F113" s="1">
        <v>66</v>
      </c>
      <c r="G113" s="1"/>
      <c r="H113" s="3" t="s">
        <v>163</v>
      </c>
      <c r="J113" s="3"/>
      <c r="K113" s="6" t="s">
        <v>6</v>
      </c>
      <c r="L113" s="6" t="s">
        <v>6</v>
      </c>
      <c r="M113" s="6" t="s">
        <v>39</v>
      </c>
      <c r="N113" s="3"/>
      <c r="O113" s="28" t="str">
        <f>IFERROR(IF(Tabel1[[#This Row],[citingArticle_reference]]=0, "", LEFT(Tabel1[[#This Row],[citingArticle_reference]],SEARCH("(", Tabel1[[#This Row],[citingArticle_reference]])-2)), "Handmatig")</f>
        <v>Hassandra, M., Vlachopoulos, S. P., Kosmidou, E., Hatzigeorgiadis, A., Goudas, M., &amp; Theodorakis, Y.</v>
      </c>
      <c r="P113" s="28" t="str">
        <f>IFERROR(IF(Tabel1[[#This Row],[citingArticle_reference]]=0, "", MID(Tabel1[[#This Row],[citingArticle_reference]], SEARCH("(", Tabel1[[#This Row],[citingArticle_reference]])+1, 4)), "Handmatig")</f>
        <v>2011</v>
      </c>
      <c r="Q113" s="28" t="str">
        <f>IFERROR(LEFT(Tabel1[[#This Row],[citingArticle_splitting_helpField_allExceptAuthorAndYear]], SEARCH(".", Tabel1[[#This Row],[citingArticle_splitting_helpField_allExceptAuthorAndYear]])), "")</f>
        <v>Predicting students’ intention to smoke by theory of planned behaviour variables and parental influences across school grade levels.</v>
      </c>
      <c r="R113" s="24">
        <f>SEARCH(")", Tabel1[[#This Row],[citingArticle_reference]])+2</f>
        <v>109</v>
      </c>
      <c r="S113" s="32" t="str">
        <f>RIGHT(Tabel1[[#This Row],[citingArticle_reference]], LEN(Tabel1[[#This Row],[citingArticle_reference]])-Tabel1[[#This Row],[citingArticle_splitting_helpField_localizeClosingParenthesis]])</f>
        <v>Predicting students’ intention to smoke by theory of planned behaviour variables and parental influences across school grade levels. Psychology &amp; Health, 26(9), 1241-1258.</v>
      </c>
    </row>
    <row r="114" spans="1:19" hidden="1" x14ac:dyDescent="0.25">
      <c r="A114" s="2" t="s">
        <v>161</v>
      </c>
      <c r="B114" s="1">
        <v>2009</v>
      </c>
      <c r="C114" s="2" t="s">
        <v>162</v>
      </c>
      <c r="D114" s="2"/>
      <c r="E114" s="2"/>
      <c r="F114" s="1">
        <v>66</v>
      </c>
      <c r="G114" s="1"/>
      <c r="H114" s="3" t="s">
        <v>41</v>
      </c>
      <c r="J114" s="3"/>
      <c r="K114" s="6" t="s">
        <v>6</v>
      </c>
      <c r="L114" s="6" t="s">
        <v>559</v>
      </c>
      <c r="M114" s="6" t="s">
        <v>39</v>
      </c>
      <c r="N114" s="3"/>
      <c r="O114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14" s="28" t="str">
        <f>IFERROR(IF(Tabel1[[#This Row],[citingArticle_reference]]=0, "", MID(Tabel1[[#This Row],[citingArticle_reference]], SEARCH("(", Tabel1[[#This Row],[citingArticle_reference]])+1, 4)), "Handmatig")</f>
        <v>2012</v>
      </c>
      <c r="Q114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14" s="24">
        <f>SEARCH(")", Tabel1[[#This Row],[citingArticle_reference]])+2</f>
        <v>79</v>
      </c>
      <c r="S114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15" spans="1:19" hidden="1" x14ac:dyDescent="0.25">
      <c r="A115" s="2" t="s">
        <v>161</v>
      </c>
      <c r="B115" s="1">
        <v>2009</v>
      </c>
      <c r="C115" s="2" t="s">
        <v>162</v>
      </c>
      <c r="D115" s="2"/>
      <c r="E115" s="2"/>
      <c r="F115" s="1">
        <v>66</v>
      </c>
      <c r="G115" s="1"/>
      <c r="H115" s="3" t="s">
        <v>164</v>
      </c>
      <c r="J115" s="3"/>
      <c r="K115" s="6" t="s">
        <v>6</v>
      </c>
      <c r="L115" s="6" t="s">
        <v>6</v>
      </c>
      <c r="M115" s="6" t="s">
        <v>39</v>
      </c>
      <c r="N115" s="3"/>
      <c r="O115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15" s="28" t="str">
        <f>IFERROR(IF(Tabel1[[#This Row],[citingArticle_reference]]=0, "", MID(Tabel1[[#This Row],[citingArticle_reference]], SEARCH("(", Tabel1[[#This Row],[citingArticle_reference]])+1, 4)), "Handmatig")</f>
        <v>2012</v>
      </c>
      <c r="Q115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15" s="24">
        <f>SEARCH(")", Tabel1[[#This Row],[citingArticle_reference]])+2</f>
        <v>46</v>
      </c>
      <c r="S115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16" spans="1:19" hidden="1" x14ac:dyDescent="0.25">
      <c r="A116" s="2" t="s">
        <v>161</v>
      </c>
      <c r="B116" s="1">
        <v>2009</v>
      </c>
      <c r="C116" s="2" t="s">
        <v>162</v>
      </c>
      <c r="D116" s="2"/>
      <c r="E116" s="2"/>
      <c r="F116" s="1">
        <v>66</v>
      </c>
      <c r="G116" s="1"/>
      <c r="H116" s="3" t="s">
        <v>165</v>
      </c>
      <c r="J116" s="3"/>
      <c r="K116" s="6" t="s">
        <v>559</v>
      </c>
      <c r="L116" s="6" t="s">
        <v>559</v>
      </c>
      <c r="M116" s="6" t="s">
        <v>6</v>
      </c>
      <c r="N116" s="3" t="s">
        <v>43</v>
      </c>
      <c r="O116" s="28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116" s="28" t="str">
        <f>IFERROR(IF(Tabel1[[#This Row],[citingArticle_reference]]=0, "", MID(Tabel1[[#This Row],[citingArticle_reference]], SEARCH("(", Tabel1[[#This Row],[citingArticle_reference]])+1, 4)), "Handmatig")</f>
        <v>2017</v>
      </c>
      <c r="Q116" s="28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116" s="24">
        <f>SEARCH(")", Tabel1[[#This Row],[citingArticle_reference]])+2</f>
        <v>40</v>
      </c>
      <c r="S116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117" spans="1:19" hidden="1" x14ac:dyDescent="0.25">
      <c r="A117" s="2" t="s">
        <v>161</v>
      </c>
      <c r="B117" s="1">
        <v>2009</v>
      </c>
      <c r="C117" s="2" t="s">
        <v>162</v>
      </c>
      <c r="D117" s="2"/>
      <c r="E117" s="2"/>
      <c r="F117" s="1">
        <v>66</v>
      </c>
      <c r="G117" s="1"/>
      <c r="H117" s="3" t="s">
        <v>166</v>
      </c>
      <c r="J117" s="3"/>
      <c r="K117" s="6" t="s">
        <v>559</v>
      </c>
      <c r="L117" s="6" t="s">
        <v>559</v>
      </c>
      <c r="M117" s="6" t="s">
        <v>6</v>
      </c>
      <c r="N117" s="3" t="s">
        <v>167</v>
      </c>
      <c r="O117" s="28" t="str">
        <f>IFERROR(IF(Tabel1[[#This Row],[citingArticle_reference]]=0, "", LEFT(Tabel1[[#This Row],[citingArticle_reference]],SEARCH("(", Tabel1[[#This Row],[citingArticle_reference]])-2)), "Handmatig")</f>
        <v>Denan, Z., Othman, A. A., Ishak, M. N. I., Kamal, M. F. M., &amp; Hasan, M. H.</v>
      </c>
      <c r="P117" s="28" t="str">
        <f>IFERROR(IF(Tabel1[[#This Row],[citingArticle_reference]]=0, "", MID(Tabel1[[#This Row],[citingArticle_reference]], SEARCH("(", Tabel1[[#This Row],[citingArticle_reference]])+1, 4)), "Handmatig")</f>
        <v>2015</v>
      </c>
      <c r="Q117" s="28" t="str">
        <f>IFERROR(LEFT(Tabel1[[#This Row],[citingArticle_splitting_helpField_allExceptAuthorAndYear]], SEARCH(".", Tabel1[[#This Row],[citingArticle_splitting_helpField_allExceptAuthorAndYear]])), "")</f>
        <v>The Theory of Planned Behavior and Self-Identity Factors Drive Graduates to Be Indebtedness.</v>
      </c>
      <c r="R117" s="24">
        <f>SEARCH(")", Tabel1[[#This Row],[citingArticle_reference]])+2</f>
        <v>83</v>
      </c>
      <c r="S117" s="32" t="str">
        <f>RIGHT(Tabel1[[#This Row],[citingArticle_reference]], LEN(Tabel1[[#This Row],[citingArticle_reference]])-Tabel1[[#This Row],[citingArticle_splitting_helpField_localizeClosingParenthesis]])</f>
        <v>The Theory of Planned Behavior and Self-Identity Factors Drive Graduates to Be Indebtedness. International Journal of Social Science and Humanity, 5(4), 343.</v>
      </c>
    </row>
    <row r="118" spans="1:19" hidden="1" x14ac:dyDescent="0.25">
      <c r="A118" s="2" t="s">
        <v>168</v>
      </c>
      <c r="B118" s="1">
        <v>2008</v>
      </c>
      <c r="C118" s="2" t="s">
        <v>169</v>
      </c>
      <c r="D118" s="2"/>
      <c r="E118" s="2"/>
      <c r="F118" s="1">
        <v>342</v>
      </c>
      <c r="G118" s="1"/>
      <c r="H118" s="3" t="s">
        <v>97</v>
      </c>
      <c r="J118" s="3"/>
      <c r="K118" s="6" t="s">
        <v>6</v>
      </c>
      <c r="L118" s="6" t="s">
        <v>6</v>
      </c>
      <c r="M118" s="6" t="s">
        <v>39</v>
      </c>
      <c r="N118" s="3"/>
      <c r="O118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18" s="28" t="str">
        <f>IFERROR(IF(Tabel1[[#This Row],[citingArticle_reference]]=0, "", MID(Tabel1[[#This Row],[citingArticle_reference]], SEARCH("(", Tabel1[[#This Row],[citingArticle_reference]])+1, 4)), "Handmatig")</f>
        <v>2015</v>
      </c>
      <c r="Q118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18" s="24">
        <f>SEARCH(")", Tabel1[[#This Row],[citingArticle_reference]])+2</f>
        <v>41</v>
      </c>
      <c r="S118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19" spans="1:19" hidden="1" x14ac:dyDescent="0.25">
      <c r="A119" s="2" t="s">
        <v>168</v>
      </c>
      <c r="B119" s="1">
        <v>2008</v>
      </c>
      <c r="C119" s="2" t="s">
        <v>169</v>
      </c>
      <c r="D119" s="2"/>
      <c r="E119" s="2"/>
      <c r="F119" s="1">
        <v>342</v>
      </c>
      <c r="G119" s="1"/>
      <c r="H119" s="3" t="s">
        <v>142</v>
      </c>
      <c r="J119" s="3"/>
      <c r="K119" s="6" t="s">
        <v>6</v>
      </c>
      <c r="L119" s="6" t="s">
        <v>6</v>
      </c>
      <c r="M119" s="6" t="s">
        <v>39</v>
      </c>
      <c r="N119" s="3"/>
      <c r="O119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119" s="28" t="str">
        <f>IFERROR(IF(Tabel1[[#This Row],[citingArticle_reference]]=0, "", MID(Tabel1[[#This Row],[citingArticle_reference]], SEARCH("(", Tabel1[[#This Row],[citingArticle_reference]])+1, 4)), "Handmatig")</f>
        <v>2015</v>
      </c>
      <c r="Q119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119" s="24">
        <f>SEARCH(")", Tabel1[[#This Row],[citingArticle_reference]])+2</f>
        <v>53</v>
      </c>
      <c r="S119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120" spans="1:19" hidden="1" x14ac:dyDescent="0.25">
      <c r="A120" s="2" t="s">
        <v>168</v>
      </c>
      <c r="B120" s="1">
        <v>2008</v>
      </c>
      <c r="C120" s="2" t="s">
        <v>169</v>
      </c>
      <c r="D120" s="2"/>
      <c r="E120" s="2"/>
      <c r="F120" s="1">
        <v>342</v>
      </c>
      <c r="G120" s="1"/>
      <c r="H120" s="3" t="s">
        <v>45</v>
      </c>
      <c r="J120" s="3"/>
      <c r="K120" s="6" t="s">
        <v>6</v>
      </c>
      <c r="L120" s="6" t="s">
        <v>6</v>
      </c>
      <c r="M120" s="6" t="s">
        <v>39</v>
      </c>
      <c r="N120" s="3"/>
      <c r="O120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120" s="28" t="str">
        <f>IFERROR(IF(Tabel1[[#This Row],[citingArticle_reference]]=0, "", MID(Tabel1[[#This Row],[citingArticle_reference]], SEARCH("(", Tabel1[[#This Row],[citingArticle_reference]])+1, 4)), "Handmatig")</f>
        <v>2015</v>
      </c>
      <c r="Q120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120" s="24">
        <f>SEARCH(")", Tabel1[[#This Row],[citingArticle_reference]])+2</f>
        <v>38</v>
      </c>
      <c r="S120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121" spans="1:19" hidden="1" x14ac:dyDescent="0.25">
      <c r="A121" s="2" t="s">
        <v>168</v>
      </c>
      <c r="B121" s="1">
        <v>2008</v>
      </c>
      <c r="C121" s="2" t="s">
        <v>169</v>
      </c>
      <c r="D121" s="2"/>
      <c r="E121" s="2"/>
      <c r="F121" s="1">
        <v>342</v>
      </c>
      <c r="G121" s="1"/>
      <c r="H121" s="3" t="s">
        <v>48</v>
      </c>
      <c r="J121" s="3"/>
      <c r="K121" s="6" t="s">
        <v>6</v>
      </c>
      <c r="L121" s="6" t="s">
        <v>6</v>
      </c>
      <c r="M121" s="6" t="s">
        <v>39</v>
      </c>
      <c r="N121" s="3"/>
      <c r="O121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21" s="28" t="str">
        <f>IFERROR(IF(Tabel1[[#This Row],[citingArticle_reference]]=0, "", MID(Tabel1[[#This Row],[citingArticle_reference]], SEARCH("(", Tabel1[[#This Row],[citingArticle_reference]])+1, 4)), "Handmatig")</f>
        <v>2016</v>
      </c>
      <c r="Q121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21" s="24">
        <f>SEARCH(")", Tabel1[[#This Row],[citingArticle_reference]])+2</f>
        <v>69</v>
      </c>
      <c r="S121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22" spans="1:19" hidden="1" x14ac:dyDescent="0.25">
      <c r="A122" s="2" t="s">
        <v>168</v>
      </c>
      <c r="B122" s="1">
        <v>2008</v>
      </c>
      <c r="C122" s="2" t="s">
        <v>169</v>
      </c>
      <c r="D122" s="2"/>
      <c r="E122" s="2"/>
      <c r="F122" s="1">
        <v>342</v>
      </c>
      <c r="G122" s="1"/>
      <c r="H122" s="3" t="s">
        <v>145</v>
      </c>
      <c r="J122" s="3"/>
      <c r="K122" s="6" t="s">
        <v>6</v>
      </c>
      <c r="L122" s="6" t="s">
        <v>6</v>
      </c>
      <c r="M122" s="6" t="s">
        <v>39</v>
      </c>
      <c r="N122" s="3"/>
      <c r="O122" s="28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122" s="28" t="str">
        <f>IFERROR(IF(Tabel1[[#This Row],[citingArticle_reference]]=0, "", MID(Tabel1[[#This Row],[citingArticle_reference]], SEARCH("(", Tabel1[[#This Row],[citingArticle_reference]])+1, 4)), "Handmatig")</f>
        <v>2016</v>
      </c>
      <c r="Q122" s="28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122" s="24">
        <f>SEARCH(")", Tabel1[[#This Row],[citingArticle_reference]])+2</f>
        <v>35</v>
      </c>
      <c r="S122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123" spans="1:19" hidden="1" x14ac:dyDescent="0.25">
      <c r="A123" s="2" t="s">
        <v>168</v>
      </c>
      <c r="B123" s="1">
        <v>2008</v>
      </c>
      <c r="C123" s="2" t="s">
        <v>169</v>
      </c>
      <c r="D123" s="2"/>
      <c r="E123" s="2"/>
      <c r="F123" s="1">
        <v>342</v>
      </c>
      <c r="G123" s="1"/>
      <c r="H123" s="3" t="s">
        <v>170</v>
      </c>
      <c r="J123" s="3"/>
      <c r="K123" s="6" t="s">
        <v>559</v>
      </c>
      <c r="L123" s="6" t="s">
        <v>6</v>
      </c>
      <c r="M123" s="6" t="s">
        <v>6</v>
      </c>
      <c r="N123" s="3" t="s">
        <v>171</v>
      </c>
      <c r="O123" s="28" t="str">
        <f>IFERROR(IF(Tabel1[[#This Row],[citingArticle_reference]]=0, "", LEFT(Tabel1[[#This Row],[citingArticle_reference]],SEARCH("(", Tabel1[[#This Row],[citingArticle_reference]])-2)), "Handmatig")</f>
        <v>Handmatig</v>
      </c>
      <c r="P123" s="28" t="str">
        <f>IFERROR(IF(Tabel1[[#This Row],[citingArticle_reference]]=0, "", MID(Tabel1[[#This Row],[citingArticle_reference]], SEARCH("(", Tabel1[[#This Row],[citingArticle_reference]])+1, 4)), "Handmatig")</f>
        <v>Handmatig</v>
      </c>
      <c r="Q123" s="28" t="str">
        <f>IFERROR(LEFT(Tabel1[[#This Row],[citingArticle_splitting_helpField_allExceptAuthorAndYear]], SEARCH(".", Tabel1[[#This Row],[citingArticle_splitting_helpField_allExceptAuthorAndYear]])), "")</f>
        <v/>
      </c>
      <c r="R123" s="24" t="e">
        <f>SEARCH(")", Tabel1[[#This Row],[citingArticle_reference]])+2</f>
        <v>#VALUE!</v>
      </c>
      <c r="S123" s="32" t="e">
        <f>RIGHT(Tabel1[[#This Row],[citingArticle_reference]], LEN(Tabel1[[#This Row],[citingArticle_reference]])-Tabel1[[#This Row],[citingArticle_splitting_helpField_localizeClosingParenthesis]])</f>
        <v>#VALUE!</v>
      </c>
    </row>
    <row r="124" spans="1:19" hidden="1" x14ac:dyDescent="0.25">
      <c r="A124" s="2" t="s">
        <v>168</v>
      </c>
      <c r="B124" s="1">
        <v>2008</v>
      </c>
      <c r="C124" s="2" t="s">
        <v>169</v>
      </c>
      <c r="D124" s="2"/>
      <c r="E124" s="2"/>
      <c r="F124" s="1">
        <v>342</v>
      </c>
      <c r="G124" s="1"/>
      <c r="H124" s="3" t="s">
        <v>100</v>
      </c>
      <c r="J124" s="3"/>
      <c r="K124" s="6" t="s">
        <v>6</v>
      </c>
      <c r="L124" s="6" t="s">
        <v>6</v>
      </c>
      <c r="M124" s="6" t="s">
        <v>39</v>
      </c>
      <c r="N124" s="3"/>
      <c r="O124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24" s="28" t="str">
        <f>IFERROR(IF(Tabel1[[#This Row],[citingArticle_reference]]=0, "", MID(Tabel1[[#This Row],[citingArticle_reference]], SEARCH("(", Tabel1[[#This Row],[citingArticle_reference]])+1, 4)), "Handmatig")</f>
        <v>2016</v>
      </c>
      <c r="Q124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24" s="24">
        <f>SEARCH(")", Tabel1[[#This Row],[citingArticle_reference]])+2</f>
        <v>68</v>
      </c>
      <c r="S124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25" spans="1:19" hidden="1" x14ac:dyDescent="0.25">
      <c r="A125" s="2" t="s">
        <v>172</v>
      </c>
      <c r="B125" s="1">
        <v>2008</v>
      </c>
      <c r="C125" s="2" t="s">
        <v>173</v>
      </c>
      <c r="D125" s="2"/>
      <c r="E125" s="2"/>
      <c r="F125" s="1">
        <v>55</v>
      </c>
      <c r="G125" s="1"/>
      <c r="H125" s="3" t="s">
        <v>174</v>
      </c>
      <c r="J125" s="3"/>
      <c r="K125" s="6" t="s">
        <v>6</v>
      </c>
      <c r="L125" s="6" t="s">
        <v>6</v>
      </c>
      <c r="M125" s="6" t="s">
        <v>39</v>
      </c>
      <c r="N125" s="3"/>
      <c r="O125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25" s="28" t="str">
        <f>IFERROR(IF(Tabel1[[#This Row],[citingArticle_reference]]=0, "", MID(Tabel1[[#This Row],[citingArticle_reference]], SEARCH("(", Tabel1[[#This Row],[citingArticle_reference]])+1, 4)), "Handmatig")</f>
        <v>2011</v>
      </c>
      <c r="Q125" s="28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25" s="24">
        <f>SEARCH(")", Tabel1[[#This Row],[citingArticle_reference]])+2</f>
        <v>71</v>
      </c>
      <c r="S125" s="32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26" spans="1:19" hidden="1" x14ac:dyDescent="0.25">
      <c r="A126" s="2" t="s">
        <v>175</v>
      </c>
      <c r="B126" s="1">
        <v>2008</v>
      </c>
      <c r="C126" s="2" t="s">
        <v>176</v>
      </c>
      <c r="D126" s="2"/>
      <c r="E126" s="2"/>
      <c r="F126" s="1">
        <v>193</v>
      </c>
      <c r="G126" s="1"/>
      <c r="H126" s="3" t="s">
        <v>177</v>
      </c>
      <c r="J126" s="3"/>
      <c r="K126" s="6" t="s">
        <v>559</v>
      </c>
      <c r="L126" s="6" t="s">
        <v>6</v>
      </c>
      <c r="M126" s="6" t="s">
        <v>24</v>
      </c>
      <c r="N126" s="3"/>
      <c r="O126" s="28" t="str">
        <f>IFERROR(IF(Tabel1[[#This Row],[citingArticle_reference]]=0, "", LEFT(Tabel1[[#This Row],[citingArticle_reference]],SEARCH("(", Tabel1[[#This Row],[citingArticle_reference]])-2)), "Handmatig")</f>
        <v>Jebarajakirthy, C., &amp; Lobo, A. C.</v>
      </c>
      <c r="P126" s="28" t="str">
        <f>IFERROR(IF(Tabel1[[#This Row],[citingArticle_reference]]=0, "", MID(Tabel1[[#This Row],[citingArticle_reference]], SEARCH("(", Tabel1[[#This Row],[citingArticle_reference]])+1, 4)), "Handmatig")</f>
        <v>2014</v>
      </c>
      <c r="Q126" s="28" t="str">
        <f>IFERROR(LEFT(Tabel1[[#This Row],[citingArticle_splitting_helpField_allExceptAuthorAndYear]], SEARCH(".", Tabel1[[#This Row],[citingArticle_splitting_helpField_allExceptAuthorAndYear]])), "")</f>
        <v>War affected youth as consumers of microcredit: an application and extension of the theory of planned behaviour.</v>
      </c>
      <c r="R126" s="24">
        <f>SEARCH(")", Tabel1[[#This Row],[citingArticle_reference]])+2</f>
        <v>42</v>
      </c>
      <c r="S126" s="32" t="str">
        <f>RIGHT(Tabel1[[#This Row],[citingArticle_reference]], LEN(Tabel1[[#This Row],[citingArticle_reference]])-Tabel1[[#This Row],[citingArticle_splitting_helpField_localizeClosingParenthesis]])</f>
        <v>War affected youth as consumers of microcredit: an application and extension of the theory of planned behaviour. Journal of retailing and consumer services, 21(3), 239-248.</v>
      </c>
    </row>
    <row r="127" spans="1:19" hidden="1" x14ac:dyDescent="0.25">
      <c r="A127" s="2" t="s">
        <v>175</v>
      </c>
      <c r="B127" s="1">
        <v>2008</v>
      </c>
      <c r="C127" s="2" t="s">
        <v>176</v>
      </c>
      <c r="D127" s="2"/>
      <c r="E127" s="2"/>
      <c r="F127" s="1">
        <v>193</v>
      </c>
      <c r="G127" s="1"/>
      <c r="H127" s="3" t="s">
        <v>178</v>
      </c>
      <c r="J127" s="3"/>
      <c r="K127" s="6" t="s">
        <v>559</v>
      </c>
      <c r="L127" s="6" t="s">
        <v>6</v>
      </c>
      <c r="M127" s="6" t="s">
        <v>6</v>
      </c>
      <c r="N127" s="13" t="s">
        <v>179</v>
      </c>
      <c r="O127" s="28" t="str">
        <f>IFERROR(IF(Tabel1[[#This Row],[citingArticle_reference]]=0, "", LEFT(Tabel1[[#This Row],[citingArticle_reference]],SEARCH("(", Tabel1[[#This Row],[citingArticle_reference]])-2)), "Handmatig")</f>
        <v>Kim, M. S., &amp; James, J.</v>
      </c>
      <c r="P127" s="28" t="str">
        <f>IFERROR(IF(Tabel1[[#This Row],[citingArticle_reference]]=0, "", MID(Tabel1[[#This Row],[citingArticle_reference]], SEARCH("(", Tabel1[[#This Row],[citingArticle_reference]])+1, 4)), "Handmatig")</f>
        <v>2016</v>
      </c>
      <c r="Q127" s="30" t="str">
        <f>IFERROR(LEFT(Tabel1[[#This Row],[citingArticle_splitting_helpField_allExceptAuthorAndYear]], SEARCH(".", Tabel1[[#This Row],[citingArticle_splitting_helpField_allExceptAuthorAndYear]])), "")</f>
        <v>The theory of planned behaviour and intention of purchase sport team licensed merchandise.</v>
      </c>
      <c r="R127" s="26">
        <f>SEARCH(")", Tabel1[[#This Row],[citingArticle_reference]])+2</f>
        <v>32</v>
      </c>
      <c r="S127" s="34" t="str">
        <f>RIGHT(Tabel1[[#This Row],[citingArticle_reference]], LEN(Tabel1[[#This Row],[citingArticle_reference]])-Tabel1[[#This Row],[citingArticle_splitting_helpField_localizeClosingParenthesis]])</f>
        <v>The theory of planned behaviour and intention of purchase sport team licensed merchandise. Sport, Business and Management: An International Journal, 6(2), 228-243.</v>
      </c>
    </row>
    <row r="128" spans="1:19" hidden="1" x14ac:dyDescent="0.25">
      <c r="A128" s="2" t="s">
        <v>175</v>
      </c>
      <c r="B128" s="1">
        <v>2008</v>
      </c>
      <c r="C128" s="2" t="s">
        <v>176</v>
      </c>
      <c r="D128" s="2"/>
      <c r="E128" s="2"/>
      <c r="F128" s="1">
        <v>193</v>
      </c>
      <c r="G128" s="1"/>
      <c r="H128" s="3" t="s">
        <v>180</v>
      </c>
      <c r="J128" s="3"/>
      <c r="K128" s="6" t="s">
        <v>559</v>
      </c>
      <c r="L128" s="6" t="s">
        <v>559</v>
      </c>
      <c r="M128" s="6" t="s">
        <v>24</v>
      </c>
      <c r="N128" s="3"/>
      <c r="O128" s="28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128" s="28" t="str">
        <f>IFERROR(IF(Tabel1[[#This Row],[citingArticle_reference]]=0, "", MID(Tabel1[[#This Row],[citingArticle_reference]], SEARCH("(", Tabel1[[#This Row],[citingArticle_reference]])+1, 4)), "Handmatig")</f>
        <v>2017</v>
      </c>
      <c r="Q128" s="28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128" s="24">
        <f>SEARCH(")", Tabel1[[#This Row],[citingArticle_reference]])+2</f>
        <v>48</v>
      </c>
      <c r="S128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129" spans="1:19" hidden="1" x14ac:dyDescent="0.25">
      <c r="A129" s="2" t="s">
        <v>175</v>
      </c>
      <c r="B129" s="1">
        <v>2008</v>
      </c>
      <c r="C129" s="2" t="s">
        <v>176</v>
      </c>
      <c r="D129" s="2"/>
      <c r="E129" s="2"/>
      <c r="F129" s="1">
        <v>193</v>
      </c>
      <c r="G129" s="1"/>
      <c r="H129" s="3" t="s">
        <v>170</v>
      </c>
      <c r="J129" s="3"/>
      <c r="K129" s="6" t="s">
        <v>559</v>
      </c>
      <c r="L129" s="6" t="s">
        <v>6</v>
      </c>
      <c r="M129" s="6" t="s">
        <v>39</v>
      </c>
      <c r="N129" s="3"/>
      <c r="O129" s="28" t="str">
        <f>IFERROR(IF(Tabel1[[#This Row],[citingArticle_reference]]=0, "", LEFT(Tabel1[[#This Row],[citingArticle_reference]],SEARCH("(", Tabel1[[#This Row],[citingArticle_reference]])-2)), "Handmatig")</f>
        <v>Handmatig</v>
      </c>
      <c r="P129" s="28" t="str">
        <f>IFERROR(IF(Tabel1[[#This Row],[citingArticle_reference]]=0, "", MID(Tabel1[[#This Row],[citingArticle_reference]], SEARCH("(", Tabel1[[#This Row],[citingArticle_reference]])+1, 4)), "Handmatig")</f>
        <v>Handmatig</v>
      </c>
      <c r="Q129" s="28" t="str">
        <f>IFERROR(LEFT(Tabel1[[#This Row],[citingArticle_splitting_helpField_allExceptAuthorAndYear]], SEARCH(".", Tabel1[[#This Row],[citingArticle_splitting_helpField_allExceptAuthorAndYear]])), "")</f>
        <v/>
      </c>
      <c r="R129" s="24" t="e">
        <f>SEARCH(")", Tabel1[[#This Row],[citingArticle_reference]])+2</f>
        <v>#VALUE!</v>
      </c>
      <c r="S129" s="32" t="e">
        <f>RIGHT(Tabel1[[#This Row],[citingArticle_reference]], LEN(Tabel1[[#This Row],[citingArticle_reference]])-Tabel1[[#This Row],[citingArticle_splitting_helpField_localizeClosingParenthesis]])</f>
        <v>#VALUE!</v>
      </c>
    </row>
    <row r="130" spans="1:19" hidden="1" x14ac:dyDescent="0.25">
      <c r="A130" s="14" t="s">
        <v>181</v>
      </c>
      <c r="B130" s="15">
        <v>2008</v>
      </c>
      <c r="C130" s="14" t="s">
        <v>182</v>
      </c>
      <c r="D130" s="14"/>
      <c r="E130" s="14"/>
      <c r="F130" s="15">
        <v>177</v>
      </c>
      <c r="G130" s="15"/>
      <c r="H130" s="16" t="s">
        <v>174</v>
      </c>
      <c r="I130" s="38"/>
      <c r="J130" s="38"/>
      <c r="K130" s="6" t="s">
        <v>6</v>
      </c>
      <c r="L130" s="6" t="s">
        <v>6</v>
      </c>
      <c r="M130" s="17" t="s">
        <v>39</v>
      </c>
      <c r="N130" s="18"/>
      <c r="O130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30" s="28" t="str">
        <f>IFERROR(IF(Tabel1[[#This Row],[citingArticle_reference]]=0, "", MID(Tabel1[[#This Row],[citingArticle_reference]], SEARCH("(", Tabel1[[#This Row],[citingArticle_reference]])+1, 4)), "Handmatig")</f>
        <v>2011</v>
      </c>
      <c r="Q130" s="31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30" s="27">
        <f>SEARCH(")", Tabel1[[#This Row],[citingArticle_reference]])+2</f>
        <v>71</v>
      </c>
      <c r="S130" s="35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31" spans="1:19" hidden="1" x14ac:dyDescent="0.25">
      <c r="A131" s="14" t="s">
        <v>181</v>
      </c>
      <c r="B131" s="15">
        <v>2008</v>
      </c>
      <c r="C131" s="14" t="s">
        <v>182</v>
      </c>
      <c r="D131" s="14"/>
      <c r="E131" s="14"/>
      <c r="F131" s="15">
        <v>177</v>
      </c>
      <c r="G131" s="15"/>
      <c r="H131" s="3" t="s">
        <v>41</v>
      </c>
      <c r="J131" s="3"/>
      <c r="K131" s="6" t="s">
        <v>6</v>
      </c>
      <c r="L131" s="6" t="s">
        <v>559</v>
      </c>
      <c r="M131" s="6" t="s">
        <v>39</v>
      </c>
      <c r="N131" s="3"/>
      <c r="O131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31" s="28" t="str">
        <f>IFERROR(IF(Tabel1[[#This Row],[citingArticle_reference]]=0, "", MID(Tabel1[[#This Row],[citingArticle_reference]], SEARCH("(", Tabel1[[#This Row],[citingArticle_reference]])+1, 4)), "Handmatig")</f>
        <v>2012</v>
      </c>
      <c r="Q131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31" s="24">
        <f>SEARCH(")", Tabel1[[#This Row],[citingArticle_reference]])+2</f>
        <v>79</v>
      </c>
      <c r="S131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32" spans="1:19" hidden="1" x14ac:dyDescent="0.25">
      <c r="A132" s="14" t="s">
        <v>181</v>
      </c>
      <c r="B132" s="15">
        <v>2008</v>
      </c>
      <c r="C132" s="14" t="s">
        <v>182</v>
      </c>
      <c r="D132" s="14"/>
      <c r="E132" s="14"/>
      <c r="F132" s="15">
        <v>177</v>
      </c>
      <c r="G132" s="15"/>
      <c r="H132" s="3" t="s">
        <v>164</v>
      </c>
      <c r="J132" s="3"/>
      <c r="K132" s="6" t="s">
        <v>6</v>
      </c>
      <c r="L132" s="6" t="s">
        <v>6</v>
      </c>
      <c r="M132" s="6" t="s">
        <v>39</v>
      </c>
      <c r="N132" s="3"/>
      <c r="O132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32" s="28" t="str">
        <f>IFERROR(IF(Tabel1[[#This Row],[citingArticle_reference]]=0, "", MID(Tabel1[[#This Row],[citingArticle_reference]], SEARCH("(", Tabel1[[#This Row],[citingArticle_reference]])+1, 4)), "Handmatig")</f>
        <v>2012</v>
      </c>
      <c r="Q132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32" s="24">
        <f>SEARCH(")", Tabel1[[#This Row],[citingArticle_reference]])+2</f>
        <v>46</v>
      </c>
      <c r="S132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33" spans="1:19" hidden="1" x14ac:dyDescent="0.25">
      <c r="A133" s="14" t="s">
        <v>181</v>
      </c>
      <c r="B133" s="15">
        <v>2008</v>
      </c>
      <c r="C133" s="14" t="s">
        <v>182</v>
      </c>
      <c r="D133" s="14"/>
      <c r="E133" s="14"/>
      <c r="F133" s="15">
        <v>177</v>
      </c>
      <c r="G133" s="15"/>
      <c r="H133" s="3" t="s">
        <v>42</v>
      </c>
      <c r="J133" s="3"/>
      <c r="K133" s="6" t="s">
        <v>6</v>
      </c>
      <c r="L133" s="6" t="s">
        <v>559</v>
      </c>
      <c r="M133" s="6" t="s">
        <v>39</v>
      </c>
      <c r="N133" s="3"/>
      <c r="O133" s="28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133" s="28" t="str">
        <f>IFERROR(IF(Tabel1[[#This Row],[citingArticle_reference]]=0, "", MID(Tabel1[[#This Row],[citingArticle_reference]], SEARCH("(", Tabel1[[#This Row],[citingArticle_reference]])+1, 4)), "Handmatig")</f>
        <v>2012</v>
      </c>
      <c r="Q133" s="28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133" s="24">
        <f>SEARCH(")", Tabel1[[#This Row],[citingArticle_reference]])+2</f>
        <v>58</v>
      </c>
      <c r="S133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134" spans="1:19" hidden="1" x14ac:dyDescent="0.25">
      <c r="A134" s="14" t="s">
        <v>181</v>
      </c>
      <c r="B134" s="15">
        <v>2008</v>
      </c>
      <c r="C134" s="14" t="s">
        <v>182</v>
      </c>
      <c r="D134" s="14"/>
      <c r="E134" s="14"/>
      <c r="F134" s="15">
        <v>177</v>
      </c>
      <c r="G134" s="15"/>
      <c r="H134" s="3" t="s">
        <v>183</v>
      </c>
      <c r="J134" s="3"/>
      <c r="K134" s="6" t="s">
        <v>559</v>
      </c>
      <c r="L134" s="6" t="s">
        <v>6</v>
      </c>
      <c r="M134" s="6" t="s">
        <v>6</v>
      </c>
      <c r="N134" s="3" t="s">
        <v>171</v>
      </c>
      <c r="O134" s="28" t="str">
        <f>IFERROR(IF(Tabel1[[#This Row],[citingArticle_reference]]=0, "", LEFT(Tabel1[[#This Row],[citingArticle_reference]],SEARCH("(", Tabel1[[#This Row],[citingArticle_reference]])-2)), "Handmatig")</f>
        <v>Gamage, T. C.</v>
      </c>
      <c r="P134" s="28" t="str">
        <f>IFERROR(IF(Tabel1[[#This Row],[citingArticle_reference]]=0, "", MID(Tabel1[[#This Row],[citingArticle_reference]], SEARCH("(", Tabel1[[#This Row],[citingArticle_reference]])+1, 4)), "Handmatig")</f>
        <v>2017</v>
      </c>
      <c r="Q134" s="28" t="str">
        <f>IFERROR(LEFT(Tabel1[[#This Row],[citingArticle_splitting_helpField_allExceptAuthorAndYear]], SEARCH(".", Tabel1[[#This Row],[citingArticle_splitting_helpField_allExceptAuthorAndYear]])), "")</f>
        <v>Digital Natives’ Social Networking Website Use: A Theory of Planned Behaviour Perspective.</v>
      </c>
      <c r="R134" s="24">
        <f>SEARCH(")", Tabel1[[#This Row],[citingArticle_reference]])+2</f>
        <v>22</v>
      </c>
      <c r="S134" s="32" t="str">
        <f>RIGHT(Tabel1[[#This Row],[citingArticle_reference]], LEN(Tabel1[[#This Row],[citingArticle_reference]])-Tabel1[[#This Row],[citingArticle_splitting_helpField_localizeClosingParenthesis]])</f>
        <v>Digital Natives’ Social Networking Website Use: A Theory of Planned Behaviour Perspective. Age, 315(243), 56-45.</v>
      </c>
    </row>
    <row r="135" spans="1:19" hidden="1" x14ac:dyDescent="0.25">
      <c r="A135" s="2" t="s">
        <v>184</v>
      </c>
      <c r="B135" s="1">
        <v>2007</v>
      </c>
      <c r="C135" s="2" t="s">
        <v>185</v>
      </c>
      <c r="D135" s="2"/>
      <c r="E135" s="2"/>
      <c r="F135" s="1">
        <v>115</v>
      </c>
      <c r="G135" s="1"/>
      <c r="H135" s="3" t="s">
        <v>186</v>
      </c>
      <c r="J135" s="3"/>
      <c r="K135" s="6" t="s">
        <v>6</v>
      </c>
      <c r="L135" s="6" t="s">
        <v>6</v>
      </c>
      <c r="M135" s="6" t="s">
        <v>39</v>
      </c>
      <c r="N135" s="3"/>
      <c r="O135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35" s="28" t="str">
        <f>IFERROR(IF(Tabel1[[#This Row],[citingArticle_reference]]=0, "", MID(Tabel1[[#This Row],[citingArticle_reference]], SEARCH("(", Tabel1[[#This Row],[citingArticle_reference]])+1, 4)), "Handmatig")</f>
        <v>2010</v>
      </c>
      <c r="Q135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35" s="24">
        <f>SEARCH(")", Tabel1[[#This Row],[citingArticle_reference]])+2</f>
        <v>37</v>
      </c>
      <c r="S135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136" spans="1:19" hidden="1" x14ac:dyDescent="0.25">
      <c r="A136" s="2" t="s">
        <v>184</v>
      </c>
      <c r="B136" s="1">
        <v>2007</v>
      </c>
      <c r="C136" s="2" t="s">
        <v>185</v>
      </c>
      <c r="D136" s="2"/>
      <c r="E136" s="2"/>
      <c r="F136" s="1">
        <v>115</v>
      </c>
      <c r="G136" s="1"/>
      <c r="H136" s="3" t="s">
        <v>38</v>
      </c>
      <c r="J136" s="3"/>
      <c r="K136" s="6" t="s">
        <v>6</v>
      </c>
      <c r="L136" s="6" t="s">
        <v>6</v>
      </c>
      <c r="M136" s="6" t="s">
        <v>39</v>
      </c>
      <c r="N136" s="3"/>
      <c r="O136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36" s="28" t="str">
        <f>IFERROR(IF(Tabel1[[#This Row],[citingArticle_reference]]=0, "", MID(Tabel1[[#This Row],[citingArticle_reference]], SEARCH("(", Tabel1[[#This Row],[citingArticle_reference]])+1, 4)), "Handmatig")</f>
        <v>2009</v>
      </c>
      <c r="Q136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36" s="24">
        <f>SEARCH(")", Tabel1[[#This Row],[citingArticle_reference]])+2</f>
        <v>74</v>
      </c>
      <c r="S136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37" spans="1:19" hidden="1" x14ac:dyDescent="0.25">
      <c r="A137" s="2" t="s">
        <v>184</v>
      </c>
      <c r="B137" s="1">
        <v>2007</v>
      </c>
      <c r="C137" s="2" t="s">
        <v>185</v>
      </c>
      <c r="D137" s="2"/>
      <c r="E137" s="2"/>
      <c r="F137" s="1">
        <v>115</v>
      </c>
      <c r="G137" s="1"/>
      <c r="H137" s="3" t="s">
        <v>187</v>
      </c>
      <c r="J137" s="3"/>
      <c r="K137" s="6" t="s">
        <v>559</v>
      </c>
      <c r="L137" s="6" t="s">
        <v>6</v>
      </c>
      <c r="M137" s="6" t="s">
        <v>6</v>
      </c>
      <c r="N137" s="3" t="s">
        <v>189</v>
      </c>
      <c r="O137" s="28" t="str">
        <f>IFERROR(IF(Tabel1[[#This Row],[citingArticle_reference]]=0, "", LEFT(Tabel1[[#This Row],[citingArticle_reference]],SEARCH("(", Tabel1[[#This Row],[citingArticle_reference]])-2)), "Handmatig")</f>
        <v>Louis, W., Davies, S., Smith, J., &amp; Terry, D.</v>
      </c>
      <c r="P137" s="28" t="str">
        <f>IFERROR(IF(Tabel1[[#This Row],[citingArticle_reference]]=0, "", MID(Tabel1[[#This Row],[citingArticle_reference]], SEARCH("(", Tabel1[[#This Row],[citingArticle_reference]])+1, 4)), "Handmatig")</f>
        <v>2007</v>
      </c>
      <c r="Q137" s="28" t="str">
        <f>IFERROR(LEFT(Tabel1[[#This Row],[citingArticle_splitting_helpField_allExceptAuthorAndYear]], SEARCH(".", Tabel1[[#This Row],[citingArticle_splitting_helpField_allExceptAuthorAndYear]])), "")</f>
        <v>Pizza and pop and the student identity: The role of referent group norms in healthy and unhealthy eating.</v>
      </c>
      <c r="R137" s="24">
        <f>SEARCH(")", Tabel1[[#This Row],[citingArticle_reference]])+2</f>
        <v>54</v>
      </c>
      <c r="S137" s="32" t="str">
        <f>RIGHT(Tabel1[[#This Row],[citingArticle_reference]], LEN(Tabel1[[#This Row],[citingArticle_reference]])-Tabel1[[#This Row],[citingArticle_splitting_helpField_localizeClosingParenthesis]])</f>
        <v>Pizza and pop and the student identity: The role of referent group norms in healthy and unhealthy eating. The Journal of social psychology, 147(1), 57-74.</v>
      </c>
    </row>
    <row r="138" spans="1:19" hidden="1" x14ac:dyDescent="0.25">
      <c r="A138" s="2" t="s">
        <v>184</v>
      </c>
      <c r="B138" s="1">
        <v>2007</v>
      </c>
      <c r="C138" s="2" t="s">
        <v>185</v>
      </c>
      <c r="D138" s="2"/>
      <c r="E138" s="2"/>
      <c r="F138" s="1">
        <v>115</v>
      </c>
      <c r="G138" s="1"/>
      <c r="H138" s="3" t="s">
        <v>188</v>
      </c>
      <c r="J138" s="3"/>
      <c r="K138" s="6" t="s">
        <v>559</v>
      </c>
      <c r="L138" s="6" t="s">
        <v>6</v>
      </c>
      <c r="M138" s="6" t="s">
        <v>6</v>
      </c>
      <c r="N138" s="3" t="s">
        <v>190</v>
      </c>
      <c r="O138" s="28" t="str">
        <f>IFERROR(IF(Tabel1[[#This Row],[citingArticle_reference]]=0, "", LEFT(Tabel1[[#This Row],[citingArticle_reference]],SEARCH("(", Tabel1[[#This Row],[citingArticle_reference]])-2)), "Handmatig")</f>
        <v>Dunn, K. I., Mohr, P., Wilson, C. J., &amp; Wittert, G. A.</v>
      </c>
      <c r="P138" s="28" t="str">
        <f>IFERROR(IF(Tabel1[[#This Row],[citingArticle_reference]]=0, "", MID(Tabel1[[#This Row],[citingArticle_reference]], SEARCH("(", Tabel1[[#This Row],[citingArticle_reference]])+1, 4)), "Handmatig")</f>
        <v>2011</v>
      </c>
      <c r="Q138" s="28" t="str">
        <f>IFERROR(LEFT(Tabel1[[#This Row],[citingArticle_splitting_helpField_allExceptAuthorAndYear]], SEARCH(".", Tabel1[[#This Row],[citingArticle_splitting_helpField_allExceptAuthorAndYear]])), "")</f>
        <v>Determinants of fast-food consumption.</v>
      </c>
      <c r="R138" s="24">
        <f>SEARCH(")", Tabel1[[#This Row],[citingArticle_reference]])+2</f>
        <v>63</v>
      </c>
      <c r="S138" s="32" t="str">
        <f>RIGHT(Tabel1[[#This Row],[citingArticle_reference]], LEN(Tabel1[[#This Row],[citingArticle_reference]])-Tabel1[[#This Row],[citingArticle_splitting_helpField_localizeClosingParenthesis]])</f>
        <v>Determinants of fast-food consumption. An application of the Theory of Planned Behaviour. Appetite, 57(2), 349-357.</v>
      </c>
    </row>
    <row r="139" spans="1:19" hidden="1" x14ac:dyDescent="0.25">
      <c r="A139" s="2" t="s">
        <v>184</v>
      </c>
      <c r="B139" s="1">
        <v>2007</v>
      </c>
      <c r="C139" s="2" t="s">
        <v>185</v>
      </c>
      <c r="D139" s="2"/>
      <c r="E139" s="2"/>
      <c r="F139" s="1">
        <v>115</v>
      </c>
      <c r="G139" s="1"/>
      <c r="H139" s="3" t="s">
        <v>41</v>
      </c>
      <c r="J139" s="3"/>
      <c r="K139" s="6" t="s">
        <v>6</v>
      </c>
      <c r="L139" s="6" t="s">
        <v>6</v>
      </c>
      <c r="M139" s="6" t="s">
        <v>39</v>
      </c>
      <c r="N139" s="3"/>
      <c r="O139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39" s="28" t="str">
        <f>IFERROR(IF(Tabel1[[#This Row],[citingArticle_reference]]=0, "", MID(Tabel1[[#This Row],[citingArticle_reference]], SEARCH("(", Tabel1[[#This Row],[citingArticle_reference]])+1, 4)), "Handmatig")</f>
        <v>2012</v>
      </c>
      <c r="Q139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39" s="24">
        <f>SEARCH(")", Tabel1[[#This Row],[citingArticle_reference]])+2</f>
        <v>79</v>
      </c>
      <c r="S139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40" spans="1:19" hidden="1" x14ac:dyDescent="0.25">
      <c r="A140" s="2" t="s">
        <v>184</v>
      </c>
      <c r="B140" s="1">
        <v>2007</v>
      </c>
      <c r="C140" s="2" t="s">
        <v>185</v>
      </c>
      <c r="D140" s="2"/>
      <c r="E140" s="2"/>
      <c r="F140" s="1">
        <v>115</v>
      </c>
      <c r="G140" s="1"/>
      <c r="H140" s="3" t="s">
        <v>191</v>
      </c>
      <c r="J140" s="3"/>
      <c r="K140" s="6" t="s">
        <v>6</v>
      </c>
      <c r="L140" s="6" t="s">
        <v>559</v>
      </c>
      <c r="M140" s="6" t="s">
        <v>39</v>
      </c>
      <c r="N140" s="3"/>
      <c r="O140" s="28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140" s="28" t="str">
        <f>IFERROR(IF(Tabel1[[#This Row],[citingArticle_reference]]=0, "", MID(Tabel1[[#This Row],[citingArticle_reference]], SEARCH("(", Tabel1[[#This Row],[citingArticle_reference]])+1, 4)), "Handmatig")</f>
        <v>2014</v>
      </c>
      <c r="Q140" s="28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140" s="24">
        <f>SEARCH(")", Tabel1[[#This Row],[citingArticle_reference]])+2</f>
        <v>62</v>
      </c>
      <c r="S140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141" spans="1:19" hidden="1" x14ac:dyDescent="0.25">
      <c r="A141" s="2" t="s">
        <v>184</v>
      </c>
      <c r="B141" s="1">
        <v>2007</v>
      </c>
      <c r="C141" s="2" t="s">
        <v>185</v>
      </c>
      <c r="D141" s="2"/>
      <c r="E141" s="2"/>
      <c r="F141" s="1">
        <v>115</v>
      </c>
      <c r="G141" s="1"/>
      <c r="H141" s="3" t="s">
        <v>164</v>
      </c>
      <c r="J141" s="3"/>
      <c r="K141" s="6" t="s">
        <v>6</v>
      </c>
      <c r="L141" s="6" t="s">
        <v>6</v>
      </c>
      <c r="M141" s="6" t="s">
        <v>39</v>
      </c>
      <c r="N141" s="3"/>
      <c r="O141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41" s="28" t="str">
        <f>IFERROR(IF(Tabel1[[#This Row],[citingArticle_reference]]=0, "", MID(Tabel1[[#This Row],[citingArticle_reference]], SEARCH("(", Tabel1[[#This Row],[citingArticle_reference]])+1, 4)), "Handmatig")</f>
        <v>2012</v>
      </c>
      <c r="Q141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41" s="24">
        <f>SEARCH(")", Tabel1[[#This Row],[citingArticle_reference]])+2</f>
        <v>46</v>
      </c>
      <c r="S141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42" spans="1:19" hidden="1" x14ac:dyDescent="0.25">
      <c r="A142" s="2" t="s">
        <v>184</v>
      </c>
      <c r="B142" s="1">
        <v>2007</v>
      </c>
      <c r="C142" s="2" t="s">
        <v>185</v>
      </c>
      <c r="D142" s="2"/>
      <c r="E142" s="2"/>
      <c r="F142" s="1">
        <v>115</v>
      </c>
      <c r="G142" s="1"/>
      <c r="H142" s="3" t="s">
        <v>48</v>
      </c>
      <c r="J142" s="3"/>
      <c r="K142" s="6" t="s">
        <v>6</v>
      </c>
      <c r="L142" s="6" t="s">
        <v>559</v>
      </c>
      <c r="M142" s="6" t="s">
        <v>39</v>
      </c>
      <c r="N142" s="3"/>
      <c r="O142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42" s="28" t="str">
        <f>IFERROR(IF(Tabel1[[#This Row],[citingArticle_reference]]=0, "", MID(Tabel1[[#This Row],[citingArticle_reference]], SEARCH("(", Tabel1[[#This Row],[citingArticle_reference]])+1, 4)), "Handmatig")</f>
        <v>2016</v>
      </c>
      <c r="Q142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42" s="24">
        <f>SEARCH(")", Tabel1[[#This Row],[citingArticle_reference]])+2</f>
        <v>69</v>
      </c>
      <c r="S142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43" spans="1:19" hidden="1" x14ac:dyDescent="0.25">
      <c r="A143" s="2" t="s">
        <v>184</v>
      </c>
      <c r="B143" s="1">
        <v>2007</v>
      </c>
      <c r="C143" s="2" t="s">
        <v>185</v>
      </c>
      <c r="D143" s="2"/>
      <c r="E143" s="2"/>
      <c r="F143" s="1">
        <v>115</v>
      </c>
      <c r="G143" s="1"/>
      <c r="H143" s="3" t="s">
        <v>192</v>
      </c>
      <c r="J143" s="3"/>
      <c r="K143" s="6" t="s">
        <v>559</v>
      </c>
      <c r="L143" s="6" t="s">
        <v>559</v>
      </c>
      <c r="M143" s="6" t="s">
        <v>24</v>
      </c>
      <c r="N143" s="3"/>
      <c r="O143" s="28" t="str">
        <f>IFERROR(IF(Tabel1[[#This Row],[citingArticle_reference]]=0, "", LEFT(Tabel1[[#This Row],[citingArticle_reference]],SEARCH("(", Tabel1[[#This Row],[citingArticle_reference]])-2)), "Handmatig")</f>
        <v>Kiefer, D. J.</v>
      </c>
      <c r="P143" s="28" t="str">
        <f>IFERROR(IF(Tabel1[[#This Row],[citingArticle_reference]]=0, "", MID(Tabel1[[#This Row],[citingArticle_reference]], SEARCH("(", Tabel1[[#This Row],[citingArticle_reference]])+1, 4)), "Handmatig")</f>
        <v>2008</v>
      </c>
      <c r="Q143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143" s="24">
        <f>SEARCH(")", Tabel1[[#This Row],[citingArticle_reference]])+2</f>
        <v>22</v>
      </c>
      <c r="S143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144" spans="1:19" hidden="1" x14ac:dyDescent="0.25">
      <c r="A144" s="2" t="s">
        <v>184</v>
      </c>
      <c r="B144" s="1">
        <v>2007</v>
      </c>
      <c r="C144" s="2" t="s">
        <v>185</v>
      </c>
      <c r="D144" s="2"/>
      <c r="E144" s="2"/>
      <c r="F144" s="1">
        <v>115</v>
      </c>
      <c r="G144" s="1"/>
      <c r="H144" s="3" t="s">
        <v>108</v>
      </c>
      <c r="J144" s="3"/>
      <c r="K144" s="6" t="s">
        <v>6</v>
      </c>
      <c r="L144" s="6" t="s">
        <v>6</v>
      </c>
      <c r="M144" s="6" t="s">
        <v>39</v>
      </c>
      <c r="N144" s="3"/>
      <c r="O144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144" s="28" t="str">
        <f>IFERROR(IF(Tabel1[[#This Row],[citingArticle_reference]]=0, "", MID(Tabel1[[#This Row],[citingArticle_reference]], SEARCH("(", Tabel1[[#This Row],[citingArticle_reference]])+1, 4)), "Handmatig")</f>
        <v>2017</v>
      </c>
      <c r="Q144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144" s="24">
        <f>SEARCH(")", Tabel1[[#This Row],[citingArticle_reference]])+2</f>
        <v>56</v>
      </c>
      <c r="S14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145" spans="1:19" hidden="1" x14ac:dyDescent="0.25">
      <c r="A145" s="2" t="s">
        <v>184</v>
      </c>
      <c r="B145" s="1">
        <v>2007</v>
      </c>
      <c r="C145" s="2" t="s">
        <v>185</v>
      </c>
      <c r="D145" s="2"/>
      <c r="E145" s="2"/>
      <c r="F145" s="1">
        <v>115</v>
      </c>
      <c r="G145" s="1"/>
      <c r="H145" s="3" t="s">
        <v>127</v>
      </c>
      <c r="J145" s="3"/>
      <c r="K145" s="6" t="s">
        <v>6</v>
      </c>
      <c r="L145" s="6" t="s">
        <v>6</v>
      </c>
      <c r="M145" s="6" t="s">
        <v>39</v>
      </c>
      <c r="N145" s="3"/>
      <c r="O145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145" s="28" t="str">
        <f>IFERROR(IF(Tabel1[[#This Row],[citingArticle_reference]]=0, "", MID(Tabel1[[#This Row],[citingArticle_reference]], SEARCH("(", Tabel1[[#This Row],[citingArticle_reference]])+1, 4)), "Handmatig")</f>
        <v>2015</v>
      </c>
      <c r="Q145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145" s="24">
        <f>SEARCH(")", Tabel1[[#This Row],[citingArticle_reference]])+2</f>
        <v>18</v>
      </c>
      <c r="S145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146" spans="1:19" hidden="1" x14ac:dyDescent="0.25">
      <c r="A146" s="2" t="s">
        <v>184</v>
      </c>
      <c r="B146" s="1">
        <v>2007</v>
      </c>
      <c r="C146" s="2" t="s">
        <v>185</v>
      </c>
      <c r="D146" s="2"/>
      <c r="E146" s="2"/>
      <c r="F146" s="1">
        <v>115</v>
      </c>
      <c r="G146" s="1"/>
      <c r="H146" s="3" t="s">
        <v>193</v>
      </c>
      <c r="J146" s="3"/>
      <c r="K146" s="6" t="s">
        <v>559</v>
      </c>
      <c r="L146" s="6" t="s">
        <v>6</v>
      </c>
      <c r="M146" s="6" t="s">
        <v>24</v>
      </c>
      <c r="N146" s="3"/>
      <c r="O146" s="28" t="str">
        <f>IFERROR(IF(Tabel1[[#This Row],[citingArticle_reference]]=0, "", LEFT(Tabel1[[#This Row],[citingArticle_reference]],SEARCH("(", Tabel1[[#This Row],[citingArticle_reference]])-2)), "Handmatig")</f>
        <v>Handmatig</v>
      </c>
      <c r="P146" s="28" t="str">
        <f>IFERROR(IF(Tabel1[[#This Row],[citingArticle_reference]]=0, "", MID(Tabel1[[#This Row],[citingArticle_reference]], SEARCH("(", Tabel1[[#This Row],[citingArticle_reference]])+1, 4)), "Handmatig")</f>
        <v>Handmatig</v>
      </c>
      <c r="Q146" s="28" t="str">
        <f>IFERROR(LEFT(Tabel1[[#This Row],[citingArticle_splitting_helpField_allExceptAuthorAndYear]], SEARCH(".", Tabel1[[#This Row],[citingArticle_splitting_helpField_allExceptAuthorAndYear]])), "")</f>
        <v/>
      </c>
      <c r="R146" s="24" t="e">
        <f>SEARCH(")", Tabel1[[#This Row],[citingArticle_reference]])+2</f>
        <v>#VALUE!</v>
      </c>
      <c r="S146" s="32" t="e">
        <f>RIGHT(Tabel1[[#This Row],[citingArticle_reference]], LEN(Tabel1[[#This Row],[citingArticle_reference]])-Tabel1[[#This Row],[citingArticle_splitting_helpField_localizeClosingParenthesis]])</f>
        <v>#VALUE!</v>
      </c>
    </row>
    <row r="147" spans="1:19" hidden="1" x14ac:dyDescent="0.25">
      <c r="A147" s="2" t="s">
        <v>194</v>
      </c>
      <c r="B147" s="1">
        <v>2007</v>
      </c>
      <c r="C147" s="2" t="s">
        <v>195</v>
      </c>
      <c r="D147" s="2"/>
      <c r="E147" s="2"/>
      <c r="F147" s="1">
        <v>83</v>
      </c>
      <c r="G147" s="1"/>
      <c r="H147" s="3" t="s">
        <v>196</v>
      </c>
      <c r="J147" s="3"/>
      <c r="K147" s="6" t="s">
        <v>6</v>
      </c>
      <c r="L147" s="6" t="s">
        <v>6</v>
      </c>
      <c r="M147" s="6" t="s">
        <v>39</v>
      </c>
      <c r="N147" s="3"/>
      <c r="O147" s="28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147" s="28" t="str">
        <f>IFERROR(IF(Tabel1[[#This Row],[citingArticle_reference]]=0, "", MID(Tabel1[[#This Row],[citingArticle_reference]], SEARCH("(", Tabel1[[#This Row],[citingArticle_reference]])+1, 4)), "Handmatig")</f>
        <v>2009</v>
      </c>
      <c r="Q147" s="28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147" s="24">
        <f>SEARCH(")", Tabel1[[#This Row],[citingArticle_reference]])+2</f>
        <v>39</v>
      </c>
      <c r="S147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148" spans="1:19" hidden="1" x14ac:dyDescent="0.25">
      <c r="A148" s="2" t="s">
        <v>194</v>
      </c>
      <c r="B148" s="1">
        <v>2007</v>
      </c>
      <c r="C148" s="2" t="s">
        <v>195</v>
      </c>
      <c r="D148" s="2"/>
      <c r="E148" s="2"/>
      <c r="F148" s="1">
        <v>83</v>
      </c>
      <c r="G148" s="1"/>
      <c r="H148" s="3" t="s">
        <v>38</v>
      </c>
      <c r="J148" s="3"/>
      <c r="K148" s="6" t="s">
        <v>6</v>
      </c>
      <c r="L148" s="6" t="s">
        <v>6</v>
      </c>
      <c r="M148" s="6" t="s">
        <v>39</v>
      </c>
      <c r="N148" s="3"/>
      <c r="O148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48" s="28" t="str">
        <f>IFERROR(IF(Tabel1[[#This Row],[citingArticle_reference]]=0, "", MID(Tabel1[[#This Row],[citingArticle_reference]], SEARCH("(", Tabel1[[#This Row],[citingArticle_reference]])+1, 4)), "Handmatig")</f>
        <v>2009</v>
      </c>
      <c r="Q148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48" s="24">
        <f>SEARCH(")", Tabel1[[#This Row],[citingArticle_reference]])+2</f>
        <v>74</v>
      </c>
      <c r="S148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49" spans="1:19" hidden="1" x14ac:dyDescent="0.25">
      <c r="A149" s="2" t="s">
        <v>194</v>
      </c>
      <c r="B149" s="1">
        <v>2007</v>
      </c>
      <c r="C149" s="2" t="s">
        <v>195</v>
      </c>
      <c r="D149" s="2"/>
      <c r="E149" s="2"/>
      <c r="F149" s="1">
        <v>83</v>
      </c>
      <c r="G149" s="1"/>
      <c r="H149" s="3" t="s">
        <v>89</v>
      </c>
      <c r="J149" s="3"/>
      <c r="K149" s="6" t="s">
        <v>6</v>
      </c>
      <c r="L149" s="6" t="s">
        <v>6</v>
      </c>
      <c r="M149" s="6" t="s">
        <v>39</v>
      </c>
      <c r="N149" s="3"/>
      <c r="O149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149" s="28" t="str">
        <f>IFERROR(IF(Tabel1[[#This Row],[citingArticle_reference]]=0, "", MID(Tabel1[[#This Row],[citingArticle_reference]], SEARCH("(", Tabel1[[#This Row],[citingArticle_reference]])+1, 4)), "Handmatig")</f>
        <v>2009</v>
      </c>
      <c r="Q149" s="28" t="str">
        <f>IFERROR(LEFT(Tabel1[[#This Row],[citingArticle_splitting_helpField_allExceptAuthorAndYear]], SEARCH(".", Tabel1[[#This Row],[citingArticle_splitting_helpField_allExceptAuthorAndYear]])), "")</f>
        <v>Disclosing donation decisions: the role of organ donor prototypes in an extended theory of planned behaviour.</v>
      </c>
      <c r="R149" s="24">
        <f>SEARCH(")", Tabel1[[#This Row],[citingArticle_reference]])+2</f>
        <v>36</v>
      </c>
      <c r="S149" s="32" t="str">
        <f>RIGHT(Tabel1[[#This Row],[citingArticle_reference]], LEN(Tabel1[[#This Row],[citingArticle_reference]])-Tabel1[[#This Row],[citingArticle_splitting_helpField_localizeClosingParenthesis]])</f>
        <v>Disclosing donation decisions: the role of organ donor prototypes in an extended theory of planned behaviour. Health education research, 24(6), 1080-1092.</v>
      </c>
    </row>
    <row r="150" spans="1:19" hidden="1" x14ac:dyDescent="0.25">
      <c r="A150" s="2" t="s">
        <v>194</v>
      </c>
      <c r="B150" s="1">
        <v>2007</v>
      </c>
      <c r="C150" s="2" t="s">
        <v>195</v>
      </c>
      <c r="D150" s="2"/>
      <c r="E150" s="2"/>
      <c r="F150" s="1">
        <v>83</v>
      </c>
      <c r="G150" s="1"/>
      <c r="H150" s="3" t="s">
        <v>192</v>
      </c>
      <c r="J150" s="3"/>
      <c r="K150" s="6" t="s">
        <v>6</v>
      </c>
      <c r="L150" s="6" t="s">
        <v>559</v>
      </c>
      <c r="M150" s="6" t="s">
        <v>39</v>
      </c>
      <c r="N150" s="3"/>
      <c r="O150" s="28" t="str">
        <f>IFERROR(IF(Tabel1[[#This Row],[citingArticle_reference]]=0, "", LEFT(Tabel1[[#This Row],[citingArticle_reference]],SEARCH("(", Tabel1[[#This Row],[citingArticle_reference]])-2)), "Handmatig")</f>
        <v>Kiefer, D. J.</v>
      </c>
      <c r="P150" s="28" t="str">
        <f>IFERROR(IF(Tabel1[[#This Row],[citingArticle_reference]]=0, "", MID(Tabel1[[#This Row],[citingArticle_reference]], SEARCH("(", Tabel1[[#This Row],[citingArticle_reference]])+1, 4)), "Handmatig")</f>
        <v>2008</v>
      </c>
      <c r="Q150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150" s="24">
        <f>SEARCH(")", Tabel1[[#This Row],[citingArticle_reference]])+2</f>
        <v>22</v>
      </c>
      <c r="S150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151" spans="1:19" hidden="1" x14ac:dyDescent="0.25">
      <c r="A151" s="2" t="s">
        <v>197</v>
      </c>
      <c r="B151" s="1">
        <v>2007</v>
      </c>
      <c r="C151" s="2" t="s">
        <v>198</v>
      </c>
      <c r="D151" s="2"/>
      <c r="E151" s="2"/>
      <c r="F151" s="1">
        <v>2</v>
      </c>
      <c r="G151" s="1"/>
      <c r="H151" s="3">
        <v>0</v>
      </c>
      <c r="J151" s="3"/>
      <c r="M151" s="6"/>
      <c r="N151" s="3"/>
      <c r="O151" s="28" t="str">
        <f>IFERROR(IF(Tabel1[[#This Row],[citingArticle_reference]]=0, "", LEFT(Tabel1[[#This Row],[citingArticle_reference]],SEARCH("(", Tabel1[[#This Row],[citingArticle_reference]])-2)), "Handmatig")</f>
        <v/>
      </c>
      <c r="P151" s="28" t="str">
        <f>IFERROR(IF(Tabel1[[#This Row],[citingArticle_reference]]=0, "", MID(Tabel1[[#This Row],[citingArticle_reference]], SEARCH("(", Tabel1[[#This Row],[citingArticle_reference]])+1, 4)), "Handmatig")</f>
        <v/>
      </c>
      <c r="Q151" s="28" t="str">
        <f>IFERROR(LEFT(Tabel1[[#This Row],[citingArticle_splitting_helpField_allExceptAuthorAndYear]], SEARCH(".", Tabel1[[#This Row],[citingArticle_splitting_helpField_allExceptAuthorAndYear]])), "")</f>
        <v/>
      </c>
      <c r="R151" s="24" t="e">
        <f>SEARCH(")", Tabel1[[#This Row],[citingArticle_reference]])+2</f>
        <v>#VALUE!</v>
      </c>
      <c r="S151" s="32" t="e">
        <f>RIGHT(Tabel1[[#This Row],[citingArticle_reference]], LEN(Tabel1[[#This Row],[citingArticle_reference]])-Tabel1[[#This Row],[citingArticle_splitting_helpField_localizeClosingParenthesis]])</f>
        <v>#VALUE!</v>
      </c>
    </row>
    <row r="152" spans="1:19" hidden="1" x14ac:dyDescent="0.25">
      <c r="A152" s="2" t="s">
        <v>199</v>
      </c>
      <c r="B152" s="1">
        <v>2006</v>
      </c>
      <c r="C152" s="2" t="s">
        <v>200</v>
      </c>
      <c r="D152" s="2"/>
      <c r="E152" s="2"/>
      <c r="F152" s="1">
        <v>79</v>
      </c>
      <c r="G152" s="1"/>
      <c r="H152" s="3" t="s">
        <v>174</v>
      </c>
      <c r="J152" s="3"/>
      <c r="K152" s="6" t="s">
        <v>6</v>
      </c>
      <c r="L152" s="6" t="s">
        <v>6</v>
      </c>
      <c r="M152" s="6" t="s">
        <v>39</v>
      </c>
      <c r="N152" s="3"/>
      <c r="O152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52" s="28" t="str">
        <f>IFERROR(IF(Tabel1[[#This Row],[citingArticle_reference]]=0, "", MID(Tabel1[[#This Row],[citingArticle_reference]], SEARCH("(", Tabel1[[#This Row],[citingArticle_reference]])+1, 4)), "Handmatig")</f>
        <v>2011</v>
      </c>
      <c r="Q152" s="28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52" s="24">
        <f>SEARCH(")", Tabel1[[#This Row],[citingArticle_reference]])+2</f>
        <v>71</v>
      </c>
      <c r="S152" s="32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53" spans="1:19" hidden="1" x14ac:dyDescent="0.25">
      <c r="A153" s="2" t="s">
        <v>199</v>
      </c>
      <c r="B153" s="1">
        <v>2006</v>
      </c>
      <c r="C153" s="2" t="s">
        <v>200</v>
      </c>
      <c r="D153" s="2"/>
      <c r="E153" s="2"/>
      <c r="F153" s="1">
        <v>79</v>
      </c>
      <c r="G153" s="1"/>
      <c r="H153" s="3" t="s">
        <v>36</v>
      </c>
      <c r="J153" s="3"/>
      <c r="K153" s="6" t="s">
        <v>6</v>
      </c>
      <c r="L153" s="6" t="s">
        <v>559</v>
      </c>
      <c r="M153" s="6" t="s">
        <v>39</v>
      </c>
      <c r="N153" s="3"/>
      <c r="O153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53" s="28" t="str">
        <f>IFERROR(IF(Tabel1[[#This Row],[citingArticle_reference]]=0, "", MID(Tabel1[[#This Row],[citingArticle_reference]], SEARCH("(", Tabel1[[#This Row],[citingArticle_reference]])+1, 4)), "Handmatig")</f>
        <v>2010</v>
      </c>
      <c r="Q153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53" s="24">
        <f>SEARCH(")", Tabel1[[#This Row],[citingArticle_reference]])+2</f>
        <v>48</v>
      </c>
      <c r="S153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54" spans="1:19" hidden="1" x14ac:dyDescent="0.25">
      <c r="A154" s="2" t="s">
        <v>199</v>
      </c>
      <c r="B154" s="1">
        <v>2006</v>
      </c>
      <c r="C154" s="2" t="s">
        <v>200</v>
      </c>
      <c r="D154" s="2"/>
      <c r="E154" s="2"/>
      <c r="F154" s="1">
        <v>79</v>
      </c>
      <c r="G154" s="1"/>
      <c r="H154" s="3" t="s">
        <v>38</v>
      </c>
      <c r="J154" s="3"/>
      <c r="K154" s="6" t="s">
        <v>6</v>
      </c>
      <c r="L154" s="6" t="s">
        <v>6</v>
      </c>
      <c r="M154" s="6" t="s">
        <v>39</v>
      </c>
      <c r="N154" s="3"/>
      <c r="O154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54" s="28" t="str">
        <f>IFERROR(IF(Tabel1[[#This Row],[citingArticle_reference]]=0, "", MID(Tabel1[[#This Row],[citingArticle_reference]], SEARCH("(", Tabel1[[#This Row],[citingArticle_reference]])+1, 4)), "Handmatig")</f>
        <v>2009</v>
      </c>
      <c r="Q154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54" s="24">
        <f>SEARCH(")", Tabel1[[#This Row],[citingArticle_reference]])+2</f>
        <v>74</v>
      </c>
      <c r="S15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55" spans="1:19" hidden="1" x14ac:dyDescent="0.25">
      <c r="A155" s="2" t="s">
        <v>199</v>
      </c>
      <c r="B155" s="1">
        <v>2006</v>
      </c>
      <c r="C155" s="2" t="s">
        <v>200</v>
      </c>
      <c r="D155" s="2"/>
      <c r="E155" s="2"/>
      <c r="F155" s="1">
        <v>79</v>
      </c>
      <c r="G155" s="1"/>
      <c r="H155" s="3" t="s">
        <v>201</v>
      </c>
      <c r="J155" s="3"/>
      <c r="K155" s="6" t="s">
        <v>6</v>
      </c>
      <c r="L155" s="6" t="s">
        <v>6</v>
      </c>
      <c r="M155" s="6" t="s">
        <v>39</v>
      </c>
      <c r="N155" s="3"/>
      <c r="O155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55" s="28" t="str">
        <f>IFERROR(IF(Tabel1[[#This Row],[citingArticle_reference]]=0, "", MID(Tabel1[[#This Row],[citingArticle_reference]], SEARCH("(", Tabel1[[#This Row],[citingArticle_reference]])+1, 4)), "Handmatig")</f>
        <v>2005</v>
      </c>
      <c r="Q155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55" s="24">
        <f>SEARCH(")", Tabel1[[#This Row],[citingArticle_reference]])+2</f>
        <v>32</v>
      </c>
      <c r="S155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56" spans="1:19" hidden="1" x14ac:dyDescent="0.25">
      <c r="A156" s="2" t="s">
        <v>199</v>
      </c>
      <c r="B156" s="1">
        <v>2006</v>
      </c>
      <c r="C156" s="2" t="s">
        <v>200</v>
      </c>
      <c r="D156" s="2"/>
      <c r="E156" s="2"/>
      <c r="F156" s="1">
        <v>79</v>
      </c>
      <c r="G156" s="1"/>
      <c r="H156" s="3" t="s">
        <v>99</v>
      </c>
      <c r="J156" s="3"/>
      <c r="M156" s="6"/>
      <c r="N156" s="3"/>
      <c r="O156" s="28" t="str">
        <f>IFERROR(IF(Tabel1[[#This Row],[citingArticle_reference]]=0, "", LEFT(Tabel1[[#This Row],[citingArticle_reference]],SEARCH("(", Tabel1[[#This Row],[citingArticle_reference]])-2)), "Handmatig")</f>
        <v>Alselaimi, A.</v>
      </c>
      <c r="P156" s="28" t="str">
        <f>IFERROR(IF(Tabel1[[#This Row],[citingArticle_reference]]=0, "", MID(Tabel1[[#This Row],[citingArticle_reference]], SEARCH("(", Tabel1[[#This Row],[citingArticle_reference]])+1, 4)), "Handmatig")</f>
        <v>2010</v>
      </c>
      <c r="Q156" s="28" t="str">
        <f>IFERROR(LEFT(Tabel1[[#This Row],[citingArticle_splitting_helpField_allExceptAuthorAndYear]], SEARCH(".", Tabel1[[#This Row],[citingArticle_splitting_helpField_allExceptAuthorAndYear]])), "")</f>
        <v>Using the Theory of Planned Behaviour to Investigate the Antecedents of Physical Activity Participation among Saudi Adolescents.</v>
      </c>
      <c r="R156" s="24">
        <f>SEARCH(")", Tabel1[[#This Row],[citingArticle_reference]])+2</f>
        <v>22</v>
      </c>
      <c r="S156" s="32" t="str">
        <f>RIGHT(Tabel1[[#This Row],[citingArticle_reference]], LEN(Tabel1[[#This Row],[citingArticle_reference]])-Tabel1[[#This Row],[citingArticle_splitting_helpField_localizeClosingParenthesis]])</f>
        <v>Using the Theory of Planned Behaviour to Investigate the Antecedents of Physical Activity Participation among Saudi Adolescents.</v>
      </c>
    </row>
    <row r="157" spans="1:19" hidden="1" x14ac:dyDescent="0.25">
      <c r="A157" s="2" t="s">
        <v>199</v>
      </c>
      <c r="B157" s="1">
        <v>2006</v>
      </c>
      <c r="C157" s="2" t="s">
        <v>200</v>
      </c>
      <c r="D157" s="2"/>
      <c r="E157" s="2"/>
      <c r="F157" s="1">
        <v>79</v>
      </c>
      <c r="G157" s="1"/>
      <c r="H157" s="3" t="s">
        <v>163</v>
      </c>
      <c r="J157" s="3"/>
      <c r="K157" s="6" t="s">
        <v>6</v>
      </c>
      <c r="L157" s="6" t="s">
        <v>6</v>
      </c>
      <c r="M157" s="6" t="s">
        <v>39</v>
      </c>
      <c r="N157" s="3"/>
      <c r="O157" s="28" t="str">
        <f>IFERROR(IF(Tabel1[[#This Row],[citingArticle_reference]]=0, "", LEFT(Tabel1[[#This Row],[citingArticle_reference]],SEARCH("(", Tabel1[[#This Row],[citingArticle_reference]])-2)), "Handmatig")</f>
        <v>Hassandra, M., Vlachopoulos, S. P., Kosmidou, E., Hatzigeorgiadis, A., Goudas, M., &amp; Theodorakis, Y.</v>
      </c>
      <c r="P157" s="28" t="str">
        <f>IFERROR(IF(Tabel1[[#This Row],[citingArticle_reference]]=0, "", MID(Tabel1[[#This Row],[citingArticle_reference]], SEARCH("(", Tabel1[[#This Row],[citingArticle_reference]])+1, 4)), "Handmatig")</f>
        <v>2011</v>
      </c>
      <c r="Q157" s="28" t="str">
        <f>IFERROR(LEFT(Tabel1[[#This Row],[citingArticle_splitting_helpField_allExceptAuthorAndYear]], SEARCH(".", Tabel1[[#This Row],[citingArticle_splitting_helpField_allExceptAuthorAndYear]])), "")</f>
        <v>Predicting students’ intention to smoke by theory of planned behaviour variables and parental influences across school grade levels.</v>
      </c>
      <c r="R157" s="24">
        <f>SEARCH(")", Tabel1[[#This Row],[citingArticle_reference]])+2</f>
        <v>109</v>
      </c>
      <c r="S157" s="32" t="str">
        <f>RIGHT(Tabel1[[#This Row],[citingArticle_reference]], LEN(Tabel1[[#This Row],[citingArticle_reference]])-Tabel1[[#This Row],[citingArticle_splitting_helpField_localizeClosingParenthesis]])</f>
        <v>Predicting students’ intention to smoke by theory of planned behaviour variables and parental influences across school grade levels. Psychology &amp; Health, 26(9), 1241-1258.</v>
      </c>
    </row>
    <row r="158" spans="1:19" hidden="1" x14ac:dyDescent="0.25">
      <c r="A158" s="2" t="s">
        <v>199</v>
      </c>
      <c r="B158" s="1">
        <v>2006</v>
      </c>
      <c r="C158" s="2" t="s">
        <v>200</v>
      </c>
      <c r="D158" s="2"/>
      <c r="E158" s="2"/>
      <c r="F158" s="1">
        <v>79</v>
      </c>
      <c r="G158" s="1"/>
      <c r="H158" s="3" t="s">
        <v>46</v>
      </c>
      <c r="J158" s="3"/>
      <c r="K158" s="6" t="s">
        <v>6</v>
      </c>
      <c r="L158" s="6" t="s">
        <v>6</v>
      </c>
      <c r="M158" s="6" t="s">
        <v>39</v>
      </c>
      <c r="N158" s="3"/>
      <c r="O158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58" s="28" t="str">
        <f>IFERROR(IF(Tabel1[[#This Row],[citingArticle_reference]]=0, "", MID(Tabel1[[#This Row],[citingArticle_reference]], SEARCH("(", Tabel1[[#This Row],[citingArticle_reference]])+1, 4)), "Handmatig")</f>
        <v>2013</v>
      </c>
      <c r="Q158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58" s="24">
        <f>SEARCH(")", Tabel1[[#This Row],[citingArticle_reference]])+2</f>
        <v>66</v>
      </c>
      <c r="S158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59" spans="1:19" hidden="1" x14ac:dyDescent="0.25">
      <c r="A159" s="2" t="s">
        <v>199</v>
      </c>
      <c r="B159" s="1">
        <v>2006</v>
      </c>
      <c r="C159" s="2" t="s">
        <v>200</v>
      </c>
      <c r="D159" s="2"/>
      <c r="E159" s="2"/>
      <c r="F159" s="1">
        <v>79</v>
      </c>
      <c r="G159" s="1"/>
      <c r="H159" s="3" t="s">
        <v>202</v>
      </c>
      <c r="J159" s="3"/>
      <c r="K159" s="6" t="s">
        <v>6</v>
      </c>
      <c r="L159" s="6" t="s">
        <v>6</v>
      </c>
      <c r="M159" s="6" t="s">
        <v>6</v>
      </c>
      <c r="N159" s="3" t="s">
        <v>203</v>
      </c>
      <c r="O159" s="28" t="str">
        <f>IFERROR(IF(Tabel1[[#This Row],[citingArticle_reference]]=0, "", LEFT(Tabel1[[#This Row],[citingArticle_reference]],SEARCH("(", Tabel1[[#This Row],[citingArticle_reference]])-2)), "Handmatig")</f>
        <v>Le, C. C.</v>
      </c>
      <c r="P159" s="28" t="str">
        <f>IFERROR(IF(Tabel1[[#This Row],[citingArticle_reference]]=0, "", MID(Tabel1[[#This Row],[citingArticle_reference]], SEARCH("(", Tabel1[[#This Row],[citingArticle_reference]])+1, 4)), "Handmatig")</f>
        <v>2010</v>
      </c>
      <c r="Q159" s="28" t="str">
        <f>IFERROR(LEFT(Tabel1[[#This Row],[citingArticle_splitting_helpField_allExceptAuthorAndYear]], SEARCH(".", Tabel1[[#This Row],[citingArticle_splitting_helpField_allExceptAuthorAndYear]])), "")</f>
        <v>The role of attitude, preference conflict, norms, and family identity in explaining intention/behavior toward fish consumption in Vietnamese families (Master's thesis, Universitetet i Tromsø).</v>
      </c>
      <c r="R159" s="24">
        <f>SEARCH(")", Tabel1[[#This Row],[citingArticle_reference]])+2</f>
        <v>18</v>
      </c>
      <c r="S159" s="32" t="str">
        <f>RIGHT(Tabel1[[#This Row],[citingArticle_reference]], LEN(Tabel1[[#This Row],[citingArticle_reference]])-Tabel1[[#This Row],[citingArticle_splitting_helpField_localizeClosingParenthesis]])</f>
        <v>The role of attitude, preference conflict, norms, and family identity in explaining intention/behavior toward fish consumption in Vietnamese families (Master's thesis, Universitetet i Tromsø).</v>
      </c>
    </row>
    <row r="160" spans="1:19" hidden="1" x14ac:dyDescent="0.25">
      <c r="A160" s="2" t="s">
        <v>199</v>
      </c>
      <c r="B160" s="1">
        <v>2006</v>
      </c>
      <c r="C160" s="2" t="s">
        <v>200</v>
      </c>
      <c r="D160" s="2"/>
      <c r="E160" s="2"/>
      <c r="F160" s="1">
        <v>79</v>
      </c>
      <c r="G160" s="1"/>
      <c r="H160" s="3" t="s">
        <v>127</v>
      </c>
      <c r="J160" s="3"/>
      <c r="K160" s="6" t="s">
        <v>6</v>
      </c>
      <c r="L160" s="6" t="s">
        <v>6</v>
      </c>
      <c r="M160" s="6" t="s">
        <v>39</v>
      </c>
      <c r="N160" s="3"/>
      <c r="O160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160" s="28" t="str">
        <f>IFERROR(IF(Tabel1[[#This Row],[citingArticle_reference]]=0, "", MID(Tabel1[[#This Row],[citingArticle_reference]], SEARCH("(", Tabel1[[#This Row],[citingArticle_reference]])+1, 4)), "Handmatig")</f>
        <v>2015</v>
      </c>
      <c r="Q160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160" s="24">
        <f>SEARCH(")", Tabel1[[#This Row],[citingArticle_reference]])+2</f>
        <v>18</v>
      </c>
      <c r="S160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161" spans="1:19" hidden="1" x14ac:dyDescent="0.25">
      <c r="A161" s="2" t="s">
        <v>204</v>
      </c>
      <c r="B161" s="1">
        <v>2006</v>
      </c>
      <c r="C161" s="2" t="s">
        <v>205</v>
      </c>
      <c r="D161" s="2"/>
      <c r="E161" s="2"/>
      <c r="F161" s="1">
        <v>106</v>
      </c>
      <c r="G161" s="1"/>
      <c r="H161" s="3" t="s">
        <v>36</v>
      </c>
      <c r="J161" s="3"/>
      <c r="K161" s="6" t="s">
        <v>6</v>
      </c>
      <c r="L161" s="6" t="s">
        <v>559</v>
      </c>
      <c r="M161" s="6" t="s">
        <v>39</v>
      </c>
      <c r="N161" s="3"/>
      <c r="O161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61" s="28" t="str">
        <f>IFERROR(IF(Tabel1[[#This Row],[citingArticle_reference]]=0, "", MID(Tabel1[[#This Row],[citingArticle_reference]], SEARCH("(", Tabel1[[#This Row],[citingArticle_reference]])+1, 4)), "Handmatig")</f>
        <v>2010</v>
      </c>
      <c r="Q161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61" s="24">
        <f>SEARCH(")", Tabel1[[#This Row],[citingArticle_reference]])+2</f>
        <v>48</v>
      </c>
      <c r="S161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62" spans="1:19" hidden="1" x14ac:dyDescent="0.25">
      <c r="A162" s="2" t="s">
        <v>199</v>
      </c>
      <c r="B162" s="1">
        <v>2005</v>
      </c>
      <c r="C162" s="2" t="s">
        <v>206</v>
      </c>
      <c r="D162" s="2"/>
      <c r="E162" s="2"/>
      <c r="F162" s="1">
        <v>107</v>
      </c>
      <c r="G162" s="1"/>
      <c r="H162" s="3" t="s">
        <v>38</v>
      </c>
      <c r="J162" s="3"/>
      <c r="K162" s="6" t="s">
        <v>6</v>
      </c>
      <c r="L162" s="6" t="s">
        <v>6</v>
      </c>
      <c r="M162" s="6" t="s">
        <v>39</v>
      </c>
      <c r="N162" s="3"/>
      <c r="O16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62" s="28" t="str">
        <f>IFERROR(IF(Tabel1[[#This Row],[citingArticle_reference]]=0, "", MID(Tabel1[[#This Row],[citingArticle_reference]], SEARCH("(", Tabel1[[#This Row],[citingArticle_reference]])+1, 4)), "Handmatig")</f>
        <v>2009</v>
      </c>
      <c r="Q16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62" s="24">
        <f>SEARCH(")", Tabel1[[#This Row],[citingArticle_reference]])+2</f>
        <v>74</v>
      </c>
      <c r="S16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63" spans="1:19" hidden="1" x14ac:dyDescent="0.25">
      <c r="A163" s="2" t="s">
        <v>199</v>
      </c>
      <c r="B163" s="1">
        <v>2005</v>
      </c>
      <c r="C163" s="2" t="s">
        <v>206</v>
      </c>
      <c r="D163" s="2"/>
      <c r="E163" s="2"/>
      <c r="F163" s="1">
        <v>107</v>
      </c>
      <c r="G163" s="1"/>
      <c r="H163" s="3" t="s">
        <v>207</v>
      </c>
      <c r="J163" s="3"/>
      <c r="K163" s="6" t="s">
        <v>6</v>
      </c>
      <c r="L163" s="6" t="s">
        <v>6</v>
      </c>
      <c r="M163" s="6" t="s">
        <v>39</v>
      </c>
      <c r="N163" s="3"/>
      <c r="O163" s="28" t="str">
        <f>IFERROR(IF(Tabel1[[#This Row],[citingArticle_reference]]=0, "", LEFT(Tabel1[[#This Row],[citingArticle_reference]],SEARCH("(", Tabel1[[#This Row],[citingArticle_reference]])-2)), "Handmatig")</f>
        <v>Høie, M., Moan, I. S., &amp; Rise, J.</v>
      </c>
      <c r="P163" s="28" t="str">
        <f>IFERROR(IF(Tabel1[[#This Row],[citingArticle_reference]]=0, "", MID(Tabel1[[#This Row],[citingArticle_reference]], SEARCH("(", Tabel1[[#This Row],[citingArticle_reference]])+1, 4)), "Handmatig")</f>
        <v>2010</v>
      </c>
      <c r="Q163" s="28" t="str">
        <f>IFERROR(LEFT(Tabel1[[#This Row],[citingArticle_splitting_helpField_allExceptAuthorAndYear]], SEARCH(".", Tabel1[[#This Row],[citingArticle_splitting_helpField_allExceptAuthorAndYear]])), "")</f>
        <v>An extended version of the theory of planned behavour: Prediction of intentions to quit smoking using past behaviour as moderator.</v>
      </c>
      <c r="R163" s="24">
        <f>SEARCH(")", Tabel1[[#This Row],[citingArticle_reference]])+2</f>
        <v>42</v>
      </c>
      <c r="S163" s="32" t="str">
        <f>RIGHT(Tabel1[[#This Row],[citingArticle_reference]], LEN(Tabel1[[#This Row],[citingArticle_reference]])-Tabel1[[#This Row],[citingArticle_splitting_helpField_localizeClosingParenthesis]])</f>
        <v>An extended version of the theory of planned behavour: Prediction of intentions to quit smoking using past behaviour as moderator. Addiction Research &amp; Theory, 18(5), 572-585.</v>
      </c>
    </row>
    <row r="164" spans="1:19" hidden="1" x14ac:dyDescent="0.25">
      <c r="A164" s="2" t="s">
        <v>199</v>
      </c>
      <c r="B164" s="1">
        <v>2005</v>
      </c>
      <c r="C164" s="2" t="s">
        <v>206</v>
      </c>
      <c r="D164" s="2"/>
      <c r="E164" s="2"/>
      <c r="F164" s="1">
        <v>107</v>
      </c>
      <c r="G164" s="1"/>
      <c r="H164" s="3" t="s">
        <v>208</v>
      </c>
      <c r="J164" s="3"/>
      <c r="K164" s="6" t="s">
        <v>6</v>
      </c>
      <c r="L164" s="6" t="s">
        <v>6</v>
      </c>
      <c r="M164" s="6" t="s">
        <v>6</v>
      </c>
      <c r="N164" s="3" t="s">
        <v>209</v>
      </c>
      <c r="O164" s="28" t="str">
        <f>IFERROR(IF(Tabel1[[#This Row],[citingArticle_reference]]=0, "", LEFT(Tabel1[[#This Row],[citingArticle_reference]],SEARCH("(", Tabel1[[#This Row],[citingArticle_reference]])-2)), "Handmatig")</f>
        <v>SynnØve Moan, I., Rise, J., &amp; Andersen, M.</v>
      </c>
      <c r="P164" s="28" t="str">
        <f>IFERROR(IF(Tabel1[[#This Row],[citingArticle_reference]]=0, "", MID(Tabel1[[#This Row],[citingArticle_reference]], SEARCH("(", Tabel1[[#This Row],[citingArticle_reference]])+1, 4)), "Handmatig")</f>
        <v>2005</v>
      </c>
      <c r="Q164" s="28" t="str">
        <f>IFERROR(LEFT(Tabel1[[#This Row],[citingArticle_splitting_helpField_allExceptAuthorAndYear]], SEARCH(".", Tabel1[[#This Row],[citingArticle_splitting_helpField_allExceptAuthorAndYear]])), "")</f>
        <v>Predicting parents’ intentions not to smoke indoors in the presence of their children using an extended version of the theory of planned behaviour.</v>
      </c>
      <c r="R164" s="24">
        <f>SEARCH(")", Tabel1[[#This Row],[citingArticle_reference]])+2</f>
        <v>51</v>
      </c>
      <c r="S164" s="32" t="str">
        <f>RIGHT(Tabel1[[#This Row],[citingArticle_reference]], LEN(Tabel1[[#This Row],[citingArticle_reference]])-Tabel1[[#This Row],[citingArticle_splitting_helpField_localizeClosingParenthesis]])</f>
        <v>Predicting parents’ intentions not to smoke indoors in the presence of their children using an extended version of the theory of planned behaviour. Psychology &amp; Health, 20(3), 353-371.</v>
      </c>
    </row>
    <row r="165" spans="1:19" hidden="1" x14ac:dyDescent="0.25">
      <c r="A165" s="2" t="s">
        <v>199</v>
      </c>
      <c r="B165" s="1">
        <v>2005</v>
      </c>
      <c r="C165" s="2" t="s">
        <v>206</v>
      </c>
      <c r="D165" s="2"/>
      <c r="E165" s="2"/>
      <c r="F165" s="1">
        <v>107</v>
      </c>
      <c r="G165" s="1"/>
      <c r="H165" s="3" t="s">
        <v>210</v>
      </c>
      <c r="J165" s="3"/>
      <c r="K165" s="6" t="s">
        <v>559</v>
      </c>
      <c r="L165" s="6" t="s">
        <v>6</v>
      </c>
      <c r="M165" s="6" t="s">
        <v>24</v>
      </c>
      <c r="N165" s="3"/>
      <c r="O165" s="28" t="str">
        <f>IFERROR(IF(Tabel1[[#This Row],[citingArticle_reference]]=0, "", LEFT(Tabel1[[#This Row],[citingArticle_reference]],SEARCH("(", Tabel1[[#This Row],[citingArticle_reference]])-2)), "Handmatig")</f>
        <v>Karimy, M., Niknami, S., Hidarnia, A. R., &amp; Hajizadeh, I.</v>
      </c>
      <c r="P165" s="28" t="str">
        <f>IFERROR(IF(Tabel1[[#This Row],[citingArticle_reference]]=0, "", MID(Tabel1[[#This Row],[citingArticle_reference]], SEARCH("(", Tabel1[[#This Row],[citingArticle_reference]])+1, 4)), "Handmatig")</f>
        <v>2012</v>
      </c>
      <c r="Q165" s="28" t="str">
        <f>IFERROR(LEFT(Tabel1[[#This Row],[citingArticle_splitting_helpField_allExceptAuthorAndYear]], SEARCH(".", Tabel1[[#This Row],[citingArticle_splitting_helpField_allExceptAuthorAndYear]])), "")</f>
        <v>Intention to start cigarette smoking among Iranian male adolescents: usefulness of an extended version of the theory of planned behaviour.</v>
      </c>
      <c r="R165" s="24">
        <f>SEARCH(")", Tabel1[[#This Row],[citingArticle_reference]])+2</f>
        <v>66</v>
      </c>
      <c r="S165" s="32" t="str">
        <f>RIGHT(Tabel1[[#This Row],[citingArticle_reference]], LEN(Tabel1[[#This Row],[citingArticle_reference]])-Tabel1[[#This Row],[citingArticle_splitting_helpField_localizeClosingParenthesis]])</f>
        <v>Intention to start cigarette smoking among Iranian male adolescents: usefulness of an extended version of the theory of planned behaviour. Heart Asia, 4(1), 120-124.</v>
      </c>
    </row>
    <row r="166" spans="1:19" hidden="1" x14ac:dyDescent="0.25">
      <c r="A166" s="2" t="s">
        <v>199</v>
      </c>
      <c r="B166" s="1">
        <v>2005</v>
      </c>
      <c r="C166" s="2" t="s">
        <v>206</v>
      </c>
      <c r="D166" s="2"/>
      <c r="E166" s="2"/>
      <c r="F166" s="1">
        <v>107</v>
      </c>
      <c r="G166" s="1"/>
      <c r="H166" s="3" t="s">
        <v>46</v>
      </c>
      <c r="J166" s="3"/>
      <c r="K166" s="6" t="s">
        <v>6</v>
      </c>
      <c r="L166" s="6" t="s">
        <v>6</v>
      </c>
      <c r="M166" s="6" t="s">
        <v>39</v>
      </c>
      <c r="N166" s="3"/>
      <c r="O166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66" s="28" t="str">
        <f>IFERROR(IF(Tabel1[[#This Row],[citingArticle_reference]]=0, "", MID(Tabel1[[#This Row],[citingArticle_reference]], SEARCH("(", Tabel1[[#This Row],[citingArticle_reference]])+1, 4)), "Handmatig")</f>
        <v>2013</v>
      </c>
      <c r="Q166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66" s="24">
        <f>SEARCH(")", Tabel1[[#This Row],[citingArticle_reference]])+2</f>
        <v>66</v>
      </c>
      <c r="S166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67" spans="1:19" hidden="1" x14ac:dyDescent="0.25">
      <c r="A167" s="2" t="s">
        <v>211</v>
      </c>
      <c r="B167" s="1">
        <v>2004</v>
      </c>
      <c r="C167" s="2" t="s">
        <v>212</v>
      </c>
      <c r="D167" s="2"/>
      <c r="E167" s="2"/>
      <c r="F167" s="1">
        <v>253</v>
      </c>
      <c r="G167" s="1"/>
      <c r="H167" s="3" t="s">
        <v>36</v>
      </c>
      <c r="J167" s="3"/>
      <c r="K167" s="6" t="s">
        <v>6</v>
      </c>
      <c r="L167" s="6" t="s">
        <v>559</v>
      </c>
      <c r="M167" s="6" t="s">
        <v>39</v>
      </c>
      <c r="N167" s="3"/>
      <c r="O167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67" s="28" t="str">
        <f>IFERROR(IF(Tabel1[[#This Row],[citingArticle_reference]]=0, "", MID(Tabel1[[#This Row],[citingArticle_reference]], SEARCH("(", Tabel1[[#This Row],[citingArticle_reference]])+1, 4)), "Handmatig")</f>
        <v>2010</v>
      </c>
      <c r="Q167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67" s="24">
        <f>SEARCH(")", Tabel1[[#This Row],[citingArticle_reference]])+2</f>
        <v>48</v>
      </c>
      <c r="S167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68" spans="1:19" hidden="1" x14ac:dyDescent="0.25">
      <c r="A168" s="2" t="s">
        <v>211</v>
      </c>
      <c r="B168" s="1">
        <v>2004</v>
      </c>
      <c r="C168" s="2" t="s">
        <v>212</v>
      </c>
      <c r="D168" s="2"/>
      <c r="E168" s="2"/>
      <c r="F168" s="1">
        <v>253</v>
      </c>
      <c r="G168" s="1"/>
      <c r="H168" s="3" t="s">
        <v>213</v>
      </c>
      <c r="J168" s="3"/>
      <c r="K168" s="6" t="s">
        <v>559</v>
      </c>
      <c r="L168" s="6" t="s">
        <v>6</v>
      </c>
      <c r="M168" s="6" t="s">
        <v>24</v>
      </c>
      <c r="N168" s="3"/>
      <c r="O168" s="28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168" s="28" t="str">
        <f>IFERROR(IF(Tabel1[[#This Row],[citingArticle_reference]]=0, "", MID(Tabel1[[#This Row],[citingArticle_reference]], SEARCH("(", Tabel1[[#This Row],[citingArticle_reference]])+1, 4)), "Handmatig")</f>
        <v>2009</v>
      </c>
      <c r="Q168" s="28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168" s="24">
        <f>SEARCH(")", Tabel1[[#This Row],[citingArticle_reference]])+2</f>
        <v>82</v>
      </c>
      <c r="S168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169" spans="1:19" hidden="1" x14ac:dyDescent="0.25">
      <c r="A169" s="2" t="s">
        <v>211</v>
      </c>
      <c r="B169" s="1">
        <v>2004</v>
      </c>
      <c r="C169" s="2" t="s">
        <v>212</v>
      </c>
      <c r="D169" s="2"/>
      <c r="E169" s="2"/>
      <c r="F169" s="1">
        <v>253</v>
      </c>
      <c r="G169" s="1"/>
      <c r="H169" s="3" t="s">
        <v>214</v>
      </c>
      <c r="J169" s="3"/>
      <c r="K169" s="6" t="s">
        <v>559</v>
      </c>
      <c r="L169" s="6" t="s">
        <v>6</v>
      </c>
      <c r="M169" s="6" t="s">
        <v>24</v>
      </c>
      <c r="N169" s="3"/>
      <c r="O169" s="28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169" s="28" t="str">
        <f>IFERROR(IF(Tabel1[[#This Row],[citingArticle_reference]]=0, "", MID(Tabel1[[#This Row],[citingArticle_reference]], SEARCH("(", Tabel1[[#This Row],[citingArticle_reference]])+1, 4)), "Handmatig")</f>
        <v>2008</v>
      </c>
      <c r="Q169" s="28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169" s="24">
        <f>SEARCH(")", Tabel1[[#This Row],[citingArticle_reference]])+2</f>
        <v>33</v>
      </c>
      <c r="S169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170" spans="1:19" hidden="1" x14ac:dyDescent="0.25">
      <c r="A170" s="2" t="s">
        <v>211</v>
      </c>
      <c r="B170" s="1">
        <v>2004</v>
      </c>
      <c r="C170" s="2" t="s">
        <v>212</v>
      </c>
      <c r="D170" s="2"/>
      <c r="E170" s="2"/>
      <c r="F170" s="1">
        <v>253</v>
      </c>
      <c r="G170" s="1"/>
      <c r="H170" s="3" t="s">
        <v>215</v>
      </c>
      <c r="J170" s="3"/>
      <c r="K170" s="6" t="s">
        <v>559</v>
      </c>
      <c r="L170" s="6" t="s">
        <v>6</v>
      </c>
      <c r="M170" s="6" t="s">
        <v>24</v>
      </c>
      <c r="N170" s="3"/>
      <c r="O170" s="28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170" s="28" t="str">
        <f>IFERROR(IF(Tabel1[[#This Row],[citingArticle_reference]]=0, "", MID(Tabel1[[#This Row],[citingArticle_reference]], SEARCH("(", Tabel1[[#This Row],[citingArticle_reference]])+1, 4)), "Handmatig")</f>
        <v>2014</v>
      </c>
      <c r="Q170" s="28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170" s="24">
        <f>SEARCH(")", Tabel1[[#This Row],[citingArticle_reference]])+2</f>
        <v>70</v>
      </c>
      <c r="S170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171" spans="1:19" hidden="1" x14ac:dyDescent="0.25">
      <c r="A171" s="2" t="s">
        <v>211</v>
      </c>
      <c r="B171" s="1">
        <v>2004</v>
      </c>
      <c r="C171" s="2" t="s">
        <v>212</v>
      </c>
      <c r="D171" s="2"/>
      <c r="E171" s="2"/>
      <c r="F171" s="1">
        <v>253</v>
      </c>
      <c r="G171" s="1"/>
      <c r="H171" s="3" t="s">
        <v>46</v>
      </c>
      <c r="J171" s="3"/>
      <c r="K171" s="6" t="s">
        <v>6</v>
      </c>
      <c r="L171" s="6" t="s">
        <v>6</v>
      </c>
      <c r="M171" s="6" t="s">
        <v>39</v>
      </c>
      <c r="N171" s="3"/>
      <c r="O171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71" s="28" t="str">
        <f>IFERROR(IF(Tabel1[[#This Row],[citingArticle_reference]]=0, "", MID(Tabel1[[#This Row],[citingArticle_reference]], SEARCH("(", Tabel1[[#This Row],[citingArticle_reference]])+1, 4)), "Handmatig")</f>
        <v>2013</v>
      </c>
      <c r="Q171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71" s="24">
        <f>SEARCH(")", Tabel1[[#This Row],[citingArticle_reference]])+2</f>
        <v>66</v>
      </c>
      <c r="S171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72" spans="1:19" hidden="1" x14ac:dyDescent="0.25">
      <c r="A172" s="2" t="s">
        <v>211</v>
      </c>
      <c r="B172" s="1">
        <v>2004</v>
      </c>
      <c r="C172" s="2" t="s">
        <v>212</v>
      </c>
      <c r="D172" s="2"/>
      <c r="E172" s="2"/>
      <c r="F172" s="1">
        <v>253</v>
      </c>
      <c r="G172" s="1"/>
      <c r="H172" s="3" t="s">
        <v>216</v>
      </c>
      <c r="J172" s="3"/>
      <c r="K172" s="6" t="s">
        <v>6</v>
      </c>
      <c r="L172" s="6" t="s">
        <v>559</v>
      </c>
      <c r="M172" s="6" t="s">
        <v>39</v>
      </c>
      <c r="N172" s="3"/>
      <c r="O172" s="28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172" s="28" t="str">
        <f>IFERROR(IF(Tabel1[[#This Row],[citingArticle_reference]]=0, "", MID(Tabel1[[#This Row],[citingArticle_reference]], SEARCH("(", Tabel1[[#This Row],[citingArticle_reference]])+1, 4)), "Handmatig")</f>
        <v>2007</v>
      </c>
      <c r="Q172" s="28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172" s="24">
        <f>SEARCH(")", Tabel1[[#This Row],[citingArticle_reference]])+2</f>
        <v>54</v>
      </c>
      <c r="S172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173" spans="1:19" hidden="1" x14ac:dyDescent="0.25">
      <c r="A173" s="2" t="s">
        <v>211</v>
      </c>
      <c r="B173" s="1">
        <v>2004</v>
      </c>
      <c r="C173" s="2" t="s">
        <v>212</v>
      </c>
      <c r="D173" s="2"/>
      <c r="E173" s="2"/>
      <c r="F173" s="1">
        <v>253</v>
      </c>
      <c r="G173" s="1"/>
      <c r="H173" s="3" t="s">
        <v>118</v>
      </c>
      <c r="J173" s="3"/>
      <c r="K173" s="6" t="s">
        <v>6</v>
      </c>
      <c r="L173" s="6" t="s">
        <v>6</v>
      </c>
      <c r="M173" s="6" t="s">
        <v>39</v>
      </c>
      <c r="N173" s="3"/>
      <c r="O173" s="28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173" s="28" t="str">
        <f>IFERROR(IF(Tabel1[[#This Row],[citingArticle_reference]]=0, "", MID(Tabel1[[#This Row],[citingArticle_reference]], SEARCH("(", Tabel1[[#This Row],[citingArticle_reference]])+1, 4)), "Handmatig")</f>
        <v>2017</v>
      </c>
      <c r="Q173" s="28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173" s="24">
        <f>SEARCH(")", Tabel1[[#This Row],[citingArticle_reference]])+2</f>
        <v>52</v>
      </c>
      <c r="S173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174" spans="1:19" hidden="1" x14ac:dyDescent="0.25">
      <c r="A174" s="2" t="s">
        <v>211</v>
      </c>
      <c r="B174" s="1">
        <v>2004</v>
      </c>
      <c r="C174" s="2" t="s">
        <v>212</v>
      </c>
      <c r="D174" s="2"/>
      <c r="E174" s="2"/>
      <c r="F174" s="1">
        <v>253</v>
      </c>
      <c r="G174" s="1"/>
      <c r="H174" s="3" t="s">
        <v>217</v>
      </c>
      <c r="J174" s="3"/>
      <c r="K174" s="6" t="s">
        <v>559</v>
      </c>
      <c r="L174" s="6" t="s">
        <v>6</v>
      </c>
      <c r="M174" s="6" t="s">
        <v>24</v>
      </c>
      <c r="N174" s="3"/>
      <c r="O174" s="28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174" s="28" t="str">
        <f>IFERROR(IF(Tabel1[[#This Row],[citingArticle_reference]]=0, "", MID(Tabel1[[#This Row],[citingArticle_reference]], SEARCH("(", Tabel1[[#This Row],[citingArticle_reference]])+1, 4)), "Handmatig")</f>
        <v>2012</v>
      </c>
      <c r="Q174" s="28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174" s="24">
        <f>SEARCH(")", Tabel1[[#This Row],[citingArticle_reference]])+2</f>
        <v>36</v>
      </c>
      <c r="S174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175" spans="1:19" hidden="1" x14ac:dyDescent="0.25">
      <c r="A175" s="2" t="s">
        <v>218</v>
      </c>
      <c r="B175" s="1">
        <v>2003</v>
      </c>
      <c r="C175" s="2" t="s">
        <v>219</v>
      </c>
      <c r="D175" s="2"/>
      <c r="E175" s="2"/>
      <c r="F175" s="1">
        <v>118</v>
      </c>
      <c r="G175" s="1"/>
      <c r="H175" s="3" t="s">
        <v>36</v>
      </c>
      <c r="J175" s="3"/>
      <c r="K175" s="6" t="s">
        <v>6</v>
      </c>
      <c r="L175" s="6" t="s">
        <v>559</v>
      </c>
      <c r="M175" s="6" t="s">
        <v>39</v>
      </c>
      <c r="N175" s="3"/>
      <c r="O175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75" s="28" t="str">
        <f>IFERROR(IF(Tabel1[[#This Row],[citingArticle_reference]]=0, "", MID(Tabel1[[#This Row],[citingArticle_reference]], SEARCH("(", Tabel1[[#This Row],[citingArticle_reference]])+1, 4)), "Handmatig")</f>
        <v>2010</v>
      </c>
      <c r="Q175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75" s="24">
        <f>SEARCH(")", Tabel1[[#This Row],[citingArticle_reference]])+2</f>
        <v>48</v>
      </c>
      <c r="S17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76" spans="1:19" hidden="1" x14ac:dyDescent="0.25">
      <c r="A176" s="2" t="s">
        <v>218</v>
      </c>
      <c r="B176" s="1">
        <v>2003</v>
      </c>
      <c r="C176" s="2" t="s">
        <v>219</v>
      </c>
      <c r="D176" s="2"/>
      <c r="E176" s="2"/>
      <c r="F176" s="1">
        <v>118</v>
      </c>
      <c r="G176" s="1"/>
      <c r="H176" s="3" t="s">
        <v>201</v>
      </c>
      <c r="J176" s="3"/>
      <c r="K176" s="6" t="s">
        <v>6</v>
      </c>
      <c r="L176" s="6" t="s">
        <v>6</v>
      </c>
      <c r="M176" s="6" t="s">
        <v>39</v>
      </c>
      <c r="N176" s="3"/>
      <c r="O176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76" s="28" t="str">
        <f>IFERROR(IF(Tabel1[[#This Row],[citingArticle_reference]]=0, "", MID(Tabel1[[#This Row],[citingArticle_reference]], SEARCH("(", Tabel1[[#This Row],[citingArticle_reference]])+1, 4)), "Handmatig")</f>
        <v>2005</v>
      </c>
      <c r="Q176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76" s="24">
        <f>SEARCH(")", Tabel1[[#This Row],[citingArticle_reference]])+2</f>
        <v>32</v>
      </c>
      <c r="S176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77" spans="1:19" hidden="1" x14ac:dyDescent="0.25">
      <c r="A177" s="2" t="s">
        <v>218</v>
      </c>
      <c r="B177" s="1">
        <v>2003</v>
      </c>
      <c r="C177" s="2" t="s">
        <v>219</v>
      </c>
      <c r="D177" s="2"/>
      <c r="E177" s="2"/>
      <c r="F177" s="1">
        <v>118</v>
      </c>
      <c r="G177" s="1"/>
      <c r="H177" s="3" t="s">
        <v>220</v>
      </c>
      <c r="J177" s="3"/>
      <c r="K177" s="6" t="s">
        <v>559</v>
      </c>
      <c r="L177" s="6" t="s">
        <v>6</v>
      </c>
      <c r="M177" s="6" t="s">
        <v>6</v>
      </c>
      <c r="N177" s="3" t="s">
        <v>221</v>
      </c>
      <c r="O177" s="28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177" s="28" t="str">
        <f>IFERROR(IF(Tabel1[[#This Row],[citingArticle_reference]]=0, "", MID(Tabel1[[#This Row],[citingArticle_reference]], SEARCH("(", Tabel1[[#This Row],[citingArticle_reference]])+1, 4)), "Handmatig")</f>
        <v>2015</v>
      </c>
      <c r="Q177" s="28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177" s="24">
        <f>SEARCH(")", Tabel1[[#This Row],[citingArticle_reference]])+2</f>
        <v>34</v>
      </c>
      <c r="S177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178" spans="1:19" hidden="1" x14ac:dyDescent="0.25">
      <c r="A178" s="2" t="s">
        <v>218</v>
      </c>
      <c r="B178" s="1">
        <v>2003</v>
      </c>
      <c r="C178" s="2" t="s">
        <v>219</v>
      </c>
      <c r="D178" s="2"/>
      <c r="E178" s="2"/>
      <c r="F178" s="1">
        <v>118</v>
      </c>
      <c r="G178" s="1"/>
      <c r="H178" s="3" t="s">
        <v>222</v>
      </c>
      <c r="J178" s="3"/>
      <c r="K178" s="6" t="s">
        <v>559</v>
      </c>
      <c r="L178" s="6" t="s">
        <v>6</v>
      </c>
      <c r="M178" s="6" t="s">
        <v>223</v>
      </c>
      <c r="N178" s="13" t="s">
        <v>179</v>
      </c>
      <c r="O178" s="28" t="str">
        <f>IFERROR(IF(Tabel1[[#This Row],[citingArticle_reference]]=0, "", LEFT(Tabel1[[#This Row],[citingArticle_reference]],SEARCH("(", Tabel1[[#This Row],[citingArticle_reference]])-2)), "Handmatig")</f>
        <v>Yao, L., Wu, C., &amp; Zhang, K.</v>
      </c>
      <c r="P178" s="28" t="str">
        <f>IFERROR(IF(Tabel1[[#This Row],[citingArticle_reference]]=0, "", MID(Tabel1[[#This Row],[citingArticle_reference]], SEARCH("(", Tabel1[[#This Row],[citingArticle_reference]])+1, 4)), "Handmatig")</f>
        <v>2011</v>
      </c>
      <c r="Q178" s="30" t="str">
        <f>IFERROR(LEFT(Tabel1[[#This Row],[citingArticle_splitting_helpField_allExceptAuthorAndYear]], SEARCH(".", Tabel1[[#This Row],[citingArticle_splitting_helpField_allExceptAuthorAndYear]])), "")</f>
        <v>Predicting Red Light Running Behavior of Two-Wheeled Riders in China: An Application of the Theory of Planned Behavior.</v>
      </c>
      <c r="R178" s="26">
        <f>SEARCH(")", Tabel1[[#This Row],[citingArticle_reference]])+2</f>
        <v>37</v>
      </c>
      <c r="S178" s="34" t="str">
        <f>RIGHT(Tabel1[[#This Row],[citingArticle_reference]], LEN(Tabel1[[#This Row],[citingArticle_reference]])-Tabel1[[#This Row],[citingArticle_splitting_helpField_localizeClosingParenthesis]])</f>
        <v>Predicting Red Light Running Behavior of Two-Wheeled Riders in China: An Application of the Theory of Planned Behavior. In ICTE 2011 (pp. 541-546).</v>
      </c>
    </row>
    <row r="179" spans="1:19" hidden="1" x14ac:dyDescent="0.25">
      <c r="A179" s="2" t="s">
        <v>218</v>
      </c>
      <c r="B179" s="1">
        <v>2003</v>
      </c>
      <c r="C179" s="2" t="s">
        <v>219</v>
      </c>
      <c r="D179" s="2"/>
      <c r="E179" s="2"/>
      <c r="F179" s="1">
        <v>118</v>
      </c>
      <c r="G179" s="1"/>
      <c r="H179" s="3" t="s">
        <v>124</v>
      </c>
      <c r="J179" s="3"/>
      <c r="K179" s="6" t="s">
        <v>6</v>
      </c>
      <c r="L179" s="6" t="s">
        <v>6</v>
      </c>
      <c r="M179" s="6" t="s">
        <v>39</v>
      </c>
      <c r="N179" s="3"/>
      <c r="O179" s="28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179" s="28" t="str">
        <f>IFERROR(IF(Tabel1[[#This Row],[citingArticle_reference]]=0, "", MID(Tabel1[[#This Row],[citingArticle_reference]], SEARCH("(", Tabel1[[#This Row],[citingArticle_reference]])+1, 4)), "Handmatig")</f>
        <v>2016</v>
      </c>
      <c r="Q179" s="28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179" s="24">
        <f>SEARCH(")", Tabel1[[#This Row],[citingArticle_reference]])+2</f>
        <v>44</v>
      </c>
      <c r="S179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180" spans="1:19" hidden="1" x14ac:dyDescent="0.25">
      <c r="A180" s="2" t="s">
        <v>224</v>
      </c>
      <c r="B180" s="1">
        <v>2002</v>
      </c>
      <c r="C180" s="2" t="s">
        <v>225</v>
      </c>
      <c r="D180" s="2"/>
      <c r="E180" s="2"/>
      <c r="F180" s="1">
        <v>198</v>
      </c>
      <c r="G180" s="1"/>
      <c r="H180" s="3" t="s">
        <v>36</v>
      </c>
      <c r="J180" s="3"/>
      <c r="K180" s="6" t="s">
        <v>6</v>
      </c>
      <c r="L180" s="6" t="s">
        <v>559</v>
      </c>
      <c r="M180" s="6" t="s">
        <v>39</v>
      </c>
      <c r="N180" s="3"/>
      <c r="O180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80" s="28" t="str">
        <f>IFERROR(IF(Tabel1[[#This Row],[citingArticle_reference]]=0, "", MID(Tabel1[[#This Row],[citingArticle_reference]], SEARCH("(", Tabel1[[#This Row],[citingArticle_reference]])+1, 4)), "Handmatig")</f>
        <v>2010</v>
      </c>
      <c r="Q180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80" s="24">
        <f>SEARCH(")", Tabel1[[#This Row],[citingArticle_reference]])+2</f>
        <v>48</v>
      </c>
      <c r="S18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81" spans="1:19" hidden="1" x14ac:dyDescent="0.25">
      <c r="A181" s="2" t="s">
        <v>226</v>
      </c>
      <c r="B181" s="1">
        <v>2002</v>
      </c>
      <c r="C181" s="2" t="s">
        <v>227</v>
      </c>
      <c r="D181" s="2"/>
      <c r="E181" s="2"/>
      <c r="F181" s="1">
        <v>363</v>
      </c>
      <c r="G181" s="1"/>
      <c r="H181" s="3" t="s">
        <v>186</v>
      </c>
      <c r="J181" s="3"/>
      <c r="K181" s="6" t="s">
        <v>6</v>
      </c>
      <c r="L181" s="6" t="s">
        <v>6</v>
      </c>
      <c r="M181" s="6" t="s">
        <v>39</v>
      </c>
      <c r="N181" s="3"/>
      <c r="O181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81" s="28" t="str">
        <f>IFERROR(IF(Tabel1[[#This Row],[citingArticle_reference]]=0, "", MID(Tabel1[[#This Row],[citingArticle_reference]], SEARCH("(", Tabel1[[#This Row],[citingArticle_reference]])+1, 4)), "Handmatig")</f>
        <v>2010</v>
      </c>
      <c r="Q181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81" s="24">
        <f>SEARCH(")", Tabel1[[#This Row],[citingArticle_reference]])+2</f>
        <v>37</v>
      </c>
      <c r="S181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182" spans="1:19" hidden="1" x14ac:dyDescent="0.25">
      <c r="A182" s="2" t="s">
        <v>226</v>
      </c>
      <c r="B182" s="1">
        <v>2002</v>
      </c>
      <c r="C182" s="2" t="s">
        <v>227</v>
      </c>
      <c r="D182" s="2"/>
      <c r="E182" s="2"/>
      <c r="F182" s="1">
        <v>363</v>
      </c>
      <c r="G182" s="1"/>
      <c r="H182" s="3" t="s">
        <v>228</v>
      </c>
      <c r="J182" s="3"/>
      <c r="K182" s="6" t="s">
        <v>6</v>
      </c>
      <c r="L182" s="6" t="s">
        <v>6</v>
      </c>
      <c r="M182" s="6" t="s">
        <v>39</v>
      </c>
      <c r="N182" s="3"/>
      <c r="O182" s="28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182" s="28" t="str">
        <f>IFERROR(IF(Tabel1[[#This Row],[citingArticle_reference]]=0, "", MID(Tabel1[[#This Row],[citingArticle_reference]], SEARCH("(", Tabel1[[#This Row],[citingArticle_reference]])+1, 4)), "Handmatig")</f>
        <v>2008</v>
      </c>
      <c r="Q182" s="28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182" s="24">
        <f>SEARCH(")", Tabel1[[#This Row],[citingArticle_reference]])+2</f>
        <v>54</v>
      </c>
      <c r="S18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183" spans="1:19" hidden="1" x14ac:dyDescent="0.25">
      <c r="A183" s="2" t="s">
        <v>226</v>
      </c>
      <c r="B183" s="1">
        <v>2002</v>
      </c>
      <c r="C183" s="2" t="s">
        <v>227</v>
      </c>
      <c r="D183" s="2"/>
      <c r="E183" s="2"/>
      <c r="F183" s="1">
        <v>363</v>
      </c>
      <c r="G183" s="1"/>
      <c r="H183" s="3" t="s">
        <v>229</v>
      </c>
      <c r="J183" s="3"/>
      <c r="K183" s="6" t="s">
        <v>6</v>
      </c>
      <c r="L183" s="6" t="s">
        <v>6</v>
      </c>
      <c r="M183" s="6" t="s">
        <v>39</v>
      </c>
      <c r="N183" s="3"/>
      <c r="O183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183" s="28" t="str">
        <f>IFERROR(IF(Tabel1[[#This Row],[citingArticle_reference]]=0, "", MID(Tabel1[[#This Row],[citingArticle_reference]], SEARCH("(", Tabel1[[#This Row],[citingArticle_reference]])+1, 4)), "Handmatig")</f>
        <v>2008</v>
      </c>
      <c r="Q183" s="28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183" s="24">
        <f>SEARCH(")", Tabel1[[#This Row],[citingArticle_reference]])+2</f>
        <v>94</v>
      </c>
      <c r="S183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184" spans="1:19" hidden="1" x14ac:dyDescent="0.25">
      <c r="A184" s="2" t="s">
        <v>226</v>
      </c>
      <c r="B184" s="1">
        <v>2002</v>
      </c>
      <c r="C184" s="2" t="s">
        <v>227</v>
      </c>
      <c r="D184" s="2"/>
      <c r="E184" s="2"/>
      <c r="F184" s="1">
        <v>363</v>
      </c>
      <c r="G184" s="1"/>
      <c r="H184" s="3" t="s">
        <v>230</v>
      </c>
      <c r="J184" s="3"/>
      <c r="K184" s="6" t="s">
        <v>6</v>
      </c>
      <c r="L184" s="6" t="s">
        <v>6</v>
      </c>
      <c r="M184" s="6" t="s">
        <v>39</v>
      </c>
      <c r="N184" s="3"/>
      <c r="O184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184" s="28" t="str">
        <f>IFERROR(IF(Tabel1[[#This Row],[citingArticle_reference]]=0, "", MID(Tabel1[[#This Row],[citingArticle_reference]], SEARCH("(", Tabel1[[#This Row],[citingArticle_reference]])+1, 4)), "Handmatig")</f>
        <v>2007</v>
      </c>
      <c r="Q184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184" s="24">
        <f>SEARCH(")", Tabel1[[#This Row],[citingArticle_reference]])+2</f>
        <v>57</v>
      </c>
      <c r="S184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185" spans="1:19" hidden="1" x14ac:dyDescent="0.25">
      <c r="A185" s="2" t="s">
        <v>226</v>
      </c>
      <c r="B185" s="1">
        <v>2002</v>
      </c>
      <c r="C185" s="2" t="s">
        <v>227</v>
      </c>
      <c r="D185" s="2"/>
      <c r="E185" s="2"/>
      <c r="F185" s="1">
        <v>363</v>
      </c>
      <c r="G185" s="1"/>
      <c r="H185" s="3" t="s">
        <v>60</v>
      </c>
      <c r="J185" s="3"/>
      <c r="K185" s="6" t="s">
        <v>6</v>
      </c>
      <c r="L185" s="6" t="s">
        <v>559</v>
      </c>
      <c r="M185" s="6" t="s">
        <v>39</v>
      </c>
      <c r="N185" s="3"/>
      <c r="O185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185" s="28" t="str">
        <f>IFERROR(IF(Tabel1[[#This Row],[citingArticle_reference]]=0, "", MID(Tabel1[[#This Row],[citingArticle_reference]], SEARCH("(", Tabel1[[#This Row],[citingArticle_reference]])+1, 4)), "Handmatig")</f>
        <v>2007</v>
      </c>
      <c r="Q185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185" s="24">
        <f>SEARCH(")", Tabel1[[#This Row],[citingArticle_reference]])+2</f>
        <v>94</v>
      </c>
      <c r="S185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186" spans="1:19" hidden="1" x14ac:dyDescent="0.25">
      <c r="A186" s="2" t="s">
        <v>226</v>
      </c>
      <c r="B186" s="1">
        <v>2002</v>
      </c>
      <c r="C186" s="2" t="s">
        <v>227</v>
      </c>
      <c r="D186" s="2"/>
      <c r="E186" s="2"/>
      <c r="F186" s="1">
        <v>363</v>
      </c>
      <c r="G186" s="1"/>
      <c r="H186" s="3" t="s">
        <v>188</v>
      </c>
      <c r="J186" s="3"/>
      <c r="K186" s="6" t="s">
        <v>6</v>
      </c>
      <c r="L186" s="6" t="s">
        <v>6</v>
      </c>
      <c r="M186" s="6" t="s">
        <v>39</v>
      </c>
      <c r="N186" s="3"/>
      <c r="O186" s="28" t="str">
        <f>IFERROR(IF(Tabel1[[#This Row],[citingArticle_reference]]=0, "", LEFT(Tabel1[[#This Row],[citingArticle_reference]],SEARCH("(", Tabel1[[#This Row],[citingArticle_reference]])-2)), "Handmatig")</f>
        <v>Dunn, K. I., Mohr, P., Wilson, C. J., &amp; Wittert, G. A.</v>
      </c>
      <c r="P186" s="28" t="str">
        <f>IFERROR(IF(Tabel1[[#This Row],[citingArticle_reference]]=0, "", MID(Tabel1[[#This Row],[citingArticle_reference]], SEARCH("(", Tabel1[[#This Row],[citingArticle_reference]])+1, 4)), "Handmatig")</f>
        <v>2011</v>
      </c>
      <c r="Q186" s="28" t="str">
        <f>IFERROR(LEFT(Tabel1[[#This Row],[citingArticle_splitting_helpField_allExceptAuthorAndYear]], SEARCH(".", Tabel1[[#This Row],[citingArticle_splitting_helpField_allExceptAuthorAndYear]])), "")</f>
        <v>Determinants of fast-food consumption.</v>
      </c>
      <c r="R186" s="24">
        <f>SEARCH(")", Tabel1[[#This Row],[citingArticle_reference]])+2</f>
        <v>63</v>
      </c>
      <c r="S186" s="32" t="str">
        <f>RIGHT(Tabel1[[#This Row],[citingArticle_reference]], LEN(Tabel1[[#This Row],[citingArticle_reference]])-Tabel1[[#This Row],[citingArticle_splitting_helpField_localizeClosingParenthesis]])</f>
        <v>Determinants of fast-food consumption. An application of the Theory of Planned Behaviour. Appetite, 57(2), 349-357.</v>
      </c>
    </row>
    <row r="187" spans="1:19" hidden="1" x14ac:dyDescent="0.25">
      <c r="A187" s="2" t="s">
        <v>226</v>
      </c>
      <c r="B187" s="1">
        <v>2002</v>
      </c>
      <c r="C187" s="2" t="s">
        <v>227</v>
      </c>
      <c r="D187" s="2"/>
      <c r="E187" s="2"/>
      <c r="F187" s="1">
        <v>363</v>
      </c>
      <c r="G187" s="1"/>
      <c r="H187" s="3" t="s">
        <v>97</v>
      </c>
      <c r="J187" s="3"/>
      <c r="K187" s="6" t="s">
        <v>6</v>
      </c>
      <c r="L187" s="6" t="s">
        <v>6</v>
      </c>
      <c r="M187" s="6" t="s">
        <v>39</v>
      </c>
      <c r="N187" s="3"/>
      <c r="O187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87" s="28" t="str">
        <f>IFERROR(IF(Tabel1[[#This Row],[citingArticle_reference]]=0, "", MID(Tabel1[[#This Row],[citingArticle_reference]], SEARCH("(", Tabel1[[#This Row],[citingArticle_reference]])+1, 4)), "Handmatig")</f>
        <v>2015</v>
      </c>
      <c r="Q187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87" s="24">
        <f>SEARCH(")", Tabel1[[#This Row],[citingArticle_reference]])+2</f>
        <v>41</v>
      </c>
      <c r="S187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88" spans="1:19" hidden="1" x14ac:dyDescent="0.25">
      <c r="A188" s="2" t="s">
        <v>226</v>
      </c>
      <c r="B188" s="1">
        <v>2002</v>
      </c>
      <c r="C188" s="2" t="s">
        <v>227</v>
      </c>
      <c r="D188" s="2"/>
      <c r="E188" s="2"/>
      <c r="F188" s="1">
        <v>363</v>
      </c>
      <c r="G188" s="1"/>
      <c r="H188" s="3" t="s">
        <v>80</v>
      </c>
      <c r="J188" s="3"/>
      <c r="K188" s="6" t="s">
        <v>6</v>
      </c>
      <c r="L188" s="6" t="s">
        <v>559</v>
      </c>
      <c r="M188" s="6" t="s">
        <v>39</v>
      </c>
      <c r="N188" s="3"/>
      <c r="O188" s="28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188" s="28" t="str">
        <f>IFERROR(IF(Tabel1[[#This Row],[citingArticle_reference]]=0, "", MID(Tabel1[[#This Row],[citingArticle_reference]], SEARCH("(", Tabel1[[#This Row],[citingArticle_reference]])+1, 4)), "Handmatig")</f>
        <v>2014</v>
      </c>
      <c r="Q188" s="28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188" s="24">
        <f>SEARCH(")", Tabel1[[#This Row],[citingArticle_reference]])+2</f>
        <v>35</v>
      </c>
      <c r="S18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189" spans="1:19" hidden="1" x14ac:dyDescent="0.25">
      <c r="A189" s="2" t="s">
        <v>226</v>
      </c>
      <c r="B189" s="1">
        <v>2002</v>
      </c>
      <c r="C189" s="2" t="s">
        <v>227</v>
      </c>
      <c r="D189" s="2"/>
      <c r="E189" s="2"/>
      <c r="F189" s="1">
        <v>363</v>
      </c>
      <c r="G189" s="1"/>
      <c r="H189" s="3" t="s">
        <v>231</v>
      </c>
      <c r="J189" s="3"/>
      <c r="K189" s="6" t="s">
        <v>559</v>
      </c>
      <c r="L189" s="6" t="s">
        <v>6</v>
      </c>
      <c r="M189" s="6" t="s">
        <v>24</v>
      </c>
      <c r="N189" s="3"/>
      <c r="O189" s="28" t="str">
        <f>IFERROR(IF(Tabel1[[#This Row],[citingArticle_reference]]=0, "", LEFT(Tabel1[[#This Row],[citingArticle_reference]],SEARCH("(", Tabel1[[#This Row],[citingArticle_reference]])-2)), "Handmatig")</f>
        <v>Yazdanpanah, M., Komendantova, N., &amp; Ardestani, R. S.</v>
      </c>
      <c r="P189" s="28" t="str">
        <f>IFERROR(IF(Tabel1[[#This Row],[citingArticle_reference]]=0, "", MID(Tabel1[[#This Row],[citingArticle_reference]], SEARCH("(", Tabel1[[#This Row],[citingArticle_reference]])+1, 4)), "Handmatig")</f>
        <v>2015</v>
      </c>
      <c r="Q189" s="28" t="str">
        <f>IFERROR(LEFT(Tabel1[[#This Row],[citingArticle_splitting_helpField_allExceptAuthorAndYear]], SEARCH(".", Tabel1[[#This Row],[citingArticle_splitting_helpField_allExceptAuthorAndYear]])), "")</f>
        <v>Governance of energy transition in Iran: Investigating public acceptance and willingness to use renewable energy sources through socio-psychological model.</v>
      </c>
      <c r="R189" s="24">
        <f>SEARCH(")", Tabel1[[#This Row],[citingArticle_reference]])+2</f>
        <v>62</v>
      </c>
      <c r="S189" s="32" t="str">
        <f>RIGHT(Tabel1[[#This Row],[citingArticle_reference]], LEN(Tabel1[[#This Row],[citingArticle_reference]])-Tabel1[[#This Row],[citingArticle_splitting_helpField_localizeClosingParenthesis]])</f>
        <v>Governance of energy transition in Iran: Investigating public acceptance and willingness to use renewable energy sources through socio-psychological model. Renewable and Sustainable Energy Reviews, 45, 565-573.</v>
      </c>
    </row>
    <row r="190" spans="1:19" hidden="1" x14ac:dyDescent="0.25">
      <c r="A190" s="2" t="s">
        <v>226</v>
      </c>
      <c r="B190" s="1">
        <v>2002</v>
      </c>
      <c r="C190" s="2" t="s">
        <v>227</v>
      </c>
      <c r="D190" s="2"/>
      <c r="E190" s="2"/>
      <c r="F190" s="1">
        <v>363</v>
      </c>
      <c r="G190" s="1"/>
      <c r="H190" s="3" t="s">
        <v>47</v>
      </c>
      <c r="J190" s="3"/>
      <c r="K190" s="6" t="s">
        <v>6</v>
      </c>
      <c r="L190" s="6" t="s">
        <v>6</v>
      </c>
      <c r="M190" s="6" t="s">
        <v>39</v>
      </c>
      <c r="N190" s="3"/>
      <c r="O190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190" s="28" t="str">
        <f>IFERROR(IF(Tabel1[[#This Row],[citingArticle_reference]]=0, "", MID(Tabel1[[#This Row],[citingArticle_reference]], SEARCH("(", Tabel1[[#This Row],[citingArticle_reference]])+1, 4)), "Handmatig")</f>
        <v>2016</v>
      </c>
      <c r="Q190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190" s="24">
        <f>SEARCH(")", Tabel1[[#This Row],[citingArticle_reference]])+2</f>
        <v>44</v>
      </c>
      <c r="S190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191" spans="1:19" hidden="1" x14ac:dyDescent="0.25">
      <c r="A191" s="2" t="s">
        <v>226</v>
      </c>
      <c r="B191" s="1">
        <v>2002</v>
      </c>
      <c r="C191" s="2" t="s">
        <v>227</v>
      </c>
      <c r="D191" s="2"/>
      <c r="E191" s="2"/>
      <c r="F191" s="1">
        <v>363</v>
      </c>
      <c r="G191" s="1"/>
      <c r="H191" s="3" t="s">
        <v>158</v>
      </c>
      <c r="J191" s="3"/>
      <c r="K191" s="6" t="s">
        <v>6</v>
      </c>
      <c r="L191" s="6" t="s">
        <v>6</v>
      </c>
      <c r="M191" s="6" t="s">
        <v>39</v>
      </c>
      <c r="N191" s="3"/>
      <c r="O191" s="28" t="str">
        <f>IFERROR(IF(Tabel1[[#This Row],[citingArticle_reference]]=0, "", LEFT(Tabel1[[#This Row],[citingArticle_reference]],SEARCH("(", Tabel1[[#This Row],[citingArticle_reference]])-2)), "Handmatig")</f>
        <v>Yazdanpanah, M., Hayati, D., &amp; Zamani, G. H.</v>
      </c>
      <c r="P191" s="28" t="str">
        <f>IFERROR(IF(Tabel1[[#This Row],[citingArticle_reference]]=0, "", MID(Tabel1[[#This Row],[citingArticle_reference]], SEARCH("(", Tabel1[[#This Row],[citingArticle_reference]])+1, 4)), "Handmatig")</f>
        <v>2011</v>
      </c>
      <c r="Q191" s="28" t="str">
        <f>IFERROR(LEFT(Tabel1[[#This Row],[citingArticle_splitting_helpField_allExceptAuthorAndYear]], SEARCH(".", Tabel1[[#This Row],[citingArticle_splitting_helpField_allExceptAuthorAndYear]])), "")</f>
        <v>Investigating agricultural professionals’ intentions and behaviours towards water conservation: using a modified theory of planned behaviour.</v>
      </c>
      <c r="R191" s="24">
        <f>SEARCH(")", Tabel1[[#This Row],[citingArticle_reference]])+2</f>
        <v>53</v>
      </c>
      <c r="S191" s="32" t="str">
        <f>RIGHT(Tabel1[[#This Row],[citingArticle_reference]], LEN(Tabel1[[#This Row],[citingArticle_reference]])-Tabel1[[#This Row],[citingArticle_splitting_helpField_localizeClosingParenthesis]])</f>
        <v>Investigating agricultural professionals’ intentions and behaviours towards water conservation: using a modified theory of planned behaviour. Environmental Sciences, 9(1), 1-22.</v>
      </c>
    </row>
    <row r="192" spans="1:19" hidden="1" x14ac:dyDescent="0.25">
      <c r="A192" s="2" t="s">
        <v>226</v>
      </c>
      <c r="B192" s="1">
        <v>2002</v>
      </c>
      <c r="C192" s="2" t="s">
        <v>227</v>
      </c>
      <c r="D192" s="2"/>
      <c r="E192" s="2"/>
      <c r="F192" s="1">
        <v>363</v>
      </c>
      <c r="G192" s="1"/>
      <c r="H192" s="3" t="s">
        <v>232</v>
      </c>
      <c r="J192" s="3"/>
      <c r="K192" s="6" t="s">
        <v>6</v>
      </c>
      <c r="L192" s="6" t="s">
        <v>6</v>
      </c>
      <c r="M192" s="6" t="s">
        <v>39</v>
      </c>
      <c r="N192" s="3"/>
      <c r="O192" s="28" t="str">
        <f>IFERROR(IF(Tabel1[[#This Row],[citingArticle_reference]]=0, "", LEFT(Tabel1[[#This Row],[citingArticle_reference]],SEARCH("(", Tabel1[[#This Row],[citingArticle_reference]])-2)), "Handmatig")</f>
        <v>Dunn, K.</v>
      </c>
      <c r="P192" s="28" t="str">
        <f>IFERROR(IF(Tabel1[[#This Row],[citingArticle_reference]]=0, "", MID(Tabel1[[#This Row],[citingArticle_reference]], SEARCH("(", Tabel1[[#This Row],[citingArticle_reference]])+1, 4)), "Handmatig")</f>
        <v>2008</v>
      </c>
      <c r="Q192" s="28" t="str">
        <f>IFERROR(LEFT(Tabel1[[#This Row],[citingArticle_splitting_helpField_allExceptAuthorAndYear]], SEARCH(".", Tabel1[[#This Row],[citingArticle_splitting_helpField_allExceptAuthorAndYear]])), "")</f>
        <v>Fast-food consumption: application and extension of the theory of planned behaviour to incorporate affective responses and implicit associations (Doctoral dissertation).</v>
      </c>
      <c r="R192" s="24">
        <f>SEARCH(")", Tabel1[[#This Row],[citingArticle_reference]])+2</f>
        <v>17</v>
      </c>
      <c r="S192" s="32" t="str">
        <f>RIGHT(Tabel1[[#This Row],[citingArticle_reference]], LEN(Tabel1[[#This Row],[citingArticle_reference]])-Tabel1[[#This Row],[citingArticle_splitting_helpField_localizeClosingParenthesis]])</f>
        <v>Fast-food consumption: application and extension of the theory of planned behaviour to incorporate affective responses and implicit associations (Doctoral dissertation).</v>
      </c>
    </row>
    <row r="193" spans="1:19" hidden="1" x14ac:dyDescent="0.25">
      <c r="A193" s="2" t="s">
        <v>226</v>
      </c>
      <c r="B193" s="1">
        <v>2002</v>
      </c>
      <c r="C193" s="2" t="s">
        <v>227</v>
      </c>
      <c r="D193" s="2"/>
      <c r="E193" s="2"/>
      <c r="F193" s="1">
        <v>363</v>
      </c>
      <c r="G193" s="1"/>
      <c r="H193" s="3" t="s">
        <v>100</v>
      </c>
      <c r="J193" s="3"/>
      <c r="K193" s="6" t="s">
        <v>6</v>
      </c>
      <c r="L193" s="6" t="s">
        <v>6</v>
      </c>
      <c r="M193" s="6" t="s">
        <v>39</v>
      </c>
      <c r="N193" s="3"/>
      <c r="O19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93" s="28" t="str">
        <f>IFERROR(IF(Tabel1[[#This Row],[citingArticle_reference]]=0, "", MID(Tabel1[[#This Row],[citingArticle_reference]], SEARCH("(", Tabel1[[#This Row],[citingArticle_reference]])+1, 4)), "Handmatig")</f>
        <v>2016</v>
      </c>
      <c r="Q19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93" s="24">
        <f>SEARCH(")", Tabel1[[#This Row],[citingArticle_reference]])+2</f>
        <v>68</v>
      </c>
      <c r="S19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94" spans="1:19" hidden="1" x14ac:dyDescent="0.25">
      <c r="A194" s="2" t="s">
        <v>226</v>
      </c>
      <c r="B194" s="1">
        <v>2002</v>
      </c>
      <c r="C194" s="2" t="s">
        <v>227</v>
      </c>
      <c r="D194" s="2"/>
      <c r="E194" s="2"/>
      <c r="F194" s="1">
        <v>363</v>
      </c>
      <c r="G194" s="1"/>
      <c r="H194" s="3" t="s">
        <v>193</v>
      </c>
      <c r="J194" s="3"/>
      <c r="K194" s="6" t="s">
        <v>6</v>
      </c>
      <c r="L194" s="6" t="s">
        <v>6</v>
      </c>
      <c r="M194" s="6" t="s">
        <v>39</v>
      </c>
      <c r="N194" s="3"/>
      <c r="O194" s="28" t="str">
        <f>IFERROR(IF(Tabel1[[#This Row],[citingArticle_reference]]=0, "", LEFT(Tabel1[[#This Row],[citingArticle_reference]],SEARCH("(", Tabel1[[#This Row],[citingArticle_reference]])-2)), "Handmatig")</f>
        <v>Handmatig</v>
      </c>
      <c r="P194" s="28" t="str">
        <f>IFERROR(IF(Tabel1[[#This Row],[citingArticle_reference]]=0, "", MID(Tabel1[[#This Row],[citingArticle_reference]], SEARCH("(", Tabel1[[#This Row],[citingArticle_reference]])+1, 4)), "Handmatig")</f>
        <v>Handmatig</v>
      </c>
      <c r="Q194" s="28" t="str">
        <f>IFERROR(LEFT(Tabel1[[#This Row],[citingArticle_splitting_helpField_allExceptAuthorAndYear]], SEARCH(".", Tabel1[[#This Row],[citingArticle_splitting_helpField_allExceptAuthorAndYear]])), "")</f>
        <v/>
      </c>
      <c r="R194" s="24" t="e">
        <f>SEARCH(")", Tabel1[[#This Row],[citingArticle_reference]])+2</f>
        <v>#VALUE!</v>
      </c>
      <c r="S194" s="32" t="e">
        <f>RIGHT(Tabel1[[#This Row],[citingArticle_reference]], LEN(Tabel1[[#This Row],[citingArticle_reference]])-Tabel1[[#This Row],[citingArticle_splitting_helpField_localizeClosingParenthesis]])</f>
        <v>#VALUE!</v>
      </c>
    </row>
    <row r="195" spans="1:19" hidden="1" x14ac:dyDescent="0.25">
      <c r="A195" s="2" t="s">
        <v>233</v>
      </c>
      <c r="B195" s="1">
        <v>2001</v>
      </c>
      <c r="C195" s="2" t="s">
        <v>234</v>
      </c>
      <c r="D195" s="2"/>
      <c r="E195" s="2"/>
      <c r="F195" s="1">
        <v>73</v>
      </c>
      <c r="G195" s="1"/>
      <c r="H195" s="3" t="s">
        <v>36</v>
      </c>
      <c r="J195" s="3"/>
      <c r="K195" s="6" t="s">
        <v>6</v>
      </c>
      <c r="L195" s="6" t="s">
        <v>559</v>
      </c>
      <c r="M195" s="6" t="s">
        <v>39</v>
      </c>
      <c r="N195" s="3"/>
      <c r="O195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95" s="28" t="str">
        <f>IFERROR(IF(Tabel1[[#This Row],[citingArticle_reference]]=0, "", MID(Tabel1[[#This Row],[citingArticle_reference]], SEARCH("(", Tabel1[[#This Row],[citingArticle_reference]])+1, 4)), "Handmatig")</f>
        <v>2010</v>
      </c>
      <c r="Q195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95" s="24">
        <f>SEARCH(")", Tabel1[[#This Row],[citingArticle_reference]])+2</f>
        <v>48</v>
      </c>
      <c r="S19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96" spans="1:19" hidden="1" x14ac:dyDescent="0.25">
      <c r="A196" s="2" t="s">
        <v>233</v>
      </c>
      <c r="B196" s="1">
        <v>2001</v>
      </c>
      <c r="C196" s="2" t="s">
        <v>234</v>
      </c>
      <c r="D196" s="2"/>
      <c r="E196" s="2"/>
      <c r="F196" s="1">
        <v>73</v>
      </c>
      <c r="G196" s="1"/>
      <c r="H196" s="3" t="s">
        <v>201</v>
      </c>
      <c r="J196" s="3"/>
      <c r="K196" s="6" t="s">
        <v>6</v>
      </c>
      <c r="L196" s="6" t="s">
        <v>6</v>
      </c>
      <c r="M196" s="6" t="s">
        <v>39</v>
      </c>
      <c r="N196" s="3"/>
      <c r="O196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96" s="28" t="str">
        <f>IFERROR(IF(Tabel1[[#This Row],[citingArticle_reference]]=0, "", MID(Tabel1[[#This Row],[citingArticle_reference]], SEARCH("(", Tabel1[[#This Row],[citingArticle_reference]])+1, 4)), "Handmatig")</f>
        <v>2005</v>
      </c>
      <c r="Q196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96" s="24">
        <f>SEARCH(")", Tabel1[[#This Row],[citingArticle_reference]])+2</f>
        <v>32</v>
      </c>
      <c r="S196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97" spans="1:19" hidden="1" x14ac:dyDescent="0.25">
      <c r="A197" s="2" t="s">
        <v>233</v>
      </c>
      <c r="B197" s="1">
        <v>2001</v>
      </c>
      <c r="C197" s="2" t="s">
        <v>234</v>
      </c>
      <c r="D197" s="2"/>
      <c r="E197" s="2"/>
      <c r="F197" s="1">
        <v>73</v>
      </c>
      <c r="G197" s="1"/>
      <c r="H197" s="3" t="s">
        <v>38</v>
      </c>
      <c r="J197" s="3"/>
      <c r="K197" s="6" t="s">
        <v>6</v>
      </c>
      <c r="L197" s="6" t="s">
        <v>6</v>
      </c>
      <c r="M197" s="6" t="s">
        <v>39</v>
      </c>
      <c r="N197" s="3"/>
      <c r="O197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97" s="28" t="str">
        <f>IFERROR(IF(Tabel1[[#This Row],[citingArticle_reference]]=0, "", MID(Tabel1[[#This Row],[citingArticle_reference]], SEARCH("(", Tabel1[[#This Row],[citingArticle_reference]])+1, 4)), "Handmatig")</f>
        <v>2009</v>
      </c>
      <c r="Q197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97" s="24">
        <f>SEARCH(")", Tabel1[[#This Row],[citingArticle_reference]])+2</f>
        <v>74</v>
      </c>
      <c r="S197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98" spans="1:19" hidden="1" x14ac:dyDescent="0.25">
      <c r="A198" s="2" t="s">
        <v>233</v>
      </c>
      <c r="B198" s="1">
        <v>2001</v>
      </c>
      <c r="C198" s="2" t="s">
        <v>234</v>
      </c>
      <c r="D198" s="2"/>
      <c r="E198" s="2"/>
      <c r="F198" s="1">
        <v>73</v>
      </c>
      <c r="G198" s="1"/>
      <c r="H198" s="3" t="s">
        <v>208</v>
      </c>
      <c r="J198" s="3"/>
      <c r="K198" s="6" t="s">
        <v>6</v>
      </c>
      <c r="L198" s="6" t="s">
        <v>6</v>
      </c>
      <c r="M198" s="6" t="s">
        <v>39</v>
      </c>
      <c r="N198" s="3"/>
      <c r="O198" s="28" t="str">
        <f>IFERROR(IF(Tabel1[[#This Row],[citingArticle_reference]]=0, "", LEFT(Tabel1[[#This Row],[citingArticle_reference]],SEARCH("(", Tabel1[[#This Row],[citingArticle_reference]])-2)), "Handmatig")</f>
        <v>SynnØve Moan, I., Rise, J., &amp; Andersen, M.</v>
      </c>
      <c r="P198" s="28" t="str">
        <f>IFERROR(IF(Tabel1[[#This Row],[citingArticle_reference]]=0, "", MID(Tabel1[[#This Row],[citingArticle_reference]], SEARCH("(", Tabel1[[#This Row],[citingArticle_reference]])+1, 4)), "Handmatig")</f>
        <v>2005</v>
      </c>
      <c r="Q198" s="28" t="str">
        <f>IFERROR(LEFT(Tabel1[[#This Row],[citingArticle_splitting_helpField_allExceptAuthorAndYear]], SEARCH(".", Tabel1[[#This Row],[citingArticle_splitting_helpField_allExceptAuthorAndYear]])), "")</f>
        <v>Predicting parents’ intentions not to smoke indoors in the presence of their children using an extended version of the theory of planned behaviour.</v>
      </c>
      <c r="R198" s="24">
        <f>SEARCH(")", Tabel1[[#This Row],[citingArticle_reference]])+2</f>
        <v>51</v>
      </c>
      <c r="S198" s="32" t="str">
        <f>RIGHT(Tabel1[[#This Row],[citingArticle_reference]], LEN(Tabel1[[#This Row],[citingArticle_reference]])-Tabel1[[#This Row],[citingArticle_splitting_helpField_localizeClosingParenthesis]])</f>
        <v>Predicting parents’ intentions not to smoke indoors in the presence of their children using an extended version of the theory of planned behaviour. Psychology &amp; Health, 20(3), 353-371.</v>
      </c>
    </row>
    <row r="199" spans="1:19" hidden="1" x14ac:dyDescent="0.25">
      <c r="A199" s="2" t="s">
        <v>235</v>
      </c>
      <c r="B199" s="1">
        <v>2001</v>
      </c>
      <c r="C199" s="2" t="s">
        <v>236</v>
      </c>
      <c r="D199" s="2"/>
      <c r="E199" s="2"/>
      <c r="F199" s="1">
        <v>103</v>
      </c>
      <c r="G199" s="1"/>
      <c r="H199" s="3" t="s">
        <v>186</v>
      </c>
      <c r="J199" s="3"/>
      <c r="K199" s="6" t="s">
        <v>6</v>
      </c>
      <c r="L199" s="6" t="s">
        <v>6</v>
      </c>
      <c r="M199" s="6" t="s">
        <v>39</v>
      </c>
      <c r="N199" s="3"/>
      <c r="O199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99" s="28" t="str">
        <f>IFERROR(IF(Tabel1[[#This Row],[citingArticle_reference]]=0, "", MID(Tabel1[[#This Row],[citingArticle_reference]], SEARCH("(", Tabel1[[#This Row],[citingArticle_reference]])+1, 4)), "Handmatig")</f>
        <v>2010</v>
      </c>
      <c r="Q199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99" s="24">
        <f>SEARCH(")", Tabel1[[#This Row],[citingArticle_reference]])+2</f>
        <v>37</v>
      </c>
      <c r="S199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200" spans="1:19" hidden="1" x14ac:dyDescent="0.25">
      <c r="A200" s="2" t="s">
        <v>235</v>
      </c>
      <c r="B200" s="1">
        <v>2001</v>
      </c>
      <c r="C200" s="2" t="s">
        <v>236</v>
      </c>
      <c r="D200" s="2"/>
      <c r="E200" s="2"/>
      <c r="F200" s="1">
        <v>103</v>
      </c>
      <c r="G200" s="1"/>
      <c r="H200" s="3" t="s">
        <v>96</v>
      </c>
      <c r="J200" s="3"/>
      <c r="K200" s="6" t="s">
        <v>6</v>
      </c>
      <c r="L200" s="6" t="s">
        <v>559</v>
      </c>
      <c r="M200" s="6" t="s">
        <v>39</v>
      </c>
      <c r="N200" s="3"/>
      <c r="O200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00" s="28" t="str">
        <f>IFERROR(IF(Tabel1[[#This Row],[citingArticle_reference]]=0, "", MID(Tabel1[[#This Row],[citingArticle_reference]], SEARCH("(", Tabel1[[#This Row],[citingArticle_reference]])+1, 4)), "Handmatig")</f>
        <v>2010</v>
      </c>
      <c r="Q200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00" s="24">
        <f>SEARCH(")", Tabel1[[#This Row],[citingArticle_reference]])+2</f>
        <v>44</v>
      </c>
      <c r="S200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01" spans="1:19" hidden="1" x14ac:dyDescent="0.25">
      <c r="A201" s="2" t="s">
        <v>235</v>
      </c>
      <c r="B201" s="1">
        <v>2001</v>
      </c>
      <c r="C201" s="2" t="s">
        <v>236</v>
      </c>
      <c r="D201" s="2"/>
      <c r="E201" s="2"/>
      <c r="F201" s="1">
        <v>103</v>
      </c>
      <c r="G201" s="1"/>
      <c r="H201" s="3" t="s">
        <v>230</v>
      </c>
      <c r="J201" s="3"/>
      <c r="K201" s="6" t="s">
        <v>6</v>
      </c>
      <c r="L201" s="6" t="s">
        <v>6</v>
      </c>
      <c r="M201" s="6" t="s">
        <v>39</v>
      </c>
      <c r="N201" s="3"/>
      <c r="O201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201" s="28" t="str">
        <f>IFERROR(IF(Tabel1[[#This Row],[citingArticle_reference]]=0, "", MID(Tabel1[[#This Row],[citingArticle_reference]], SEARCH("(", Tabel1[[#This Row],[citingArticle_reference]])+1, 4)), "Handmatig")</f>
        <v>2007</v>
      </c>
      <c r="Q201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201" s="24">
        <f>SEARCH(")", Tabel1[[#This Row],[citingArticle_reference]])+2</f>
        <v>57</v>
      </c>
      <c r="S201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202" spans="1:19" hidden="1" x14ac:dyDescent="0.25">
      <c r="A202" s="2" t="s">
        <v>235</v>
      </c>
      <c r="B202" s="1">
        <v>2001</v>
      </c>
      <c r="C202" s="2" t="s">
        <v>236</v>
      </c>
      <c r="D202" s="2"/>
      <c r="E202" s="2"/>
      <c r="F202" s="1">
        <v>103</v>
      </c>
      <c r="G202" s="1"/>
      <c r="H202" s="3" t="s">
        <v>237</v>
      </c>
      <c r="J202" s="3"/>
      <c r="K202" s="6" t="s">
        <v>559</v>
      </c>
      <c r="L202" s="6" t="s">
        <v>6</v>
      </c>
      <c r="M202" s="6" t="s">
        <v>24</v>
      </c>
      <c r="N202" s="3"/>
      <c r="O202" s="28" t="str">
        <f>IFERROR(IF(Tabel1[[#This Row],[citingArticle_reference]]=0, "", LEFT(Tabel1[[#This Row],[citingArticle_reference]],SEARCH("(", Tabel1[[#This Row],[citingArticle_reference]])-2)), "Handmatig")</f>
        <v>JACKSON, C., SMITH, A., &amp; CONNER, M.</v>
      </c>
      <c r="P202" s="28" t="str">
        <f>IFERROR(IF(Tabel1[[#This Row],[citingArticle_reference]]=0, "", MID(Tabel1[[#This Row],[citingArticle_reference]], SEARCH("(", Tabel1[[#This Row],[citingArticle_reference]])+1, 4)), "Handmatig")</f>
        <v>2003</v>
      </c>
      <c r="Q202" s="28" t="str">
        <f>IFERROR(LEFT(Tabel1[[#This Row],[citingArticle_splitting_helpField_allExceptAuthorAndYear]], SEARCH(".", Tabel1[[#This Row],[citingArticle_splitting_helpField_allExceptAuthorAndYear]])), "")</f>
        <v>Applying an extended version of the theory of planned behaviour to physical activity.</v>
      </c>
      <c r="R202" s="24">
        <f>SEARCH(")", Tabel1[[#This Row],[citingArticle_reference]])+2</f>
        <v>45</v>
      </c>
      <c r="S202" s="32" t="str">
        <f>RIGHT(Tabel1[[#This Row],[citingArticle_reference]], LEN(Tabel1[[#This Row],[citingArticle_reference]])-Tabel1[[#This Row],[citingArticle_splitting_helpField_localizeClosingParenthesis]])</f>
        <v>Applying an extended version of the theory of planned behaviour to physical activity. Journal of Sports Sciences, 21(2), 119-133.</v>
      </c>
    </row>
    <row r="203" spans="1:19" hidden="1" x14ac:dyDescent="0.25">
      <c r="A203" s="2" t="s">
        <v>235</v>
      </c>
      <c r="B203" s="1">
        <v>2001</v>
      </c>
      <c r="C203" s="2" t="s">
        <v>236</v>
      </c>
      <c r="D203" s="2"/>
      <c r="E203" s="2"/>
      <c r="F203" s="1">
        <v>103</v>
      </c>
      <c r="G203" s="1"/>
      <c r="H203" s="3" t="s">
        <v>60</v>
      </c>
      <c r="J203" s="3"/>
      <c r="K203" s="6" t="s">
        <v>6</v>
      </c>
      <c r="L203" s="6" t="s">
        <v>559</v>
      </c>
      <c r="M203" s="6" t="s">
        <v>39</v>
      </c>
      <c r="N203" s="3"/>
      <c r="O203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03" s="28" t="str">
        <f>IFERROR(IF(Tabel1[[#This Row],[citingArticle_reference]]=0, "", MID(Tabel1[[#This Row],[citingArticle_reference]], SEARCH("(", Tabel1[[#This Row],[citingArticle_reference]])+1, 4)), "Handmatig")</f>
        <v>2007</v>
      </c>
      <c r="Q203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03" s="24">
        <f>SEARCH(")", Tabel1[[#This Row],[citingArticle_reference]])+2</f>
        <v>94</v>
      </c>
      <c r="S203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04" spans="1:19" hidden="1" x14ac:dyDescent="0.25">
      <c r="A204" s="2" t="s">
        <v>235</v>
      </c>
      <c r="B204" s="1">
        <v>2001</v>
      </c>
      <c r="C204" s="2" t="s">
        <v>236</v>
      </c>
      <c r="D204" s="2"/>
      <c r="E204" s="2"/>
      <c r="F204" s="1">
        <v>103</v>
      </c>
      <c r="G204" s="1"/>
      <c r="H204" s="3" t="s">
        <v>38</v>
      </c>
      <c r="J204" s="3"/>
      <c r="K204" s="6" t="s">
        <v>6</v>
      </c>
      <c r="L204" s="6" t="s">
        <v>6</v>
      </c>
      <c r="M204" s="6" t="s">
        <v>39</v>
      </c>
      <c r="N204" s="3"/>
      <c r="O204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04" s="28" t="str">
        <f>IFERROR(IF(Tabel1[[#This Row],[citingArticle_reference]]=0, "", MID(Tabel1[[#This Row],[citingArticle_reference]], SEARCH("(", Tabel1[[#This Row],[citingArticle_reference]])+1, 4)), "Handmatig")</f>
        <v>2009</v>
      </c>
      <c r="Q204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04" s="24">
        <f>SEARCH(")", Tabel1[[#This Row],[citingArticle_reference]])+2</f>
        <v>74</v>
      </c>
      <c r="S20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05" spans="1:19" hidden="1" x14ac:dyDescent="0.25">
      <c r="A205" s="2" t="s">
        <v>235</v>
      </c>
      <c r="B205" s="1">
        <v>2001</v>
      </c>
      <c r="C205" s="2" t="s">
        <v>236</v>
      </c>
      <c r="D205" s="2"/>
      <c r="E205" s="2"/>
      <c r="F205" s="1">
        <v>103</v>
      </c>
      <c r="G205" s="1"/>
      <c r="H205" s="3" t="s">
        <v>238</v>
      </c>
      <c r="J205" s="3"/>
      <c r="K205" s="6" t="s">
        <v>6</v>
      </c>
      <c r="L205" s="6" t="s">
        <v>6</v>
      </c>
      <c r="M205" s="6" t="s">
        <v>39</v>
      </c>
      <c r="N205" s="3"/>
      <c r="O205" s="28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05" s="28" t="str">
        <f>IFERROR(IF(Tabel1[[#This Row],[citingArticle_reference]]=0, "", MID(Tabel1[[#This Row],[citingArticle_reference]], SEARCH("(", Tabel1[[#This Row],[citingArticle_reference]])+1, 4)), "Handmatig")</f>
        <v>2007</v>
      </c>
      <c r="Q205" s="28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05" s="24">
        <f>SEARCH(")", Tabel1[[#This Row],[citingArticle_reference]])+2</f>
        <v>37</v>
      </c>
      <c r="S205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06" spans="1:19" hidden="1" x14ac:dyDescent="0.25">
      <c r="A206" s="2" t="s">
        <v>235</v>
      </c>
      <c r="B206" s="1">
        <v>2001</v>
      </c>
      <c r="C206" s="2" t="s">
        <v>236</v>
      </c>
      <c r="D206" s="2"/>
      <c r="E206" s="2"/>
      <c r="F206" s="1">
        <v>103</v>
      </c>
      <c r="G206" s="1"/>
      <c r="H206" s="3" t="s">
        <v>220</v>
      </c>
      <c r="J206" s="3"/>
      <c r="K206" s="6" t="s">
        <v>6</v>
      </c>
      <c r="L206" s="6" t="s">
        <v>6</v>
      </c>
      <c r="M206" s="6" t="s">
        <v>39</v>
      </c>
      <c r="N206" s="3"/>
      <c r="O206" s="28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206" s="28" t="str">
        <f>IFERROR(IF(Tabel1[[#This Row],[citingArticle_reference]]=0, "", MID(Tabel1[[#This Row],[citingArticle_reference]], SEARCH("(", Tabel1[[#This Row],[citingArticle_reference]])+1, 4)), "Handmatig")</f>
        <v>2015</v>
      </c>
      <c r="Q206" s="28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206" s="24">
        <f>SEARCH(")", Tabel1[[#This Row],[citingArticle_reference]])+2</f>
        <v>34</v>
      </c>
      <c r="S206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207" spans="1:19" hidden="1" x14ac:dyDescent="0.25">
      <c r="A207" s="2" t="s">
        <v>235</v>
      </c>
      <c r="B207" s="1">
        <v>2001</v>
      </c>
      <c r="C207" s="2" t="s">
        <v>236</v>
      </c>
      <c r="D207" s="2"/>
      <c r="E207" s="2"/>
      <c r="F207" s="1">
        <v>103</v>
      </c>
      <c r="G207" s="1"/>
      <c r="H207" s="3" t="s">
        <v>192</v>
      </c>
      <c r="J207" s="3"/>
      <c r="K207" s="6" t="s">
        <v>6</v>
      </c>
      <c r="L207" s="6" t="s">
        <v>559</v>
      </c>
      <c r="M207" s="6" t="s">
        <v>39</v>
      </c>
      <c r="N207" s="3"/>
      <c r="O207" s="28" t="str">
        <f>IFERROR(IF(Tabel1[[#This Row],[citingArticle_reference]]=0, "", LEFT(Tabel1[[#This Row],[citingArticle_reference]],SEARCH("(", Tabel1[[#This Row],[citingArticle_reference]])-2)), "Handmatig")</f>
        <v>Kiefer, D. J.</v>
      </c>
      <c r="P207" s="28" t="str">
        <f>IFERROR(IF(Tabel1[[#This Row],[citingArticle_reference]]=0, "", MID(Tabel1[[#This Row],[citingArticle_reference]], SEARCH("(", Tabel1[[#This Row],[citingArticle_reference]])+1, 4)), "Handmatig")</f>
        <v>2008</v>
      </c>
      <c r="Q207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07" s="24">
        <f>SEARCH(")", Tabel1[[#This Row],[citingArticle_reference]])+2</f>
        <v>22</v>
      </c>
      <c r="S207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08" spans="1:19" hidden="1" x14ac:dyDescent="0.25">
      <c r="A208" s="2" t="s">
        <v>235</v>
      </c>
      <c r="B208" s="1">
        <v>2001</v>
      </c>
      <c r="C208" s="2" t="s">
        <v>236</v>
      </c>
      <c r="D208" s="2"/>
      <c r="E208" s="2"/>
      <c r="F208" s="1">
        <v>103</v>
      </c>
      <c r="G208" s="1"/>
      <c r="H208" s="3" t="s">
        <v>239</v>
      </c>
      <c r="J208" s="3"/>
      <c r="K208" s="6" t="s">
        <v>6</v>
      </c>
      <c r="L208" s="6" t="s">
        <v>6</v>
      </c>
      <c r="M208" s="6" t="s">
        <v>39</v>
      </c>
      <c r="N208" s="3"/>
      <c r="O208" s="28" t="str">
        <f>IFERROR(IF(Tabel1[[#This Row],[citingArticle_reference]]=0, "", LEFT(Tabel1[[#This Row],[citingArticle_reference]],SEARCH("(", Tabel1[[#This Row],[citingArticle_reference]])-2)), "Handmatig")</f>
        <v>Strachan, S.</v>
      </c>
      <c r="P208" s="28" t="str">
        <f>IFERROR(IF(Tabel1[[#This Row],[citingArticle_reference]]=0, "", MID(Tabel1[[#This Row],[citingArticle_reference]], SEARCH("(", Tabel1[[#This Row],[citingArticle_reference]])+1, 4)), "Handmatig")</f>
        <v>2005</v>
      </c>
      <c r="Q208" s="28" t="str">
        <f>IFERROR(LEFT(Tabel1[[#This Row],[citingArticle_splitting_helpField_allExceptAuthorAndYear]], SEARCH(".", Tabel1[[#This Row],[citingArticle_splitting_helpField_allExceptAuthorAndYear]])), "")</f>
        <v>An identity theory and social cognitive theory examination of the role of identity in health behaviour and behavioural regulation.</v>
      </c>
      <c r="R208" s="24">
        <f>SEARCH(")", Tabel1[[#This Row],[citingArticle_reference]])+2</f>
        <v>21</v>
      </c>
      <c r="S208" s="32" t="str">
        <f>RIGHT(Tabel1[[#This Row],[citingArticle_reference]], LEN(Tabel1[[#This Row],[citingArticle_reference]])-Tabel1[[#This Row],[citingArticle_splitting_helpField_localizeClosingParenthesis]])</f>
        <v>An identity theory and social cognitive theory examination of the role of identity in health behaviour and behavioural regulation.</v>
      </c>
    </row>
    <row r="209" spans="1:21" hidden="1" x14ac:dyDescent="0.25">
      <c r="A209" s="2" t="s">
        <v>235</v>
      </c>
      <c r="B209" s="1">
        <v>2001</v>
      </c>
      <c r="C209" s="2" t="s">
        <v>236</v>
      </c>
      <c r="D209" s="2"/>
      <c r="E209" s="2"/>
      <c r="F209" s="1">
        <v>103</v>
      </c>
      <c r="G209" s="1"/>
      <c r="H209" s="3" t="s">
        <v>180</v>
      </c>
      <c r="J209" s="3"/>
      <c r="K209" s="6" t="s">
        <v>6</v>
      </c>
      <c r="L209" s="6" t="s">
        <v>559</v>
      </c>
      <c r="M209" s="6" t="s">
        <v>39</v>
      </c>
      <c r="N209" s="3"/>
      <c r="O209" s="28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209" s="28" t="str">
        <f>IFERROR(IF(Tabel1[[#This Row],[citingArticle_reference]]=0, "", MID(Tabel1[[#This Row],[citingArticle_reference]], SEARCH("(", Tabel1[[#This Row],[citingArticle_reference]])+1, 4)), "Handmatig")</f>
        <v>2017</v>
      </c>
      <c r="Q209" s="28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209" s="24">
        <f>SEARCH(")", Tabel1[[#This Row],[citingArticle_reference]])+2</f>
        <v>48</v>
      </c>
      <c r="S209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210" spans="1:21" hidden="1" x14ac:dyDescent="0.25">
      <c r="A210" s="2" t="s">
        <v>235</v>
      </c>
      <c r="B210" s="1">
        <v>2001</v>
      </c>
      <c r="C210" s="2" t="s">
        <v>236</v>
      </c>
      <c r="D210" s="2"/>
      <c r="E210" s="2"/>
      <c r="F210" s="1">
        <v>103</v>
      </c>
      <c r="G210" s="1"/>
      <c r="H210" s="3" t="s">
        <v>127</v>
      </c>
      <c r="J210" s="3"/>
      <c r="K210" s="6" t="s">
        <v>6</v>
      </c>
      <c r="L210" s="6" t="s">
        <v>6</v>
      </c>
      <c r="M210" s="6" t="s">
        <v>39</v>
      </c>
      <c r="N210" s="3"/>
      <c r="O210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210" s="28" t="str">
        <f>IFERROR(IF(Tabel1[[#This Row],[citingArticle_reference]]=0, "", MID(Tabel1[[#This Row],[citingArticle_reference]], SEARCH("(", Tabel1[[#This Row],[citingArticle_reference]])+1, 4)), "Handmatig")</f>
        <v>2015</v>
      </c>
      <c r="Q210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210" s="24">
        <f>SEARCH(")", Tabel1[[#This Row],[citingArticle_reference]])+2</f>
        <v>18</v>
      </c>
      <c r="S210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211" spans="1:21" hidden="1" x14ac:dyDescent="0.25">
      <c r="A211" s="2" t="s">
        <v>235</v>
      </c>
      <c r="B211" s="1">
        <v>2001</v>
      </c>
      <c r="C211" s="2" t="s">
        <v>236</v>
      </c>
      <c r="D211" s="2"/>
      <c r="E211" s="2"/>
      <c r="F211" s="1">
        <v>103</v>
      </c>
      <c r="G211" s="1"/>
      <c r="H211" s="3" t="s">
        <v>72</v>
      </c>
      <c r="J211" s="3"/>
      <c r="K211" s="6" t="s">
        <v>6</v>
      </c>
      <c r="L211" s="6" t="s">
        <v>6</v>
      </c>
      <c r="M211" s="6" t="s">
        <v>39</v>
      </c>
      <c r="N211" s="3"/>
      <c r="O211" s="28" t="str">
        <f>IFERROR(IF(Tabel1[[#This Row],[citingArticle_reference]]=0, "", LEFT(Tabel1[[#This Row],[citingArticle_reference]],SEARCH("(", Tabel1[[#This Row],[citingArticle_reference]])-2)), "Handmatig")</f>
        <v>JENKINS, A.</v>
      </c>
      <c r="P211" s="28" t="str">
        <f>IFERROR(IF(Tabel1[[#This Row],[citingArticle_reference]]=0, "", MID(Tabel1[[#This Row],[citingArticle_reference]], SEARCH("(", Tabel1[[#This Row],[citingArticle_reference]])+1, 4)), "Handmatig")</f>
        <v>2015</v>
      </c>
      <c r="Q211" s="28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211" s="24">
        <f>SEARCH(")", Tabel1[[#This Row],[citingArticle_reference]])+2</f>
        <v>20</v>
      </c>
      <c r="S211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212" spans="1:21" hidden="1" x14ac:dyDescent="0.25">
      <c r="A212" s="2" t="s">
        <v>240</v>
      </c>
      <c r="B212" s="1">
        <v>1999</v>
      </c>
      <c r="C212" s="2" t="s">
        <v>241</v>
      </c>
      <c r="D212" s="2"/>
      <c r="E212" s="2"/>
      <c r="F212" s="1">
        <v>949</v>
      </c>
      <c r="G212" s="1"/>
      <c r="H212" s="3" t="s">
        <v>186</v>
      </c>
      <c r="J212" s="3"/>
      <c r="K212" s="6" t="s">
        <v>6</v>
      </c>
      <c r="L212" s="6" t="s">
        <v>6</v>
      </c>
      <c r="M212" s="6" t="s">
        <v>39</v>
      </c>
      <c r="N212" s="3"/>
      <c r="O212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212" s="28" t="str">
        <f>IFERROR(IF(Tabel1[[#This Row],[citingArticle_reference]]=0, "", MID(Tabel1[[#This Row],[citingArticle_reference]], SEARCH("(", Tabel1[[#This Row],[citingArticle_reference]])+1, 4)), "Handmatig")</f>
        <v>2010</v>
      </c>
      <c r="Q212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212" s="24">
        <f>SEARCH(")", Tabel1[[#This Row],[citingArticle_reference]])+2</f>
        <v>37</v>
      </c>
      <c r="S212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  <c r="U212" t="s">
        <v>242</v>
      </c>
    </row>
    <row r="213" spans="1:21" hidden="1" x14ac:dyDescent="0.25">
      <c r="A213" s="2" t="s">
        <v>240</v>
      </c>
      <c r="B213" s="1">
        <v>1999</v>
      </c>
      <c r="C213" s="2" t="s">
        <v>241</v>
      </c>
      <c r="D213" s="2"/>
      <c r="E213" s="2"/>
      <c r="F213" s="1">
        <v>949</v>
      </c>
      <c r="G213" s="1"/>
      <c r="H213" s="3" t="s">
        <v>228</v>
      </c>
      <c r="J213" s="3"/>
      <c r="K213" s="6" t="s">
        <v>6</v>
      </c>
      <c r="L213" s="6" t="s">
        <v>6</v>
      </c>
      <c r="M213" s="6" t="s">
        <v>39</v>
      </c>
      <c r="N213" s="3"/>
      <c r="O213" s="28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213" s="28" t="str">
        <f>IFERROR(IF(Tabel1[[#This Row],[citingArticle_reference]]=0, "", MID(Tabel1[[#This Row],[citingArticle_reference]], SEARCH("(", Tabel1[[#This Row],[citingArticle_reference]])+1, 4)), "Handmatig")</f>
        <v>2008</v>
      </c>
      <c r="Q213" s="28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213" s="24">
        <f>SEARCH(")", Tabel1[[#This Row],[citingArticle_reference]])+2</f>
        <v>54</v>
      </c>
      <c r="S21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214" spans="1:21" hidden="1" x14ac:dyDescent="0.25">
      <c r="A214" s="2" t="s">
        <v>240</v>
      </c>
      <c r="B214" s="1">
        <v>1999</v>
      </c>
      <c r="C214" s="2" t="s">
        <v>241</v>
      </c>
      <c r="D214" s="2"/>
      <c r="E214" s="2"/>
      <c r="F214" s="1">
        <v>949</v>
      </c>
      <c r="G214" s="1"/>
      <c r="H214" s="3" t="s">
        <v>56</v>
      </c>
      <c r="J214" s="3"/>
      <c r="K214" s="6" t="s">
        <v>6</v>
      </c>
      <c r="L214" s="6" t="s">
        <v>559</v>
      </c>
      <c r="M214" s="6" t="s">
        <v>39</v>
      </c>
      <c r="N214" s="3"/>
      <c r="O214" s="28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214" s="28" t="str">
        <f>IFERROR(IF(Tabel1[[#This Row],[citingArticle_reference]]=0, "", MID(Tabel1[[#This Row],[citingArticle_reference]], SEARCH("(", Tabel1[[#This Row],[citingArticle_reference]])+1, 4)), "Handmatig")</f>
        <v>1998</v>
      </c>
      <c r="Q214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214" s="24">
        <f>SEARCH(")", Tabel1[[#This Row],[citingArticle_reference]])+2</f>
        <v>37</v>
      </c>
      <c r="S214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215" spans="1:21" hidden="1" x14ac:dyDescent="0.25">
      <c r="A215" s="2" t="s">
        <v>240</v>
      </c>
      <c r="B215" s="1">
        <v>1999</v>
      </c>
      <c r="C215" s="2" t="s">
        <v>241</v>
      </c>
      <c r="D215" s="2"/>
      <c r="E215" s="2"/>
      <c r="F215" s="1">
        <v>949</v>
      </c>
      <c r="G215" s="1"/>
      <c r="H215" s="3" t="s">
        <v>243</v>
      </c>
      <c r="J215" s="3"/>
      <c r="K215" s="6" t="s">
        <v>559</v>
      </c>
      <c r="L215" s="6" t="s">
        <v>6</v>
      </c>
      <c r="M215" s="6" t="s">
        <v>6</v>
      </c>
      <c r="N215" s="3" t="s">
        <v>244</v>
      </c>
      <c r="O215" s="28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215" s="28" t="str">
        <f>IFERROR(IF(Tabel1[[#This Row],[citingArticle_reference]]=0, "", MID(Tabel1[[#This Row],[citingArticle_reference]], SEARCH("(", Tabel1[[#This Row],[citingArticle_reference]])+1, 4)), "Handmatig")</f>
        <v>2008</v>
      </c>
      <c r="Q215" s="28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215" s="24">
        <f>SEARCH(")", Tabel1[[#This Row],[citingArticle_reference]])+2</f>
        <v>32</v>
      </c>
      <c r="S215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216" spans="1:21" hidden="1" x14ac:dyDescent="0.25">
      <c r="A216" s="2" t="s">
        <v>240</v>
      </c>
      <c r="B216" s="1">
        <v>1999</v>
      </c>
      <c r="C216" s="2" t="s">
        <v>241</v>
      </c>
      <c r="D216" s="2"/>
      <c r="E216" s="2"/>
      <c r="F216" s="1">
        <v>949</v>
      </c>
      <c r="G216" s="1"/>
      <c r="H216" s="3" t="s">
        <v>196</v>
      </c>
      <c r="J216" s="3"/>
      <c r="K216" s="6" t="s">
        <v>6</v>
      </c>
      <c r="L216" s="6" t="s">
        <v>6</v>
      </c>
      <c r="M216" s="6" t="s">
        <v>39</v>
      </c>
      <c r="N216" s="3"/>
      <c r="O216" s="28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216" s="28" t="str">
        <f>IFERROR(IF(Tabel1[[#This Row],[citingArticle_reference]]=0, "", MID(Tabel1[[#This Row],[citingArticle_reference]], SEARCH("(", Tabel1[[#This Row],[citingArticle_reference]])+1, 4)), "Handmatig")</f>
        <v>2009</v>
      </c>
      <c r="Q216" s="28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216" s="24">
        <f>SEARCH(")", Tabel1[[#This Row],[citingArticle_reference]])+2</f>
        <v>39</v>
      </c>
      <c r="S216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217" spans="1:21" hidden="1" x14ac:dyDescent="0.25">
      <c r="A217" s="2" t="s">
        <v>240</v>
      </c>
      <c r="B217" s="1">
        <v>1999</v>
      </c>
      <c r="C217" s="2" t="s">
        <v>241</v>
      </c>
      <c r="D217" s="2"/>
      <c r="E217" s="2"/>
      <c r="F217" s="1">
        <v>949</v>
      </c>
      <c r="G217" s="1"/>
      <c r="H217" s="3" t="s">
        <v>245</v>
      </c>
      <c r="J217" s="3"/>
      <c r="K217" s="6" t="s">
        <v>6</v>
      </c>
      <c r="L217" s="6" t="s">
        <v>6</v>
      </c>
      <c r="M217" s="6" t="s">
        <v>39</v>
      </c>
      <c r="N217" s="3"/>
      <c r="O217" s="28" t="str">
        <f>IFERROR(IF(Tabel1[[#This Row],[citingArticle_reference]]=0, "", LEFT(Tabel1[[#This Row],[citingArticle_reference]],SEARCH("(", Tabel1[[#This Row],[citingArticle_reference]])-2)), "Handmatig")</f>
        <v>Giles, M., Mcclenahan, C., Cairns, E., &amp; Mallet, J.</v>
      </c>
      <c r="P217" s="28" t="str">
        <f>IFERROR(IF(Tabel1[[#This Row],[citingArticle_reference]]=0, "", MID(Tabel1[[#This Row],[citingArticle_reference]], SEARCH("(", Tabel1[[#This Row],[citingArticle_reference]])+1, 4)), "Handmatig")</f>
        <v>2004</v>
      </c>
      <c r="Q217" s="28" t="str">
        <f>IFERROR(LEFT(Tabel1[[#This Row],[citingArticle_splitting_helpField_allExceptAuthorAndYear]], SEARCH(".", Tabel1[[#This Row],[citingArticle_splitting_helpField_allExceptAuthorAndYear]])), "")</f>
        <v>An application of the theory of planned behaviour to blood donation: the importance of self-efficacy.</v>
      </c>
      <c r="R217" s="24">
        <f>SEARCH(")", Tabel1[[#This Row],[citingArticle_reference]])+2</f>
        <v>60</v>
      </c>
      <c r="S217" s="32" t="str">
        <f>RIGHT(Tabel1[[#This Row],[citingArticle_reference]], LEN(Tabel1[[#This Row],[citingArticle_reference]])-Tabel1[[#This Row],[citingArticle_splitting_helpField_localizeClosingParenthesis]])</f>
        <v>An application of the theory of planned behaviour to blood donation: the importance of self-efficacy. Health education research, 19(4), 380-391.</v>
      </c>
    </row>
    <row r="218" spans="1:21" hidden="1" x14ac:dyDescent="0.25">
      <c r="A218" s="2" t="s">
        <v>240</v>
      </c>
      <c r="B218" s="1">
        <v>1999</v>
      </c>
      <c r="C218" s="2" t="s">
        <v>241</v>
      </c>
      <c r="D218" s="2"/>
      <c r="E218" s="2"/>
      <c r="F218" s="1">
        <v>949</v>
      </c>
      <c r="G218" s="1"/>
      <c r="H218" s="3" t="s">
        <v>36</v>
      </c>
      <c r="J218" s="3"/>
      <c r="K218" s="6" t="s">
        <v>6</v>
      </c>
      <c r="L218" s="6" t="s">
        <v>559</v>
      </c>
      <c r="M218" s="6" t="s">
        <v>39</v>
      </c>
      <c r="N218" s="3"/>
      <c r="O218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18" s="28" t="str">
        <f>IFERROR(IF(Tabel1[[#This Row],[citingArticle_reference]]=0, "", MID(Tabel1[[#This Row],[citingArticle_reference]], SEARCH("(", Tabel1[[#This Row],[citingArticle_reference]])+1, 4)), "Handmatig")</f>
        <v>2010</v>
      </c>
      <c r="Q218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18" s="24">
        <f>SEARCH(")", Tabel1[[#This Row],[citingArticle_reference]])+2</f>
        <v>48</v>
      </c>
      <c r="S218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19" spans="1:21" hidden="1" x14ac:dyDescent="0.25">
      <c r="A219" s="2" t="s">
        <v>240</v>
      </c>
      <c r="B219" s="1">
        <v>1999</v>
      </c>
      <c r="C219" s="2" t="s">
        <v>241</v>
      </c>
      <c r="D219" s="2"/>
      <c r="E219" s="2"/>
      <c r="F219" s="1">
        <v>949</v>
      </c>
      <c r="G219" s="1"/>
      <c r="H219" s="3" t="s">
        <v>96</v>
      </c>
      <c r="J219" s="3"/>
      <c r="K219" s="6" t="s">
        <v>6</v>
      </c>
      <c r="L219" s="6" t="s">
        <v>6</v>
      </c>
      <c r="M219" s="6" t="s">
        <v>39</v>
      </c>
      <c r="N219" s="3"/>
      <c r="O219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19" s="28" t="str">
        <f>IFERROR(IF(Tabel1[[#This Row],[citingArticle_reference]]=0, "", MID(Tabel1[[#This Row],[citingArticle_reference]], SEARCH("(", Tabel1[[#This Row],[citingArticle_reference]])+1, 4)), "Handmatig")</f>
        <v>2010</v>
      </c>
      <c r="Q219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19" s="24">
        <f>SEARCH(")", Tabel1[[#This Row],[citingArticle_reference]])+2</f>
        <v>44</v>
      </c>
      <c r="S219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20" spans="1:21" hidden="1" x14ac:dyDescent="0.25">
      <c r="A220" s="2" t="s">
        <v>240</v>
      </c>
      <c r="B220" s="1">
        <v>1999</v>
      </c>
      <c r="C220" s="2" t="s">
        <v>241</v>
      </c>
      <c r="D220" s="2"/>
      <c r="E220" s="2"/>
      <c r="F220" s="1">
        <v>949</v>
      </c>
      <c r="G220" s="1"/>
      <c r="H220" s="3" t="s">
        <v>229</v>
      </c>
      <c r="J220" s="3"/>
      <c r="K220" s="6" t="s">
        <v>6</v>
      </c>
      <c r="L220" s="6" t="s">
        <v>6</v>
      </c>
      <c r="M220" s="6" t="s">
        <v>39</v>
      </c>
      <c r="N220" s="3"/>
      <c r="O220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20" s="28" t="str">
        <f>IFERROR(IF(Tabel1[[#This Row],[citingArticle_reference]]=0, "", MID(Tabel1[[#This Row],[citingArticle_reference]], SEARCH("(", Tabel1[[#This Row],[citingArticle_reference]])+1, 4)), "Handmatig")</f>
        <v>2008</v>
      </c>
      <c r="Q220" s="28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220" s="24">
        <f>SEARCH(")", Tabel1[[#This Row],[citingArticle_reference]])+2</f>
        <v>94</v>
      </c>
      <c r="S220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221" spans="1:21" hidden="1" x14ac:dyDescent="0.25">
      <c r="A221" s="2" t="s">
        <v>240</v>
      </c>
      <c r="B221" s="1">
        <v>1999</v>
      </c>
      <c r="C221" s="2" t="s">
        <v>241</v>
      </c>
      <c r="D221" s="2"/>
      <c r="E221" s="2"/>
      <c r="F221" s="1">
        <v>949</v>
      </c>
      <c r="G221" s="1"/>
      <c r="H221" s="3" t="s">
        <v>246</v>
      </c>
      <c r="J221" s="3"/>
      <c r="K221" s="6" t="s">
        <v>6</v>
      </c>
      <c r="L221" s="6" t="s">
        <v>6</v>
      </c>
      <c r="M221" s="6" t="s">
        <v>39</v>
      </c>
      <c r="N221" s="3"/>
      <c r="O221" s="28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221" s="28" t="str">
        <f>IFERROR(IF(Tabel1[[#This Row],[citingArticle_reference]]=0, "", MID(Tabel1[[#This Row],[citingArticle_reference]], SEARCH("(", Tabel1[[#This Row],[citingArticle_reference]])+1, 4)), "Handmatig")</f>
        <v>2008</v>
      </c>
      <c r="Q221" s="28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221" s="24">
        <f>SEARCH(")", Tabel1[[#This Row],[citingArticle_reference]])+2</f>
        <v>37</v>
      </c>
      <c r="S221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222" spans="1:21" hidden="1" x14ac:dyDescent="0.25">
      <c r="A222" s="2" t="s">
        <v>240</v>
      </c>
      <c r="B222" s="1">
        <v>1999</v>
      </c>
      <c r="C222" s="2" t="s">
        <v>241</v>
      </c>
      <c r="D222" s="2"/>
      <c r="E222" s="2"/>
      <c r="F222" s="1">
        <v>949</v>
      </c>
      <c r="G222" s="1"/>
      <c r="H222" s="3" t="s">
        <v>230</v>
      </c>
      <c r="J222" s="3"/>
      <c r="K222" s="6" t="s">
        <v>6</v>
      </c>
      <c r="L222" s="6" t="s">
        <v>6</v>
      </c>
      <c r="M222" s="6" t="s">
        <v>39</v>
      </c>
      <c r="N222" s="3"/>
      <c r="O222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222" s="28" t="str">
        <f>IFERROR(IF(Tabel1[[#This Row],[citingArticle_reference]]=0, "", MID(Tabel1[[#This Row],[citingArticle_reference]], SEARCH("(", Tabel1[[#This Row],[citingArticle_reference]])+1, 4)), "Handmatig")</f>
        <v>2007</v>
      </c>
      <c r="Q222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222" s="24">
        <f>SEARCH(")", Tabel1[[#This Row],[citingArticle_reference]])+2</f>
        <v>57</v>
      </c>
      <c r="S222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223" spans="1:21" hidden="1" x14ac:dyDescent="0.25">
      <c r="A223" s="2" t="s">
        <v>240</v>
      </c>
      <c r="B223" s="1">
        <v>1999</v>
      </c>
      <c r="C223" s="2" t="s">
        <v>241</v>
      </c>
      <c r="D223" s="2"/>
      <c r="E223" s="2"/>
      <c r="F223" s="1">
        <v>949</v>
      </c>
      <c r="G223" s="1"/>
      <c r="H223" s="3" t="s">
        <v>247</v>
      </c>
      <c r="J223" s="3"/>
      <c r="K223" s="6" t="s">
        <v>6</v>
      </c>
      <c r="L223" s="6" t="s">
        <v>6</v>
      </c>
      <c r="M223" s="6" t="s">
        <v>39</v>
      </c>
      <c r="N223" s="3"/>
      <c r="O223" s="28" t="str">
        <f>IFERROR(IF(Tabel1[[#This Row],[citingArticle_reference]]=0, "", LEFT(Tabel1[[#This Row],[citingArticle_reference]],SEARCH("(", Tabel1[[#This Row],[citingArticle_reference]])-2)), "Handmatig")</f>
        <v>Evans, D., &amp; Norman, P.</v>
      </c>
      <c r="P223" s="28" t="str">
        <f>IFERROR(IF(Tabel1[[#This Row],[citingArticle_reference]]=0, "", MID(Tabel1[[#This Row],[citingArticle_reference]], SEARCH("(", Tabel1[[#This Row],[citingArticle_reference]])+1, 4)), "Handmatig")</f>
        <v>2003</v>
      </c>
      <c r="Q223" s="28" t="str">
        <f>IFERROR(LEFT(Tabel1[[#This Row],[citingArticle_splitting_helpField_allExceptAuthorAndYear]], SEARCH(".", Tabel1[[#This Row],[citingArticle_splitting_helpField_allExceptAuthorAndYear]])), "")</f>
        <v>Predicting adolescent pedestrians’ road-crossing intentions: an application and extension of the Theory of Planned Behaviour.</v>
      </c>
      <c r="R223" s="24">
        <f>SEARCH(")", Tabel1[[#This Row],[citingArticle_reference]])+2</f>
        <v>32</v>
      </c>
      <c r="S223" s="32" t="str">
        <f>RIGHT(Tabel1[[#This Row],[citingArticle_reference]], LEN(Tabel1[[#This Row],[citingArticle_reference]])-Tabel1[[#This Row],[citingArticle_splitting_helpField_localizeClosingParenthesis]])</f>
        <v>Predicting adolescent pedestrians’ road-crossing intentions: an application and extension of the Theory of Planned Behaviour. Health education research, 18(3), 267-277.</v>
      </c>
    </row>
    <row r="224" spans="1:21" hidden="1" x14ac:dyDescent="0.25">
      <c r="A224" s="2" t="s">
        <v>240</v>
      </c>
      <c r="B224" s="1">
        <v>1999</v>
      </c>
      <c r="C224" s="2" t="s">
        <v>241</v>
      </c>
      <c r="D224" s="2"/>
      <c r="E224" s="2"/>
      <c r="F224" s="1">
        <v>949</v>
      </c>
      <c r="G224" s="1"/>
      <c r="H224" s="3" t="s">
        <v>60</v>
      </c>
      <c r="J224" s="3"/>
      <c r="K224" s="6" t="s">
        <v>6</v>
      </c>
      <c r="L224" s="6" t="s">
        <v>559</v>
      </c>
      <c r="M224" s="6" t="s">
        <v>39</v>
      </c>
      <c r="N224" s="3"/>
      <c r="O224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24" s="28" t="str">
        <f>IFERROR(IF(Tabel1[[#This Row],[citingArticle_reference]]=0, "", MID(Tabel1[[#This Row],[citingArticle_reference]], SEARCH("(", Tabel1[[#This Row],[citingArticle_reference]])+1, 4)), "Handmatig")</f>
        <v>2007</v>
      </c>
      <c r="Q224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24" s="24">
        <f>SEARCH(")", Tabel1[[#This Row],[citingArticle_reference]])+2</f>
        <v>94</v>
      </c>
      <c r="S22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25" spans="1:21" hidden="1" x14ac:dyDescent="0.25">
      <c r="A225" s="2" t="s">
        <v>240</v>
      </c>
      <c r="B225" s="1">
        <v>1999</v>
      </c>
      <c r="C225" s="2" t="s">
        <v>241</v>
      </c>
      <c r="D225" s="2"/>
      <c r="E225" s="2"/>
      <c r="F225" s="1">
        <v>949</v>
      </c>
      <c r="G225" s="1"/>
      <c r="H225" s="3" t="s">
        <v>61</v>
      </c>
      <c r="J225" s="3"/>
      <c r="K225" s="6" t="s">
        <v>6</v>
      </c>
      <c r="L225" s="6" t="s">
        <v>559</v>
      </c>
      <c r="M225" s="6" t="s">
        <v>39</v>
      </c>
      <c r="N225" s="3"/>
      <c r="O225" s="28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25" s="28" t="str">
        <f>IFERROR(IF(Tabel1[[#This Row],[citingArticle_reference]]=0, "", MID(Tabel1[[#This Row],[citingArticle_reference]], SEARCH("(", Tabel1[[#This Row],[citingArticle_reference]])+1, 4)), "Handmatig")</f>
        <v>2001</v>
      </c>
      <c r="Q225" s="28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25" s="24">
        <f>SEARCH(")", Tabel1[[#This Row],[citingArticle_reference]])+2</f>
        <v>32</v>
      </c>
      <c r="S225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26" spans="1:21" hidden="1" x14ac:dyDescent="0.25">
      <c r="A226" s="2" t="s">
        <v>240</v>
      </c>
      <c r="B226" s="1">
        <v>1999</v>
      </c>
      <c r="C226" s="2" t="s">
        <v>241</v>
      </c>
      <c r="D226" s="2"/>
      <c r="E226" s="2"/>
      <c r="F226" s="1">
        <v>949</v>
      </c>
      <c r="G226" s="1"/>
      <c r="H226" s="3" t="s">
        <v>248</v>
      </c>
      <c r="J226" s="3"/>
      <c r="K226" s="6" t="s">
        <v>559</v>
      </c>
      <c r="L226" s="6" t="s">
        <v>6</v>
      </c>
      <c r="M226" s="6" t="s">
        <v>6</v>
      </c>
      <c r="N226" s="3" t="s">
        <v>249</v>
      </c>
      <c r="O226" s="28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226" s="28" t="str">
        <f>IFERROR(IF(Tabel1[[#This Row],[citingArticle_reference]]=0, "", MID(Tabel1[[#This Row],[citingArticle_reference]], SEARCH("(", Tabel1[[#This Row],[citingArticle_reference]])+1, 4)), "Handmatig")</f>
        <v>2005</v>
      </c>
      <c r="Q226" s="28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226" s="24">
        <f>SEARCH(")", Tabel1[[#This Row],[citingArticle_reference]])+2</f>
        <v>44</v>
      </c>
      <c r="S226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227" spans="1:21" hidden="1" x14ac:dyDescent="0.25">
      <c r="A227" s="2" t="s">
        <v>240</v>
      </c>
      <c r="B227" s="1">
        <v>1999</v>
      </c>
      <c r="C227" s="2" t="s">
        <v>241</v>
      </c>
      <c r="D227" s="2"/>
      <c r="E227" s="2"/>
      <c r="F227" s="1">
        <v>949</v>
      </c>
      <c r="G227" s="1"/>
      <c r="H227" s="3" t="s">
        <v>213</v>
      </c>
      <c r="J227" s="3"/>
      <c r="K227" s="6" t="s">
        <v>6</v>
      </c>
      <c r="L227" s="6" t="s">
        <v>6</v>
      </c>
      <c r="M227" s="6" t="s">
        <v>39</v>
      </c>
      <c r="N227" s="3"/>
      <c r="O227" s="28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227" s="28" t="str">
        <f>IFERROR(IF(Tabel1[[#This Row],[citingArticle_reference]]=0, "", MID(Tabel1[[#This Row],[citingArticle_reference]], SEARCH("(", Tabel1[[#This Row],[citingArticle_reference]])+1, 4)), "Handmatig")</f>
        <v>2009</v>
      </c>
      <c r="Q227" s="28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227" s="24">
        <f>SEARCH(")", Tabel1[[#This Row],[citingArticle_reference]])+2</f>
        <v>82</v>
      </c>
      <c r="S227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228" spans="1:21" hidden="1" x14ac:dyDescent="0.25">
      <c r="A228" s="2" t="s">
        <v>240</v>
      </c>
      <c r="B228" s="1">
        <v>1999</v>
      </c>
      <c r="C228" s="2" t="s">
        <v>241</v>
      </c>
      <c r="D228" s="2"/>
      <c r="E228" s="2"/>
      <c r="F228" s="1">
        <v>949</v>
      </c>
      <c r="G228" s="1"/>
      <c r="H228" s="3" t="s">
        <v>238</v>
      </c>
      <c r="J228" s="3"/>
      <c r="K228" s="6" t="s">
        <v>6</v>
      </c>
      <c r="L228" s="6" t="s">
        <v>6</v>
      </c>
      <c r="M228" s="6" t="s">
        <v>39</v>
      </c>
      <c r="N228" s="3"/>
      <c r="O228" s="28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28" s="28" t="str">
        <f>IFERROR(IF(Tabel1[[#This Row],[citingArticle_reference]]=0, "", MID(Tabel1[[#This Row],[citingArticle_reference]], SEARCH("(", Tabel1[[#This Row],[citingArticle_reference]])+1, 4)), "Handmatig")</f>
        <v>2007</v>
      </c>
      <c r="Q228" s="28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28" s="24">
        <f>SEARCH(")", Tabel1[[#This Row],[citingArticle_reference]])+2</f>
        <v>37</v>
      </c>
      <c r="S228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29" spans="1:21" hidden="1" x14ac:dyDescent="0.25">
      <c r="A229" s="2" t="s">
        <v>240</v>
      </c>
      <c r="B229" s="1">
        <v>1999</v>
      </c>
      <c r="C229" s="2" t="s">
        <v>241</v>
      </c>
      <c r="D229" s="2"/>
      <c r="E229" s="2"/>
      <c r="F229" s="1">
        <v>949</v>
      </c>
      <c r="G229" s="1"/>
      <c r="H229" s="3" t="s">
        <v>250</v>
      </c>
      <c r="J229" s="3"/>
      <c r="K229" s="6" t="s">
        <v>6</v>
      </c>
      <c r="L229" s="6" t="s">
        <v>559</v>
      </c>
      <c r="M229" s="6" t="s">
        <v>39</v>
      </c>
      <c r="N229" s="3"/>
      <c r="O229" s="28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29" s="28" t="str">
        <f>IFERROR(IF(Tabel1[[#This Row],[citingArticle_reference]]=0, "", MID(Tabel1[[#This Row],[citingArticle_reference]], SEARCH("(", Tabel1[[#This Row],[citingArticle_reference]])+1, 4)), "Handmatig")</f>
        <v>2006</v>
      </c>
      <c r="Q229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29" s="24">
        <f>SEARCH(")", Tabel1[[#This Row],[citingArticle_reference]])+2</f>
        <v>47</v>
      </c>
      <c r="S229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30" spans="1:21" hidden="1" x14ac:dyDescent="0.25">
      <c r="A230" s="2" t="s">
        <v>240</v>
      </c>
      <c r="B230" s="1">
        <v>1999</v>
      </c>
      <c r="C230" s="2" t="s">
        <v>241</v>
      </c>
      <c r="D230" s="2"/>
      <c r="E230" s="2"/>
      <c r="F230" s="1">
        <v>949</v>
      </c>
      <c r="G230" s="1"/>
      <c r="H230" s="3" t="s">
        <v>62</v>
      </c>
      <c r="J230" s="3"/>
      <c r="K230" s="6" t="s">
        <v>6</v>
      </c>
      <c r="L230" s="6" t="s">
        <v>6</v>
      </c>
      <c r="M230" s="6" t="s">
        <v>39</v>
      </c>
      <c r="N230" s="3"/>
      <c r="O230" s="28" t="str">
        <f>IFERROR(IF(Tabel1[[#This Row],[citingArticle_reference]]=0, "", LEFT(Tabel1[[#This Row],[citingArticle_reference]],SEARCH("(", Tabel1[[#This Row],[citingArticle_reference]])-2)), "Handmatig")</f>
        <v>Åstr⊘ sm, A. N., &amp; Rise, J.</v>
      </c>
      <c r="P230" s="28" t="str">
        <f>IFERROR(IF(Tabel1[[#This Row],[citingArticle_reference]]=0, "", MID(Tabel1[[#This Row],[citingArticle_reference]], SEARCH("(", Tabel1[[#This Row],[citingArticle_reference]])+1, 4)), "Handmatig")</f>
        <v>2001</v>
      </c>
      <c r="Q230" s="28" t="str">
        <f>IFERROR(LEFT(Tabel1[[#This Row],[citingArticle_splitting_helpField_allExceptAuthorAndYear]], SEARCH(".", Tabel1[[#This Row],[citingArticle_splitting_helpField_allExceptAuthorAndYear]])), "")</f>
        <v>Young adults' intention to eat healthy food: Extending the theory of planned behaviour.</v>
      </c>
      <c r="R230" s="24">
        <f>SEARCH(")", Tabel1[[#This Row],[citingArticle_reference]])+2</f>
        <v>36</v>
      </c>
      <c r="S230" s="32" t="str">
        <f>RIGHT(Tabel1[[#This Row],[citingArticle_reference]], LEN(Tabel1[[#This Row],[citingArticle_reference]])-Tabel1[[#This Row],[citingArticle_splitting_helpField_localizeClosingParenthesis]])</f>
        <v>Young adults' intention to eat healthy food: Extending the theory of planned behaviour. Psychology and Health, 16(2), 223-237.</v>
      </c>
    </row>
    <row r="231" spans="1:21" hidden="1" x14ac:dyDescent="0.25">
      <c r="A231" s="2" t="s">
        <v>240</v>
      </c>
      <c r="B231" s="1">
        <v>1999</v>
      </c>
      <c r="C231" s="2" t="s">
        <v>241</v>
      </c>
      <c r="D231" s="2"/>
      <c r="E231" s="2"/>
      <c r="F231" s="1">
        <v>949</v>
      </c>
      <c r="G231" s="1"/>
      <c r="H231" s="3" t="s">
        <v>251</v>
      </c>
      <c r="J231" s="3"/>
      <c r="K231" s="6" t="s">
        <v>6</v>
      </c>
      <c r="L231" s="6" t="s">
        <v>6</v>
      </c>
      <c r="M231" s="6" t="s">
        <v>39</v>
      </c>
      <c r="N231" s="3"/>
      <c r="O231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231" s="28" t="str">
        <f>IFERROR(IF(Tabel1[[#This Row],[citingArticle_reference]]=0, "", MID(Tabel1[[#This Row],[citingArticle_reference]], SEARCH("(", Tabel1[[#This Row],[citingArticle_reference]])+1, 4)), "Handmatig")</f>
        <v>2009</v>
      </c>
      <c r="Q231" s="28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231" s="24">
        <f>SEARCH(")", Tabel1[[#This Row],[citingArticle_reference]])+2</f>
        <v>36</v>
      </c>
      <c r="S231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232" spans="1:21" hidden="1" x14ac:dyDescent="0.25">
      <c r="A232" s="2" t="s">
        <v>240</v>
      </c>
      <c r="B232" s="1">
        <v>1999</v>
      </c>
      <c r="C232" s="2" t="s">
        <v>241</v>
      </c>
      <c r="D232" s="2"/>
      <c r="E232" s="2"/>
      <c r="F232" s="1">
        <v>949</v>
      </c>
      <c r="G232" s="1"/>
      <c r="H232" s="3" t="s">
        <v>38</v>
      </c>
      <c r="J232" s="3"/>
      <c r="K232" s="6" t="s">
        <v>6</v>
      </c>
      <c r="L232" s="6" t="s">
        <v>6</v>
      </c>
      <c r="M232" s="6" t="s">
        <v>39</v>
      </c>
      <c r="N232" s="3"/>
      <c r="O23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32" s="28" t="str">
        <f>IFERROR(IF(Tabel1[[#This Row],[citingArticle_reference]]=0, "", MID(Tabel1[[#This Row],[citingArticle_reference]], SEARCH("(", Tabel1[[#This Row],[citingArticle_reference]])+1, 4)), "Handmatig")</f>
        <v>2009</v>
      </c>
      <c r="Q23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32" s="24">
        <f>SEARCH(")", Tabel1[[#This Row],[citingArticle_reference]])+2</f>
        <v>74</v>
      </c>
      <c r="S23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33" spans="1:21" hidden="1" x14ac:dyDescent="0.25">
      <c r="A233" s="2" t="s">
        <v>240</v>
      </c>
      <c r="B233" s="1">
        <v>1999</v>
      </c>
      <c r="C233" s="2" t="s">
        <v>241</v>
      </c>
      <c r="D233" s="2"/>
      <c r="E233" s="2"/>
      <c r="F233" s="1">
        <v>949</v>
      </c>
      <c r="G233" s="1"/>
      <c r="H233" s="3" t="s">
        <v>252</v>
      </c>
      <c r="J233" s="3"/>
      <c r="K233" s="6" t="s">
        <v>6</v>
      </c>
      <c r="L233" s="6" t="s">
        <v>6</v>
      </c>
      <c r="M233" s="6" t="s">
        <v>39</v>
      </c>
      <c r="N233" s="3"/>
      <c r="O233" s="28" t="str">
        <f>IFERROR(IF(Tabel1[[#This Row],[citingArticle_reference]]=0, "", LEFT(Tabel1[[#This Row],[citingArticle_reference]],SEARCH("(", Tabel1[[#This Row],[citingArticle_reference]])-2)), "Handmatig")</f>
        <v>Elliott, M. A.</v>
      </c>
      <c r="P233" s="28" t="str">
        <f>IFERROR(IF(Tabel1[[#This Row],[citingArticle_reference]]=0, "", MID(Tabel1[[#This Row],[citingArticle_reference]], SEARCH("(", Tabel1[[#This Row],[citingArticle_reference]])+1, 4)), "Handmatig")</f>
        <v>2010</v>
      </c>
      <c r="Q233" s="28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233" s="24">
        <f>SEARCH(")", Tabel1[[#This Row],[citingArticle_reference]])+2</f>
        <v>23</v>
      </c>
      <c r="S233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234" spans="1:21" hidden="1" x14ac:dyDescent="0.25">
      <c r="A234" s="2" t="s">
        <v>240</v>
      </c>
      <c r="B234" s="1">
        <v>1999</v>
      </c>
      <c r="C234" s="2" t="s">
        <v>241</v>
      </c>
      <c r="D234" s="2"/>
      <c r="E234" s="2"/>
      <c r="F234" s="1">
        <v>949</v>
      </c>
      <c r="G234" s="1"/>
      <c r="H234" s="3" t="s">
        <v>253</v>
      </c>
      <c r="J234" s="3"/>
      <c r="K234" s="6" t="s">
        <v>559</v>
      </c>
      <c r="L234" s="6" t="s">
        <v>6</v>
      </c>
      <c r="M234" s="6" t="s">
        <v>24</v>
      </c>
      <c r="N234" s="3"/>
      <c r="O234" s="28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234" s="28" t="str">
        <f>IFERROR(IF(Tabel1[[#This Row],[citingArticle_reference]]=0, "", MID(Tabel1[[#This Row],[citingArticle_reference]], SEARCH("(", Tabel1[[#This Row],[citingArticle_reference]])+1, 4)), "Handmatig")</f>
        <v>2012</v>
      </c>
      <c r="Q234" s="28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234" s="24">
        <f>SEARCH(")", Tabel1[[#This Row],[citingArticle_reference]])+2</f>
        <v>65</v>
      </c>
      <c r="S234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  <c r="U234" t="s">
        <v>254</v>
      </c>
    </row>
    <row r="235" spans="1:21" hidden="1" x14ac:dyDescent="0.25">
      <c r="A235" s="2" t="s">
        <v>240</v>
      </c>
      <c r="B235" s="1">
        <v>1999</v>
      </c>
      <c r="C235" s="2" t="s">
        <v>241</v>
      </c>
      <c r="D235" s="2"/>
      <c r="E235" s="2"/>
      <c r="F235" s="1">
        <v>949</v>
      </c>
      <c r="G235" s="1"/>
      <c r="H235" s="3" t="s">
        <v>97</v>
      </c>
      <c r="J235" s="3"/>
      <c r="K235" s="6" t="s">
        <v>6</v>
      </c>
      <c r="L235" s="6" t="s">
        <v>6</v>
      </c>
      <c r="M235" s="6" t="s">
        <v>39</v>
      </c>
      <c r="N235" s="3"/>
      <c r="O23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235" s="28" t="str">
        <f>IFERROR(IF(Tabel1[[#This Row],[citingArticle_reference]]=0, "", MID(Tabel1[[#This Row],[citingArticle_reference]], SEARCH("(", Tabel1[[#This Row],[citingArticle_reference]])+1, 4)), "Handmatig")</f>
        <v>2015</v>
      </c>
      <c r="Q23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235" s="24">
        <f>SEARCH(")", Tabel1[[#This Row],[citingArticle_reference]])+2</f>
        <v>41</v>
      </c>
      <c r="S23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236" spans="1:21" hidden="1" x14ac:dyDescent="0.25">
      <c r="A236" s="2" t="s">
        <v>240</v>
      </c>
      <c r="B236" s="1">
        <v>1999</v>
      </c>
      <c r="C236" s="2" t="s">
        <v>241</v>
      </c>
      <c r="D236" s="2"/>
      <c r="E236" s="2"/>
      <c r="F236" s="1">
        <v>949</v>
      </c>
      <c r="G236" s="1"/>
      <c r="H236" s="3" t="s">
        <v>315</v>
      </c>
      <c r="J236" s="3"/>
      <c r="K236" s="6" t="s">
        <v>559</v>
      </c>
      <c r="L236" s="6" t="s">
        <v>6</v>
      </c>
      <c r="M236" s="6" t="s">
        <v>6</v>
      </c>
      <c r="N236" s="3" t="s">
        <v>316</v>
      </c>
      <c r="O236" s="32" t="str">
        <f>IFERROR(IF(Tabel1[[#This Row],[citingArticle_reference]]=0, "", LEFT(Tabel1[[#This Row],[citingArticle_reference]],SEARCH("(", Tabel1[[#This Row],[citingArticle_reference]])-2)), "Handmatig")</f>
        <v>Horvath, C., Lewis, I., &amp; Watson, B.</v>
      </c>
      <c r="P236" s="32" t="str">
        <f>IFERROR(IF(Tabel1[[#This Row],[citingArticle_reference]]=0, "", MID(Tabel1[[#This Row],[citingArticle_reference]], SEARCH("(", Tabel1[[#This Row],[citingArticle_reference]])+1, 4)), "Handmatig")</f>
        <v>2012</v>
      </c>
      <c r="Q236" s="32" t="str">
        <f>IFERROR(LEFT(Tabel1[[#This Row],[citingArticle_splitting_helpField_allExceptAuthorAndYear]], SEARCH(".", Tabel1[[#This Row],[citingArticle_splitting_helpField_allExceptAuthorAndYear]])), "")</f>
        <v>Peer passenger identity and passenger pressure on young drivers’ speeding intentions.</v>
      </c>
      <c r="R236" s="24">
        <f>SEARCH(")", Tabel1[[#This Row],[citingArticle_reference]])+2</f>
        <v>45</v>
      </c>
      <c r="S236" s="32" t="str">
        <f>RIGHT(Tabel1[[#This Row],[citingArticle_reference]], LEN(Tabel1[[#This Row],[citingArticle_reference]])-Tabel1[[#This Row],[citingArticle_splitting_helpField_localizeClosingParenthesis]])</f>
        <v>Peer passenger identity and passenger pressure on young drivers’ speeding intentions. Transportation research part F: traffic psychology and behaviour, 15(1), 52-64.</v>
      </c>
    </row>
    <row r="237" spans="1:21" hidden="1" x14ac:dyDescent="0.25">
      <c r="A237" s="2" t="s">
        <v>240</v>
      </c>
      <c r="B237" s="1">
        <v>1999</v>
      </c>
      <c r="C237" s="2" t="s">
        <v>241</v>
      </c>
      <c r="D237" s="2"/>
      <c r="E237" s="2"/>
      <c r="F237" s="1">
        <v>949</v>
      </c>
      <c r="G237" s="1"/>
      <c r="H237" s="3" t="s">
        <v>80</v>
      </c>
      <c r="J237" s="3"/>
      <c r="K237" s="6" t="s">
        <v>6</v>
      </c>
      <c r="L237" s="6" t="s">
        <v>559</v>
      </c>
      <c r="M237" s="6" t="s">
        <v>39</v>
      </c>
      <c r="N237" s="3"/>
      <c r="O237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237" s="32" t="str">
        <f>IFERROR(IF(Tabel1[[#This Row],[citingArticle_reference]]=0, "", MID(Tabel1[[#This Row],[citingArticle_reference]], SEARCH("(", Tabel1[[#This Row],[citingArticle_reference]])+1, 4)), "Handmatig")</f>
        <v>2014</v>
      </c>
      <c r="Q237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237" s="24">
        <f>SEARCH(")", Tabel1[[#This Row],[citingArticle_reference]])+2</f>
        <v>35</v>
      </c>
      <c r="S237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238" spans="1:21" hidden="1" x14ac:dyDescent="0.25">
      <c r="A238" s="2" t="s">
        <v>240</v>
      </c>
      <c r="B238" s="1">
        <v>1999</v>
      </c>
      <c r="C238" s="2" t="s">
        <v>241</v>
      </c>
      <c r="D238" s="2"/>
      <c r="E238" s="2"/>
      <c r="F238" s="1">
        <v>949</v>
      </c>
      <c r="G238" s="1"/>
      <c r="H238" s="3" t="s">
        <v>93</v>
      </c>
      <c r="J238" s="3"/>
      <c r="K238" s="6" t="s">
        <v>6</v>
      </c>
      <c r="L238" s="6" t="s">
        <v>559</v>
      </c>
      <c r="M238" s="6" t="s">
        <v>39</v>
      </c>
      <c r="N238" s="3"/>
      <c r="O238" s="32" t="str">
        <f>IFERROR(IF(Tabel1[[#This Row],[citingArticle_reference]]=0, "", LEFT(Tabel1[[#This Row],[citingArticle_reference]],SEARCH("(", Tabel1[[#This Row],[citingArticle_reference]])-2)), "Handmatig")</f>
        <v>Handmatig</v>
      </c>
      <c r="P238" s="32" t="str">
        <f>IFERROR(IF(Tabel1[[#This Row],[citingArticle_reference]]=0, "", MID(Tabel1[[#This Row],[citingArticle_reference]], SEARCH("(", Tabel1[[#This Row],[citingArticle_reference]])+1, 4)), "Handmatig")</f>
        <v>Handmatig</v>
      </c>
      <c r="Q238" s="32" t="str">
        <f>IFERROR(LEFT(Tabel1[[#This Row],[citingArticle_splitting_helpField_allExceptAuthorAndYear]], SEARCH(".", Tabel1[[#This Row],[citingArticle_splitting_helpField_allExceptAuthorAndYear]])), "")</f>
        <v/>
      </c>
      <c r="R238" s="24" t="e">
        <f>SEARCH(")", Tabel1[[#This Row],[citingArticle_reference]])+2</f>
        <v>#VALUE!</v>
      </c>
      <c r="S238" s="32" t="e">
        <f>RIGHT(Tabel1[[#This Row],[citingArticle_reference]], LEN(Tabel1[[#This Row],[citingArticle_reference]])-Tabel1[[#This Row],[citingArticle_splitting_helpField_localizeClosingParenthesis]])</f>
        <v>#VALUE!</v>
      </c>
    </row>
    <row r="239" spans="1:21" hidden="1" x14ac:dyDescent="0.25">
      <c r="A239" s="2" t="s">
        <v>240</v>
      </c>
      <c r="B239" s="1">
        <v>1999</v>
      </c>
      <c r="C239" s="2" t="s">
        <v>241</v>
      </c>
      <c r="D239" s="2"/>
      <c r="E239" s="2"/>
      <c r="F239" s="1">
        <v>949</v>
      </c>
      <c r="G239" s="1"/>
      <c r="H239" s="3" t="s">
        <v>191</v>
      </c>
      <c r="J239" s="3"/>
      <c r="K239" s="6" t="s">
        <v>6</v>
      </c>
      <c r="L239" s="6" t="s">
        <v>559</v>
      </c>
      <c r="M239" s="6" t="s">
        <v>39</v>
      </c>
      <c r="N239" s="3"/>
      <c r="O239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239" s="32" t="str">
        <f>IFERROR(IF(Tabel1[[#This Row],[citingArticle_reference]]=0, "", MID(Tabel1[[#This Row],[citingArticle_reference]], SEARCH("(", Tabel1[[#This Row],[citingArticle_reference]])+1, 4)), "Handmatig")</f>
        <v>2014</v>
      </c>
      <c r="Q239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239" s="24">
        <f>SEARCH(")", Tabel1[[#This Row],[citingArticle_reference]])+2</f>
        <v>62</v>
      </c>
      <c r="S239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240" spans="1:21" hidden="1" x14ac:dyDescent="0.25">
      <c r="A240" s="2" t="s">
        <v>240</v>
      </c>
      <c r="B240" s="1">
        <v>1999</v>
      </c>
      <c r="C240" s="2" t="s">
        <v>241</v>
      </c>
      <c r="D240" s="2"/>
      <c r="E240" s="2"/>
      <c r="F240" s="1">
        <v>949</v>
      </c>
      <c r="G240" s="1"/>
      <c r="H240" s="3" t="s">
        <v>317</v>
      </c>
      <c r="J240" s="3"/>
      <c r="K240" s="6" t="s">
        <v>6</v>
      </c>
      <c r="L240" s="6" t="s">
        <v>6</v>
      </c>
      <c r="M240" s="6" t="s">
        <v>39</v>
      </c>
      <c r="N240" s="3"/>
      <c r="O240" s="32" t="str">
        <f>IFERROR(IF(Tabel1[[#This Row],[citingArticle_reference]]=0, "", LEFT(Tabel1[[#This Row],[citingArticle_reference]],SEARCH("(", Tabel1[[#This Row],[citingArticle_reference]])-2)), "Handmatig")</f>
        <v>White, K. M., O'connor, E. L., &amp; Hamilton, K.</v>
      </c>
      <c r="P240" s="32" t="str">
        <f>IFERROR(IF(Tabel1[[#This Row],[citingArticle_reference]]=0, "", MID(Tabel1[[#This Row],[citingArticle_reference]], SEARCH("(", Tabel1[[#This Row],[citingArticle_reference]])+1, 4)), "Handmatig")</f>
        <v>2011</v>
      </c>
      <c r="Q240" s="32" t="str">
        <f>IFERROR(LEFT(Tabel1[[#This Row],[citingArticle_splitting_helpField_allExceptAuthorAndYear]], SEARCH(".", Tabel1[[#This Row],[citingArticle_splitting_helpField_allExceptAuthorAndYear]])), "")</f>
        <v>In‐group and role identity influences on the initiation and maintenance of students' voluntary attendance at peer study sessions for statistics.</v>
      </c>
      <c r="R240" s="24">
        <f>SEARCH(")", Tabel1[[#This Row],[citingArticle_reference]])+2</f>
        <v>54</v>
      </c>
      <c r="S240" s="32" t="str">
        <f>RIGHT(Tabel1[[#This Row],[citingArticle_reference]], LEN(Tabel1[[#This Row],[citingArticle_reference]])-Tabel1[[#This Row],[citingArticle_splitting_helpField_localizeClosingParenthesis]])</f>
        <v>In‐group and role identity influences on the initiation and maintenance of students' voluntary attendance at peer study sessions for statistics. British Journal of Educational Psychology, 81(2), 325-343.</v>
      </c>
    </row>
    <row r="241" spans="1:19" hidden="1" x14ac:dyDescent="0.25">
      <c r="A241" s="2" t="s">
        <v>240</v>
      </c>
      <c r="B241" s="1">
        <v>1999</v>
      </c>
      <c r="C241" s="2" t="s">
        <v>241</v>
      </c>
      <c r="D241" s="2"/>
      <c r="E241" s="2"/>
      <c r="F241" s="1">
        <v>949</v>
      </c>
      <c r="G241" s="1"/>
      <c r="H241" s="3" t="s">
        <v>318</v>
      </c>
      <c r="J241" s="3"/>
      <c r="K241" s="6" t="s">
        <v>559</v>
      </c>
      <c r="L241" s="6" t="s">
        <v>559</v>
      </c>
      <c r="M241" s="6" t="s">
        <v>24</v>
      </c>
      <c r="N241" s="3"/>
      <c r="O241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241" s="32" t="str">
        <f>IFERROR(IF(Tabel1[[#This Row],[citingArticle_reference]]=0, "", MID(Tabel1[[#This Row],[citingArticle_reference]], SEARCH("(", Tabel1[[#This Row],[citingArticle_reference]])+1, 4)), "Handmatig")</f>
        <v>2015</v>
      </c>
      <c r="Q241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241" s="24">
        <f>SEARCH(")", Tabel1[[#This Row],[citingArticle_reference]])+2</f>
        <v>71</v>
      </c>
      <c r="S241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242" spans="1:19" hidden="1" x14ac:dyDescent="0.25">
      <c r="A242" s="2" t="s">
        <v>240</v>
      </c>
      <c r="B242" s="1">
        <v>1999</v>
      </c>
      <c r="C242" s="2" t="s">
        <v>241</v>
      </c>
      <c r="D242" s="2"/>
      <c r="E242" s="2"/>
      <c r="F242" s="1">
        <v>949</v>
      </c>
      <c r="G242" s="1"/>
      <c r="H242" s="3" t="s">
        <v>113</v>
      </c>
      <c r="J242" s="3"/>
      <c r="K242" s="6" t="s">
        <v>6</v>
      </c>
      <c r="L242" s="6" t="s">
        <v>559</v>
      </c>
      <c r="M242" s="6" t="s">
        <v>39</v>
      </c>
      <c r="N242" s="3"/>
      <c r="O242" s="32" t="str">
        <f>IFERROR(IF(Tabel1[[#This Row],[citingArticle_reference]]=0, "", LEFT(Tabel1[[#This Row],[citingArticle_reference]],SEARCH("(", Tabel1[[#This Row],[citingArticle_reference]])-2)), "Handmatig")</f>
        <v>Booth, A. R., Norman, P., Goyder, E., Harris, P. R., &amp; Campbell, M. J.</v>
      </c>
      <c r="P242" s="32" t="str">
        <f>IFERROR(IF(Tabel1[[#This Row],[citingArticle_reference]]=0, "", MID(Tabel1[[#This Row],[citingArticle_reference]], SEARCH("(", Tabel1[[#This Row],[citingArticle_reference]])+1, 4)), "Handmatig")</f>
        <v>2014</v>
      </c>
      <c r="Q242" s="32" t="str">
        <f>IFERROR(LEFT(Tabel1[[#This Row],[citingArticle_splitting_helpField_allExceptAuthorAndYear]], SEARCH(".", Tabel1[[#This Row],[citingArticle_splitting_helpField_allExceptAuthorAndYear]])), "")</f>
        <v>Pilot study of a brief intervention based on the theory of planned behaviour and self‐identity to increase chlamydia testing among young people living in deprived areas.</v>
      </c>
      <c r="R242" s="24">
        <f>SEARCH(")", Tabel1[[#This Row],[citingArticle_reference]])+2</f>
        <v>79</v>
      </c>
      <c r="S242" s="32" t="str">
        <f>RIGHT(Tabel1[[#This Row],[citingArticle_reference]], LEN(Tabel1[[#This Row],[citingArticle_reference]])-Tabel1[[#This Row],[citingArticle_splitting_helpField_localizeClosingParenthesis]])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243" spans="1:19" hidden="1" x14ac:dyDescent="0.25">
      <c r="A243" s="2" t="s">
        <v>240</v>
      </c>
      <c r="B243" s="1">
        <v>1999</v>
      </c>
      <c r="C243" s="2" t="s">
        <v>241</v>
      </c>
      <c r="D243" s="2"/>
      <c r="E243" s="2"/>
      <c r="F243" s="1">
        <v>949</v>
      </c>
      <c r="G243" s="1"/>
      <c r="H243" s="3" t="s">
        <v>46</v>
      </c>
      <c r="J243" s="3"/>
      <c r="K243" s="6" t="s">
        <v>6</v>
      </c>
      <c r="L243" s="6" t="s">
        <v>6</v>
      </c>
      <c r="M243" s="6" t="s">
        <v>39</v>
      </c>
      <c r="N243" s="3"/>
      <c r="O243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43" s="32" t="str">
        <f>IFERROR(IF(Tabel1[[#This Row],[citingArticle_reference]]=0, "", MID(Tabel1[[#This Row],[citingArticle_reference]], SEARCH("(", Tabel1[[#This Row],[citingArticle_reference]])+1, 4)), "Handmatig")</f>
        <v>2013</v>
      </c>
      <c r="Q243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43" s="24">
        <f>SEARCH(")", Tabel1[[#This Row],[citingArticle_reference]])+2</f>
        <v>66</v>
      </c>
      <c r="S243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44" spans="1:19" hidden="1" x14ac:dyDescent="0.25">
      <c r="A244" s="2" t="s">
        <v>240</v>
      </c>
      <c r="B244" s="1">
        <v>1999</v>
      </c>
      <c r="C244" s="2" t="s">
        <v>241</v>
      </c>
      <c r="D244" s="2"/>
      <c r="E244" s="2"/>
      <c r="F244" s="1">
        <v>949</v>
      </c>
      <c r="G244" s="1"/>
      <c r="H244" s="3" t="s">
        <v>45</v>
      </c>
      <c r="J244" s="3"/>
      <c r="K244" s="6" t="s">
        <v>6</v>
      </c>
      <c r="L244" s="6" t="s">
        <v>6</v>
      </c>
      <c r="M244" s="6" t="s">
        <v>39</v>
      </c>
      <c r="N244" s="3"/>
      <c r="O244" s="32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244" s="32" t="str">
        <f>IFERROR(IF(Tabel1[[#This Row],[citingArticle_reference]]=0, "", MID(Tabel1[[#This Row],[citingArticle_reference]], SEARCH("(", Tabel1[[#This Row],[citingArticle_reference]])+1, 4)), "Handmatig")</f>
        <v>2015</v>
      </c>
      <c r="Q244" s="32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244" s="24">
        <f>SEARCH(")", Tabel1[[#This Row],[citingArticle_reference]])+2</f>
        <v>38</v>
      </c>
      <c r="S244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245" spans="1:19" hidden="1" x14ac:dyDescent="0.25">
      <c r="A245" s="2" t="s">
        <v>240</v>
      </c>
      <c r="B245" s="1">
        <v>1999</v>
      </c>
      <c r="C245" s="2" t="s">
        <v>241</v>
      </c>
      <c r="D245" s="2"/>
      <c r="E245" s="2"/>
      <c r="F245" s="1">
        <v>949</v>
      </c>
      <c r="G245" s="1"/>
      <c r="H245" s="3" t="s">
        <v>319</v>
      </c>
      <c r="J245" s="3"/>
      <c r="K245" s="6" t="s">
        <v>6</v>
      </c>
      <c r="L245" s="6" t="s">
        <v>559</v>
      </c>
      <c r="M245" s="6" t="s">
        <v>39</v>
      </c>
      <c r="N245" s="3"/>
      <c r="O245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245" s="32" t="str">
        <f>IFERROR(IF(Tabel1[[#This Row],[citingArticle_reference]]=0, "", MID(Tabel1[[#This Row],[citingArticle_reference]], SEARCH("(", Tabel1[[#This Row],[citingArticle_reference]])+1, 4)), "Handmatig")</f>
        <v>2007</v>
      </c>
      <c r="Q245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early childhood teachers’ attitudes toward teaching culturally diverse classes.</v>
      </c>
      <c r="R245" s="24">
        <f>SEARCH(")", Tabel1[[#This Row],[citingArticle_reference]])+2</f>
        <v>54</v>
      </c>
      <c r="S245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early childhood teachers’ attitudes toward teaching culturally diverse classes. The role of self-identity. Psychological Reports, 100, 1123-1128.</v>
      </c>
    </row>
    <row r="246" spans="1:19" hidden="1" x14ac:dyDescent="0.25">
      <c r="A246" s="2" t="s">
        <v>240</v>
      </c>
      <c r="B246" s="1">
        <v>1999</v>
      </c>
      <c r="C246" s="2" t="s">
        <v>241</v>
      </c>
      <c r="D246" s="2"/>
      <c r="E246" s="2"/>
      <c r="F246" s="1">
        <v>949</v>
      </c>
      <c r="G246" s="1"/>
      <c r="H246" s="3" t="s">
        <v>48</v>
      </c>
      <c r="J246" s="3"/>
      <c r="K246" s="6" t="s">
        <v>6</v>
      </c>
      <c r="L246" s="6" t="s">
        <v>559</v>
      </c>
      <c r="M246" s="6" t="s">
        <v>39</v>
      </c>
      <c r="N246" s="3"/>
      <c r="O246" s="32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246" s="32" t="str">
        <f>IFERROR(IF(Tabel1[[#This Row],[citingArticle_reference]]=0, "", MID(Tabel1[[#This Row],[citingArticle_reference]], SEARCH("(", Tabel1[[#This Row],[citingArticle_reference]])+1, 4)), "Handmatig")</f>
        <v>2016</v>
      </c>
      <c r="Q246" s="32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246" s="24">
        <f>SEARCH(")", Tabel1[[#This Row],[citingArticle_reference]])+2</f>
        <v>69</v>
      </c>
      <c r="S246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247" spans="1:19" hidden="1" x14ac:dyDescent="0.25">
      <c r="A247" s="2" t="s">
        <v>240</v>
      </c>
      <c r="B247" s="1">
        <v>1999</v>
      </c>
      <c r="C247" s="2" t="s">
        <v>241</v>
      </c>
      <c r="D247" s="2"/>
      <c r="E247" s="2"/>
      <c r="F247" s="1">
        <v>949</v>
      </c>
      <c r="G247" s="1"/>
      <c r="H247" s="3" t="s">
        <v>320</v>
      </c>
      <c r="J247" s="3"/>
      <c r="K247" s="6" t="s">
        <v>6</v>
      </c>
      <c r="L247" s="6" t="s">
        <v>6</v>
      </c>
      <c r="M247" s="6" t="s">
        <v>39</v>
      </c>
      <c r="N247" s="3"/>
      <c r="O247" s="32" t="str">
        <f>IFERROR(IF(Tabel1[[#This Row],[citingArticle_reference]]=0, "", LEFT(Tabel1[[#This Row],[citingArticle_reference]],SEARCH("(", Tabel1[[#This Row],[citingArticle_reference]])-2)), "Handmatig")</f>
        <v>Chedzoy, S. M., &amp; Burden, R. L.</v>
      </c>
      <c r="P247" s="32" t="str">
        <f>IFERROR(IF(Tabel1[[#This Row],[citingArticle_reference]]=0, "", MID(Tabel1[[#This Row],[citingArticle_reference]], SEARCH("(", Tabel1[[#This Row],[citingArticle_reference]])+1, 4)), "Handmatig")</f>
        <v>2007</v>
      </c>
      <c r="Q247" s="32" t="str">
        <f>IFERROR(LEFT(Tabel1[[#This Row],[citingArticle_splitting_helpField_allExceptAuthorAndYear]], SEARCH(".", Tabel1[[#This Row],[citingArticle_splitting_helpField_allExceptAuthorAndYear]])), "")</f>
        <v>What can psychology tell us about teaching dance? The potential contribution of Ajzen's Theory of Planned Behavior.</v>
      </c>
      <c r="R247" s="24">
        <f>SEARCH(")", Tabel1[[#This Row],[citingArticle_reference]])+2</f>
        <v>40</v>
      </c>
      <c r="S247" s="32" t="str">
        <f>RIGHT(Tabel1[[#This Row],[citingArticle_reference]], LEN(Tabel1[[#This Row],[citingArticle_reference]])-Tabel1[[#This Row],[citingArticle_splitting_helpField_localizeClosingParenthesis]])</f>
        <v>What can psychology tell us about teaching dance? The potential contribution of Ajzen's Theory of Planned Behavior. Research in Dance Education, 8(1), 53-69.</v>
      </c>
    </row>
    <row r="248" spans="1:19" hidden="1" x14ac:dyDescent="0.25">
      <c r="A248" s="2" t="s">
        <v>240</v>
      </c>
      <c r="B248" s="1">
        <v>1999</v>
      </c>
      <c r="C248" s="2" t="s">
        <v>241</v>
      </c>
      <c r="D248" s="2"/>
      <c r="E248" s="2"/>
      <c r="F248" s="1">
        <v>949</v>
      </c>
      <c r="G248" s="1"/>
      <c r="H248" s="3" t="s">
        <v>321</v>
      </c>
      <c r="J248" s="3"/>
      <c r="K248" s="6" t="s">
        <v>559</v>
      </c>
      <c r="L248" s="6" t="s">
        <v>6</v>
      </c>
      <c r="M248" s="6" t="s">
        <v>6</v>
      </c>
      <c r="N248" s="3" t="s">
        <v>322</v>
      </c>
      <c r="O248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248" s="32" t="str">
        <f>IFERROR(IF(Tabel1[[#This Row],[citingArticle_reference]]=0, "", MID(Tabel1[[#This Row],[citingArticle_reference]], SEARCH("(", Tabel1[[#This Row],[citingArticle_reference]])+1, 4)), "Handmatig")</f>
        <v>2015</v>
      </c>
      <c r="Q248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248" s="24">
        <f>SEARCH(")", Tabel1[[#This Row],[citingArticle_reference]])+2</f>
        <v>52</v>
      </c>
      <c r="S248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249" spans="1:19" hidden="1" x14ac:dyDescent="0.25">
      <c r="A249" s="2" t="s">
        <v>240</v>
      </c>
      <c r="B249" s="1">
        <v>1999</v>
      </c>
      <c r="C249" s="2" t="s">
        <v>241</v>
      </c>
      <c r="D249" s="2"/>
      <c r="E249" s="2"/>
      <c r="F249" s="1">
        <v>949</v>
      </c>
      <c r="G249" s="1"/>
      <c r="H249" s="3" t="s">
        <v>103</v>
      </c>
      <c r="J249" s="3"/>
      <c r="K249" s="6" t="s">
        <v>6</v>
      </c>
      <c r="L249" s="6" t="s">
        <v>6</v>
      </c>
      <c r="M249" s="6" t="s">
        <v>39</v>
      </c>
      <c r="N249" s="3"/>
      <c r="O249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249" s="32" t="str">
        <f>IFERROR(IF(Tabel1[[#This Row],[citingArticle_reference]]=0, "", MID(Tabel1[[#This Row],[citingArticle_reference]], SEARCH("(", Tabel1[[#This Row],[citingArticle_reference]])+1, 4)), "Handmatig")</f>
        <v>2014</v>
      </c>
      <c r="Q249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249" s="24">
        <f>SEARCH(")", Tabel1[[#This Row],[citingArticle_reference]])+2</f>
        <v>58</v>
      </c>
      <c r="S249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250" spans="1:19" hidden="1" x14ac:dyDescent="0.25">
      <c r="A250" s="2" t="s">
        <v>240</v>
      </c>
      <c r="B250" s="1">
        <v>1999</v>
      </c>
      <c r="C250" s="2" t="s">
        <v>241</v>
      </c>
      <c r="D250" s="2"/>
      <c r="E250" s="2"/>
      <c r="F250" s="1">
        <v>949</v>
      </c>
      <c r="G250" s="1"/>
      <c r="H250" s="3" t="s">
        <v>152</v>
      </c>
      <c r="J250" s="3"/>
      <c r="K250" s="6" t="s">
        <v>6</v>
      </c>
      <c r="L250" s="6" t="s">
        <v>6</v>
      </c>
      <c r="M250" s="6" t="s">
        <v>39</v>
      </c>
      <c r="N250" s="3"/>
      <c r="O25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250" s="32" t="str">
        <f>IFERROR(IF(Tabel1[[#This Row],[citingArticle_reference]]=0, "", MID(Tabel1[[#This Row],[citingArticle_reference]], SEARCH("(", Tabel1[[#This Row],[citingArticle_reference]])+1, 4)), "Handmatig")</f>
        <v>2016</v>
      </c>
      <c r="Q25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250" s="24">
        <f>SEARCH(")", Tabel1[[#This Row],[citingArticle_reference]])+2</f>
        <v>42</v>
      </c>
      <c r="S25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251" spans="1:19" hidden="1" x14ac:dyDescent="0.25">
      <c r="A251" s="2" t="s">
        <v>240</v>
      </c>
      <c r="B251" s="1">
        <v>1999</v>
      </c>
      <c r="C251" s="2" t="s">
        <v>241</v>
      </c>
      <c r="D251" s="2"/>
      <c r="E251" s="2"/>
      <c r="F251" s="1">
        <v>949</v>
      </c>
      <c r="G251" s="1"/>
      <c r="H251" s="3" t="s">
        <v>216</v>
      </c>
      <c r="J251" s="3"/>
      <c r="K251" s="6" t="s">
        <v>6</v>
      </c>
      <c r="L251" s="6" t="s">
        <v>559</v>
      </c>
      <c r="M251" s="6" t="s">
        <v>39</v>
      </c>
      <c r="N251" s="3"/>
      <c r="O251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251" s="32" t="str">
        <f>IFERROR(IF(Tabel1[[#This Row],[citingArticle_reference]]=0, "", MID(Tabel1[[#This Row],[citingArticle_reference]], SEARCH("(", Tabel1[[#This Row],[citingArticle_reference]])+1, 4)), "Handmatig")</f>
        <v>2007</v>
      </c>
      <c r="Q251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251" s="24">
        <f>SEARCH(")", Tabel1[[#This Row],[citingArticle_reference]])+2</f>
        <v>54</v>
      </c>
      <c r="S251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252" spans="1:19" hidden="1" x14ac:dyDescent="0.25">
      <c r="A252" s="2" t="s">
        <v>240</v>
      </c>
      <c r="B252" s="1">
        <v>1999</v>
      </c>
      <c r="C252" s="2" t="s">
        <v>241</v>
      </c>
      <c r="D252" s="2"/>
      <c r="E252" s="2"/>
      <c r="F252" s="1">
        <v>949</v>
      </c>
      <c r="G252" s="1"/>
      <c r="H252" s="3" t="s">
        <v>323</v>
      </c>
      <c r="J252" s="3"/>
      <c r="K252" s="6" t="s">
        <v>559</v>
      </c>
      <c r="L252" s="6" t="s">
        <v>559</v>
      </c>
      <c r="M252" s="6" t="s">
        <v>24</v>
      </c>
      <c r="N252" s="3"/>
      <c r="O252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252" s="32" t="str">
        <f>IFERROR(IF(Tabel1[[#This Row],[citingArticle_reference]]=0, "", MID(Tabel1[[#This Row],[citingArticle_reference]], SEARCH("(", Tabel1[[#This Row],[citingArticle_reference]])+1, 4)), "Handmatig")</f>
        <v>2013</v>
      </c>
      <c r="Q252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252" s="24">
        <f>SEARCH(")", Tabel1[[#This Row],[citingArticle_reference]])+2</f>
        <v>68</v>
      </c>
      <c r="S252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253" spans="1:19" hidden="1" x14ac:dyDescent="0.25">
      <c r="A253" s="2" t="s">
        <v>240</v>
      </c>
      <c r="B253" s="1">
        <v>1999</v>
      </c>
      <c r="C253" s="2" t="s">
        <v>241</v>
      </c>
      <c r="D253" s="2"/>
      <c r="E253" s="2"/>
      <c r="F253" s="1">
        <v>949</v>
      </c>
      <c r="G253" s="1"/>
      <c r="H253" s="3" t="s">
        <v>202</v>
      </c>
      <c r="J253" s="3"/>
      <c r="K253" s="6" t="s">
        <v>559</v>
      </c>
      <c r="L253" s="6" t="s">
        <v>6</v>
      </c>
      <c r="M253" s="6" t="s">
        <v>6</v>
      </c>
      <c r="N253" s="3" t="s">
        <v>324</v>
      </c>
      <c r="O253" s="32" t="str">
        <f>IFERROR(IF(Tabel1[[#This Row],[citingArticle_reference]]=0, "", LEFT(Tabel1[[#This Row],[citingArticle_reference]],SEARCH("(", Tabel1[[#This Row],[citingArticle_reference]])-2)), "Handmatig")</f>
        <v>Le, C. C.</v>
      </c>
      <c r="P253" s="32" t="str">
        <f>IFERROR(IF(Tabel1[[#This Row],[citingArticle_reference]]=0, "", MID(Tabel1[[#This Row],[citingArticle_reference]], SEARCH("(", Tabel1[[#This Row],[citingArticle_reference]])+1, 4)), "Handmatig")</f>
        <v>2010</v>
      </c>
      <c r="Q253" s="32" t="str">
        <f>IFERROR(LEFT(Tabel1[[#This Row],[citingArticle_splitting_helpField_allExceptAuthorAndYear]], SEARCH(".", Tabel1[[#This Row],[citingArticle_splitting_helpField_allExceptAuthorAndYear]])), "")</f>
        <v>The role of attitude, preference conflict, norms, and family identity in explaining intention/behavior toward fish consumption in Vietnamese families (Master's thesis, Universitetet i Tromsø).</v>
      </c>
      <c r="R253" s="24">
        <f>SEARCH(")", Tabel1[[#This Row],[citingArticle_reference]])+2</f>
        <v>18</v>
      </c>
      <c r="S253" s="32" t="str">
        <f>RIGHT(Tabel1[[#This Row],[citingArticle_reference]], LEN(Tabel1[[#This Row],[citingArticle_reference]])-Tabel1[[#This Row],[citingArticle_splitting_helpField_localizeClosingParenthesis]])</f>
        <v>The role of attitude, preference conflict, norms, and family identity in explaining intention/behavior toward fish consumption in Vietnamese families (Master's thesis, Universitetet i Tromsø).</v>
      </c>
    </row>
    <row r="254" spans="1:19" hidden="1" x14ac:dyDescent="0.25">
      <c r="A254" s="2" t="s">
        <v>240</v>
      </c>
      <c r="B254" s="1">
        <v>1999</v>
      </c>
      <c r="C254" s="2" t="s">
        <v>241</v>
      </c>
      <c r="D254" s="2"/>
      <c r="E254" s="2"/>
      <c r="F254" s="1">
        <v>949</v>
      </c>
      <c r="G254" s="1"/>
      <c r="H254" s="3" t="s">
        <v>108</v>
      </c>
      <c r="J254" s="3"/>
      <c r="K254" s="6" t="s">
        <v>6</v>
      </c>
      <c r="L254" s="6" t="s">
        <v>6</v>
      </c>
      <c r="M254" s="6" t="s">
        <v>39</v>
      </c>
      <c r="N254" s="3"/>
      <c r="O254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254" s="32" t="str">
        <f>IFERROR(IF(Tabel1[[#This Row],[citingArticle_reference]]=0, "", MID(Tabel1[[#This Row],[citingArticle_reference]], SEARCH("(", Tabel1[[#This Row],[citingArticle_reference]])+1, 4)), "Handmatig")</f>
        <v>2017</v>
      </c>
      <c r="Q254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254" s="24">
        <f>SEARCH(")", Tabel1[[#This Row],[citingArticle_reference]])+2</f>
        <v>56</v>
      </c>
      <c r="S25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255" spans="1:19" hidden="1" x14ac:dyDescent="0.25">
      <c r="A255" s="2" t="s">
        <v>240</v>
      </c>
      <c r="B255" s="1">
        <v>1999</v>
      </c>
      <c r="C255" s="2" t="s">
        <v>241</v>
      </c>
      <c r="D255" s="2"/>
      <c r="E255" s="2"/>
      <c r="F255" s="1">
        <v>949</v>
      </c>
      <c r="G255" s="1"/>
      <c r="H255" s="3" t="s">
        <v>180</v>
      </c>
      <c r="J255" s="3"/>
      <c r="K255" s="6" t="s">
        <v>6</v>
      </c>
      <c r="L255" s="6" t="s">
        <v>559</v>
      </c>
      <c r="M255" s="6" t="s">
        <v>39</v>
      </c>
      <c r="N255" s="3"/>
      <c r="O255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255" s="32" t="str">
        <f>IFERROR(IF(Tabel1[[#This Row],[citingArticle_reference]]=0, "", MID(Tabel1[[#This Row],[citingArticle_reference]], SEARCH("(", Tabel1[[#This Row],[citingArticle_reference]])+1, 4)), "Handmatig")</f>
        <v>2017</v>
      </c>
      <c r="Q255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255" s="24">
        <f>SEARCH(")", Tabel1[[#This Row],[citingArticle_reference]])+2</f>
        <v>48</v>
      </c>
      <c r="S255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256" spans="1:19" hidden="1" x14ac:dyDescent="0.25">
      <c r="A256" s="2" t="s">
        <v>240</v>
      </c>
      <c r="B256" s="1">
        <v>1999</v>
      </c>
      <c r="C256" s="2" t="s">
        <v>241</v>
      </c>
      <c r="D256" s="2"/>
      <c r="E256" s="2"/>
      <c r="F256" s="1">
        <v>949</v>
      </c>
      <c r="G256" s="1"/>
      <c r="H256" s="3" t="s">
        <v>192</v>
      </c>
      <c r="J256" s="3"/>
      <c r="K256" s="6" t="s">
        <v>6</v>
      </c>
      <c r="L256" s="6" t="s">
        <v>559</v>
      </c>
      <c r="M256" s="6" t="s">
        <v>39</v>
      </c>
      <c r="N256" s="3"/>
      <c r="O256" s="32" t="str">
        <f>IFERROR(IF(Tabel1[[#This Row],[citingArticle_reference]]=0, "", LEFT(Tabel1[[#This Row],[citingArticle_reference]],SEARCH("(", Tabel1[[#This Row],[citingArticle_reference]])-2)), "Handmatig")</f>
        <v>Kiefer, D. J.</v>
      </c>
      <c r="P256" s="32" t="str">
        <f>IFERROR(IF(Tabel1[[#This Row],[citingArticle_reference]]=0, "", MID(Tabel1[[#This Row],[citingArticle_reference]], SEARCH("(", Tabel1[[#This Row],[citingArticle_reference]])+1, 4)), "Handmatig")</f>
        <v>2008</v>
      </c>
      <c r="Q256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56" s="24">
        <f>SEARCH(")", Tabel1[[#This Row],[citingArticle_reference]])+2</f>
        <v>22</v>
      </c>
      <c r="S256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57" spans="1:19" hidden="1" x14ac:dyDescent="0.25">
      <c r="A257" s="2" t="s">
        <v>240</v>
      </c>
      <c r="B257" s="1">
        <v>1999</v>
      </c>
      <c r="C257" s="2" t="s">
        <v>241</v>
      </c>
      <c r="D257" s="2"/>
      <c r="E257" s="2"/>
      <c r="F257" s="1">
        <v>949</v>
      </c>
      <c r="G257" s="1"/>
      <c r="H257" s="3" t="s">
        <v>97</v>
      </c>
      <c r="J257" s="3"/>
      <c r="K257" s="6" t="s">
        <v>6</v>
      </c>
      <c r="L257" s="6" t="s">
        <v>6</v>
      </c>
      <c r="M257" s="6" t="s">
        <v>39</v>
      </c>
      <c r="N257" s="3"/>
      <c r="O257" s="32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257" s="32" t="str">
        <f>IFERROR(IF(Tabel1[[#This Row],[citingArticle_reference]]=0, "", MID(Tabel1[[#This Row],[citingArticle_reference]], SEARCH("(", Tabel1[[#This Row],[citingArticle_reference]])+1, 4)), "Handmatig")</f>
        <v>2015</v>
      </c>
      <c r="Q257" s="32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257" s="24">
        <f>SEARCH(")", Tabel1[[#This Row],[citingArticle_reference]])+2</f>
        <v>41</v>
      </c>
      <c r="S257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258" spans="1:19" hidden="1" x14ac:dyDescent="0.25">
      <c r="A258" s="2" t="s">
        <v>240</v>
      </c>
      <c r="B258" s="1">
        <v>1999</v>
      </c>
      <c r="C258" s="2" t="s">
        <v>241</v>
      </c>
      <c r="D258" s="2"/>
      <c r="E258" s="2"/>
      <c r="F258" s="1">
        <v>949</v>
      </c>
      <c r="G258" s="1"/>
      <c r="H258" s="3" t="s">
        <v>72</v>
      </c>
      <c r="I258" s="3" t="s">
        <v>325</v>
      </c>
      <c r="J258" s="3"/>
      <c r="K258" s="6" t="s">
        <v>559</v>
      </c>
      <c r="L258" s="6" t="s">
        <v>6</v>
      </c>
      <c r="M258" s="6" t="s">
        <v>6</v>
      </c>
      <c r="N258" s="3" t="s">
        <v>326</v>
      </c>
      <c r="O258" s="32" t="str">
        <f>IFERROR(IF(Tabel1[[#This Row],[citingArticle_reference]]=0, "", LEFT(Tabel1[[#This Row],[citingArticle_reference]],SEARCH("(", Tabel1[[#This Row],[citingArticle_reference]])-2)), "Handmatig")</f>
        <v>JENKINS, A.</v>
      </c>
      <c r="P258" s="32" t="str">
        <f>IFERROR(IF(Tabel1[[#This Row],[citingArticle_reference]]=0, "", MID(Tabel1[[#This Row],[citingArticle_reference]], SEARCH("(", Tabel1[[#This Row],[citingArticle_reference]])+1, 4)), "Handmatig")</f>
        <v>2015</v>
      </c>
      <c r="Q258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258" s="24">
        <f>SEARCH(")", Tabel1[[#This Row],[citingArticle_reference]])+2</f>
        <v>20</v>
      </c>
      <c r="S258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259" spans="1:19" hidden="1" x14ac:dyDescent="0.25">
      <c r="A259" s="2" t="s">
        <v>240</v>
      </c>
      <c r="B259" s="1">
        <v>1999</v>
      </c>
      <c r="C259" s="2" t="s">
        <v>241</v>
      </c>
      <c r="D259" s="2"/>
      <c r="E259" s="2"/>
      <c r="F259" s="1">
        <v>949</v>
      </c>
      <c r="G259" s="1"/>
      <c r="H259" s="3" t="s">
        <v>124</v>
      </c>
      <c r="J259" s="3"/>
      <c r="K259" s="6" t="s">
        <v>6</v>
      </c>
      <c r="L259" s="6" t="s">
        <v>6</v>
      </c>
      <c r="M259" s="6" t="s">
        <v>39</v>
      </c>
      <c r="N259" s="3"/>
      <c r="O259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259" s="32" t="str">
        <f>IFERROR(IF(Tabel1[[#This Row],[citingArticle_reference]]=0, "", MID(Tabel1[[#This Row],[citingArticle_reference]], SEARCH("(", Tabel1[[#This Row],[citingArticle_reference]])+1, 4)), "Handmatig")</f>
        <v>2016</v>
      </c>
      <c r="Q259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259" s="24">
        <f>SEARCH(")", Tabel1[[#This Row],[citingArticle_reference]])+2</f>
        <v>44</v>
      </c>
      <c r="S259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260" spans="1:19" hidden="1" x14ac:dyDescent="0.25">
      <c r="A260" s="2" t="s">
        <v>240</v>
      </c>
      <c r="B260" s="1">
        <v>1999</v>
      </c>
      <c r="C260" s="2" t="s">
        <v>241</v>
      </c>
      <c r="D260" s="2"/>
      <c r="E260" s="2"/>
      <c r="F260" s="1">
        <v>949</v>
      </c>
      <c r="G260" s="1"/>
      <c r="H260" s="3" t="s">
        <v>327</v>
      </c>
      <c r="J260" s="3"/>
      <c r="K260" s="6" t="s">
        <v>559</v>
      </c>
      <c r="L260" s="6" t="s">
        <v>6</v>
      </c>
      <c r="M260" s="6" t="s">
        <v>6</v>
      </c>
      <c r="N260" s="3" t="s">
        <v>328</v>
      </c>
      <c r="O260" s="32" t="str">
        <f>IFERROR(IF(Tabel1[[#This Row],[citingArticle_reference]]=0, "", LEFT(Tabel1[[#This Row],[citingArticle_reference]],SEARCH("(", Tabel1[[#This Row],[citingArticle_reference]])-2)), "Handmatig")</f>
        <v>Nenci, A. M., Carrus, G., &amp; Caddeo, P.</v>
      </c>
      <c r="P260" s="32" t="str">
        <f>IFERROR(IF(Tabel1[[#This Row],[citingArticle_reference]]=0, "", MID(Tabel1[[#This Row],[citingArticle_reference]], SEARCH("(", Tabel1[[#This Row],[citingArticle_reference]])+1, 4)), "Handmatig")</f>
        <v>2004</v>
      </c>
      <c r="Q260" s="32" t="str">
        <f>IFERROR(LEFT(Tabel1[[#This Row],[citingArticle_splitting_helpField_allExceptAuthorAndYear]], SEARCH(".", Tabel1[[#This Row],[citingArticle_splitting_helpField_allExceptAuthorAndYear]])), "")</f>
        <v>Place Identity and Place-Specific Action: The Role of Regional Identification in the Purchase of Regional Food Products.</v>
      </c>
      <c r="R260" s="24">
        <f>SEARCH(")", Tabel1[[#This Row],[citingArticle_reference]])+2</f>
        <v>47</v>
      </c>
      <c r="S260" s="32" t="str">
        <f>RIGHT(Tabel1[[#This Row],[citingArticle_reference]], LEN(Tabel1[[#This Row],[citingArticle_reference]])-Tabel1[[#This Row],[citingArticle_splitting_helpField_localizeClosingParenthesis]])</f>
        <v>Place Identity and Place-Specific Action: The Role of Regional Identification in the Purchase of Regional Food Products. REVISTA DE PSIHOLOGIE APLICATA, 6, 128-135.</v>
      </c>
    </row>
    <row r="261" spans="1:19" hidden="1" x14ac:dyDescent="0.25">
      <c r="A261" s="2" t="s">
        <v>240</v>
      </c>
      <c r="B261" s="1">
        <v>1999</v>
      </c>
      <c r="C261" s="2" t="s">
        <v>241</v>
      </c>
      <c r="D261" s="2"/>
      <c r="E261" s="2"/>
      <c r="F261" s="1">
        <v>949</v>
      </c>
      <c r="G261" s="1"/>
      <c r="H261" s="3" t="s">
        <v>193</v>
      </c>
      <c r="J261" s="3"/>
      <c r="K261" s="6" t="s">
        <v>6</v>
      </c>
      <c r="L261" s="6" t="s">
        <v>6</v>
      </c>
      <c r="M261" s="6" t="s">
        <v>39</v>
      </c>
      <c r="N261" s="3"/>
      <c r="O261" s="32" t="str">
        <f>IFERROR(IF(Tabel1[[#This Row],[citingArticle_reference]]=0, "", LEFT(Tabel1[[#This Row],[citingArticle_reference]],SEARCH("(", Tabel1[[#This Row],[citingArticle_reference]])-2)), "Handmatig")</f>
        <v>Handmatig</v>
      </c>
      <c r="P261" s="32" t="str">
        <f>IFERROR(IF(Tabel1[[#This Row],[citingArticle_reference]]=0, "", MID(Tabel1[[#This Row],[citingArticle_reference]], SEARCH("(", Tabel1[[#This Row],[citingArticle_reference]])+1, 4)), "Handmatig")</f>
        <v>Handmatig</v>
      </c>
      <c r="Q261" s="32" t="str">
        <f>IFERROR(LEFT(Tabel1[[#This Row],[citingArticle_splitting_helpField_allExceptAuthorAndYear]], SEARCH(".", Tabel1[[#This Row],[citingArticle_splitting_helpField_allExceptAuthorAndYear]])), "")</f>
        <v/>
      </c>
      <c r="R261" s="24" t="e">
        <f>SEARCH(")", Tabel1[[#This Row],[citingArticle_reference]])+2</f>
        <v>#VALUE!</v>
      </c>
      <c r="S261" s="32" t="e">
        <f>RIGHT(Tabel1[[#This Row],[citingArticle_reference]], LEN(Tabel1[[#This Row],[citingArticle_reference]])-Tabel1[[#This Row],[citingArticle_splitting_helpField_localizeClosingParenthesis]])</f>
        <v>#VALUE!</v>
      </c>
    </row>
    <row r="262" spans="1:19" hidden="1" x14ac:dyDescent="0.25">
      <c r="A262" s="2" t="s">
        <v>240</v>
      </c>
      <c r="B262" s="1">
        <v>1999</v>
      </c>
      <c r="C262" s="2" t="s">
        <v>241</v>
      </c>
      <c r="D262" s="2"/>
      <c r="E262" s="2"/>
      <c r="F262" s="1">
        <v>949</v>
      </c>
      <c r="G262" s="1"/>
      <c r="H262" s="3" t="s">
        <v>118</v>
      </c>
      <c r="J262" s="3"/>
      <c r="K262" s="6" t="s">
        <v>6</v>
      </c>
      <c r="L262" s="6" t="s">
        <v>6</v>
      </c>
      <c r="M262" s="6" t="s">
        <v>39</v>
      </c>
      <c r="N262" s="3"/>
      <c r="O262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262" s="32" t="str">
        <f>IFERROR(IF(Tabel1[[#This Row],[citingArticle_reference]]=0, "", MID(Tabel1[[#This Row],[citingArticle_reference]], SEARCH("(", Tabel1[[#This Row],[citingArticle_reference]])+1, 4)), "Handmatig")</f>
        <v>2017</v>
      </c>
      <c r="Q262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262" s="24">
        <f>SEARCH(")", Tabel1[[#This Row],[citingArticle_reference]])+2</f>
        <v>52</v>
      </c>
      <c r="S262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263" spans="1:19" hidden="1" x14ac:dyDescent="0.25">
      <c r="A263" s="2" t="s">
        <v>240</v>
      </c>
      <c r="B263" s="1">
        <v>1999</v>
      </c>
      <c r="C263" s="2" t="s">
        <v>241</v>
      </c>
      <c r="D263" s="2"/>
      <c r="E263" s="2"/>
      <c r="F263" s="1">
        <v>949</v>
      </c>
      <c r="G263" s="1"/>
      <c r="H263" s="3" t="s">
        <v>170</v>
      </c>
      <c r="J263" s="3"/>
      <c r="K263" s="6" t="s">
        <v>6</v>
      </c>
      <c r="L263" s="6" t="s">
        <v>6</v>
      </c>
      <c r="M263" s="6" t="s">
        <v>39</v>
      </c>
      <c r="N263" s="3"/>
      <c r="O263" s="32" t="str">
        <f>IFERROR(IF(Tabel1[[#This Row],[citingArticle_reference]]=0, "", LEFT(Tabel1[[#This Row],[citingArticle_reference]],SEARCH("(", Tabel1[[#This Row],[citingArticle_reference]])-2)), "Handmatig")</f>
        <v>Handmatig</v>
      </c>
      <c r="P263" s="32" t="str">
        <f>IFERROR(IF(Tabel1[[#This Row],[citingArticle_reference]]=0, "", MID(Tabel1[[#This Row],[citingArticle_reference]], SEARCH("(", Tabel1[[#This Row],[citingArticle_reference]])+1, 4)), "Handmatig")</f>
        <v>Handmatig</v>
      </c>
      <c r="Q263" s="32" t="str">
        <f>IFERROR(LEFT(Tabel1[[#This Row],[citingArticle_splitting_helpField_allExceptAuthorAndYear]], SEARCH(".", Tabel1[[#This Row],[citingArticle_splitting_helpField_allExceptAuthorAndYear]])), "")</f>
        <v/>
      </c>
      <c r="R263" s="24" t="e">
        <f>SEARCH(")", Tabel1[[#This Row],[citingArticle_reference]])+2</f>
        <v>#VALUE!</v>
      </c>
      <c r="S263" s="32" t="e">
        <f>RIGHT(Tabel1[[#This Row],[citingArticle_reference]], LEN(Tabel1[[#This Row],[citingArticle_reference]])-Tabel1[[#This Row],[citingArticle_splitting_helpField_localizeClosingParenthesis]])</f>
        <v>#VALUE!</v>
      </c>
    </row>
    <row r="264" spans="1:19" hidden="1" x14ac:dyDescent="0.25">
      <c r="A264" s="2" t="s">
        <v>240</v>
      </c>
      <c r="B264" s="1">
        <v>1999</v>
      </c>
      <c r="C264" s="2" t="s">
        <v>241</v>
      </c>
      <c r="D264" s="2"/>
      <c r="E264" s="2"/>
      <c r="F264" s="1">
        <v>949</v>
      </c>
      <c r="G264" s="1"/>
      <c r="H264" s="3" t="s">
        <v>217</v>
      </c>
      <c r="J264" s="3"/>
      <c r="K264" s="6" t="s">
        <v>6</v>
      </c>
      <c r="L264" s="6" t="s">
        <v>6</v>
      </c>
      <c r="M264" s="6" t="s">
        <v>39</v>
      </c>
      <c r="N264" s="3"/>
      <c r="O264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264" s="32" t="str">
        <f>IFERROR(IF(Tabel1[[#This Row],[citingArticle_reference]]=0, "", MID(Tabel1[[#This Row],[citingArticle_reference]], SEARCH("(", Tabel1[[#This Row],[citingArticle_reference]])+1, 4)), "Handmatig")</f>
        <v>2012</v>
      </c>
      <c r="Q264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264" s="24">
        <f>SEARCH(")", Tabel1[[#This Row],[citingArticle_reference]])+2</f>
        <v>36</v>
      </c>
      <c r="S264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265" spans="1:19" hidden="1" x14ac:dyDescent="0.25">
      <c r="A265" s="2" t="s">
        <v>329</v>
      </c>
      <c r="B265" s="1">
        <v>1999</v>
      </c>
      <c r="C265" s="2" t="s">
        <v>330</v>
      </c>
      <c r="D265" s="2"/>
      <c r="E265" s="2"/>
      <c r="F265" s="1">
        <v>180</v>
      </c>
      <c r="G265" s="1"/>
      <c r="H265" s="3" t="s">
        <v>36</v>
      </c>
      <c r="J265" s="3"/>
      <c r="K265" s="6" t="s">
        <v>6</v>
      </c>
      <c r="L265" s="6" t="s">
        <v>559</v>
      </c>
      <c r="M265" s="6" t="s">
        <v>39</v>
      </c>
      <c r="N265" s="3"/>
      <c r="O26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65" s="32" t="str">
        <f>IFERROR(IF(Tabel1[[#This Row],[citingArticle_reference]]=0, "", MID(Tabel1[[#This Row],[citingArticle_reference]], SEARCH("(", Tabel1[[#This Row],[citingArticle_reference]])+1, 4)), "Handmatig")</f>
        <v>2010</v>
      </c>
      <c r="Q26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65" s="24">
        <f>SEARCH(")", Tabel1[[#This Row],[citingArticle_reference]])+2</f>
        <v>48</v>
      </c>
      <c r="S26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66" spans="1:19" hidden="1" x14ac:dyDescent="0.25">
      <c r="A266" s="2" t="s">
        <v>329</v>
      </c>
      <c r="B266" s="1">
        <v>1999</v>
      </c>
      <c r="C266" s="2" t="s">
        <v>330</v>
      </c>
      <c r="D266" s="2"/>
      <c r="E266" s="2"/>
      <c r="F266" s="1">
        <v>180</v>
      </c>
      <c r="G266" s="1"/>
      <c r="H266" s="3" t="s">
        <v>61</v>
      </c>
      <c r="J266" s="3"/>
      <c r="K266" s="6" t="s">
        <v>6</v>
      </c>
      <c r="L266" s="6" t="s">
        <v>559</v>
      </c>
      <c r="M266" s="6" t="s">
        <v>39</v>
      </c>
      <c r="N266" s="3"/>
      <c r="O266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66" s="32" t="str">
        <f>IFERROR(IF(Tabel1[[#This Row],[citingArticle_reference]]=0, "", MID(Tabel1[[#This Row],[citingArticle_reference]], SEARCH("(", Tabel1[[#This Row],[citingArticle_reference]])+1, 4)), "Handmatig")</f>
        <v>2001</v>
      </c>
      <c r="Q266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66" s="24">
        <f>SEARCH(")", Tabel1[[#This Row],[citingArticle_reference]])+2</f>
        <v>32</v>
      </c>
      <c r="S266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67" spans="1:19" hidden="1" x14ac:dyDescent="0.25">
      <c r="A267" s="2" t="s">
        <v>329</v>
      </c>
      <c r="B267" s="1">
        <v>1999</v>
      </c>
      <c r="C267" s="2" t="s">
        <v>330</v>
      </c>
      <c r="D267" s="2"/>
      <c r="E267" s="2"/>
      <c r="F267" s="1">
        <v>180</v>
      </c>
      <c r="G267" s="1"/>
      <c r="H267" s="3" t="s">
        <v>250</v>
      </c>
      <c r="J267" s="3"/>
      <c r="K267" s="6" t="s">
        <v>6</v>
      </c>
      <c r="L267" s="6" t="s">
        <v>559</v>
      </c>
      <c r="M267" s="6" t="s">
        <v>39</v>
      </c>
      <c r="N267" s="3"/>
      <c r="O267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67" s="32" t="str">
        <f>IFERROR(IF(Tabel1[[#This Row],[citingArticle_reference]]=0, "", MID(Tabel1[[#This Row],[citingArticle_reference]], SEARCH("(", Tabel1[[#This Row],[citingArticle_reference]])+1, 4)), "Handmatig")</f>
        <v>2006</v>
      </c>
      <c r="Q267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67" s="24">
        <f>SEARCH(")", Tabel1[[#This Row],[citingArticle_reference]])+2</f>
        <v>47</v>
      </c>
      <c r="S267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68" spans="1:19" hidden="1" x14ac:dyDescent="0.25">
      <c r="A268" s="2" t="s">
        <v>329</v>
      </c>
      <c r="B268" s="1">
        <v>1999</v>
      </c>
      <c r="C268" s="2" t="s">
        <v>330</v>
      </c>
      <c r="D268" s="2"/>
      <c r="E268" s="2"/>
      <c r="F268" s="1">
        <v>180</v>
      </c>
      <c r="G268" s="1"/>
      <c r="H268" s="3" t="s">
        <v>47</v>
      </c>
      <c r="J268" s="3"/>
      <c r="K268" s="6" t="s">
        <v>6</v>
      </c>
      <c r="L268" s="6" t="s">
        <v>6</v>
      </c>
      <c r="M268" s="6" t="s">
        <v>39</v>
      </c>
      <c r="N268" s="3"/>
      <c r="O26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68" s="32" t="str">
        <f>IFERROR(IF(Tabel1[[#This Row],[citingArticle_reference]]=0, "", MID(Tabel1[[#This Row],[citingArticle_reference]], SEARCH("(", Tabel1[[#This Row],[citingArticle_reference]])+1, 4)), "Handmatig")</f>
        <v>2016</v>
      </c>
      <c r="Q26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68" s="24">
        <f>SEARCH(")", Tabel1[[#This Row],[citingArticle_reference]])+2</f>
        <v>44</v>
      </c>
      <c r="S26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69" spans="1:19" hidden="1" x14ac:dyDescent="0.25">
      <c r="A269" s="2" t="s">
        <v>329</v>
      </c>
      <c r="B269" s="1">
        <v>1999</v>
      </c>
      <c r="C269" s="2" t="s">
        <v>330</v>
      </c>
      <c r="D269" s="2"/>
      <c r="E269" s="2"/>
      <c r="F269" s="1">
        <v>180</v>
      </c>
      <c r="G269" s="1"/>
      <c r="H269" s="3" t="s">
        <v>170</v>
      </c>
      <c r="J269" s="3"/>
      <c r="K269" s="6" t="s">
        <v>6</v>
      </c>
      <c r="L269" s="6" t="s">
        <v>6</v>
      </c>
      <c r="M269" s="6" t="s">
        <v>39</v>
      </c>
      <c r="N269" s="3"/>
      <c r="O269" s="32" t="str">
        <f>IFERROR(IF(Tabel1[[#This Row],[citingArticle_reference]]=0, "", LEFT(Tabel1[[#This Row],[citingArticle_reference]],SEARCH("(", Tabel1[[#This Row],[citingArticle_reference]])-2)), "Handmatig")</f>
        <v>Handmatig</v>
      </c>
      <c r="P269" s="32" t="str">
        <f>IFERROR(IF(Tabel1[[#This Row],[citingArticle_reference]]=0, "", MID(Tabel1[[#This Row],[citingArticle_reference]], SEARCH("(", Tabel1[[#This Row],[citingArticle_reference]])+1, 4)), "Handmatig")</f>
        <v>Handmatig</v>
      </c>
      <c r="Q269" s="32" t="str">
        <f>IFERROR(LEFT(Tabel1[[#This Row],[citingArticle_splitting_helpField_allExceptAuthorAndYear]], SEARCH(".", Tabel1[[#This Row],[citingArticle_splitting_helpField_allExceptAuthorAndYear]])), "")</f>
        <v/>
      </c>
      <c r="R269" s="24" t="e">
        <f>SEARCH(")", Tabel1[[#This Row],[citingArticle_reference]])+2</f>
        <v>#VALUE!</v>
      </c>
      <c r="S269" s="32" t="e">
        <f>RIGHT(Tabel1[[#This Row],[citingArticle_reference]], LEN(Tabel1[[#This Row],[citingArticle_reference]])-Tabel1[[#This Row],[citingArticle_splitting_helpField_localizeClosingParenthesis]])</f>
        <v>#VALUE!</v>
      </c>
    </row>
    <row r="270" spans="1:19" hidden="1" x14ac:dyDescent="0.25">
      <c r="A270" s="2" t="s">
        <v>331</v>
      </c>
      <c r="B270" s="1">
        <v>1999</v>
      </c>
      <c r="C270" s="2" t="s">
        <v>332</v>
      </c>
      <c r="D270" s="2"/>
      <c r="E270" s="2"/>
      <c r="F270" s="1">
        <v>398</v>
      </c>
      <c r="G270" s="1"/>
      <c r="H270" s="3" t="s">
        <v>36</v>
      </c>
      <c r="J270" s="3"/>
      <c r="K270" s="6" t="s">
        <v>6</v>
      </c>
      <c r="L270" s="6" t="s">
        <v>559</v>
      </c>
      <c r="M270" s="6" t="s">
        <v>39</v>
      </c>
      <c r="N270" s="3"/>
      <c r="O270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70" s="32" t="str">
        <f>IFERROR(IF(Tabel1[[#This Row],[citingArticle_reference]]=0, "", MID(Tabel1[[#This Row],[citingArticle_reference]], SEARCH("(", Tabel1[[#This Row],[citingArticle_reference]])+1, 4)), "Handmatig")</f>
        <v>2010</v>
      </c>
      <c r="Q270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70" s="24">
        <f>SEARCH(")", Tabel1[[#This Row],[citingArticle_reference]])+2</f>
        <v>48</v>
      </c>
      <c r="S27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71" spans="1:19" hidden="1" x14ac:dyDescent="0.25">
      <c r="A271" s="2" t="s">
        <v>331</v>
      </c>
      <c r="B271" s="1">
        <v>1999</v>
      </c>
      <c r="C271" s="2" t="s">
        <v>332</v>
      </c>
      <c r="D271" s="2"/>
      <c r="E271" s="2"/>
      <c r="F271" s="1">
        <v>398</v>
      </c>
      <c r="G271" s="1"/>
      <c r="H271" s="3" t="s">
        <v>229</v>
      </c>
      <c r="J271" s="3"/>
      <c r="K271" s="6" t="s">
        <v>6</v>
      </c>
      <c r="L271" s="6" t="s">
        <v>6</v>
      </c>
      <c r="M271" s="6" t="s">
        <v>39</v>
      </c>
      <c r="N271" s="3"/>
      <c r="O271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71" s="32" t="str">
        <f>IFERROR(IF(Tabel1[[#This Row],[citingArticle_reference]]=0, "", MID(Tabel1[[#This Row],[citingArticle_reference]], SEARCH("(", Tabel1[[#This Row],[citingArticle_reference]])+1, 4)), "Handmatig")</f>
        <v>2008</v>
      </c>
      <c r="Q271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271" s="24">
        <f>SEARCH(")", Tabel1[[#This Row],[citingArticle_reference]])+2</f>
        <v>94</v>
      </c>
      <c r="S271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272" spans="1:19" hidden="1" x14ac:dyDescent="0.25">
      <c r="A272" s="2" t="s">
        <v>331</v>
      </c>
      <c r="B272" s="1">
        <v>1999</v>
      </c>
      <c r="C272" s="2" t="s">
        <v>332</v>
      </c>
      <c r="D272" s="2"/>
      <c r="E272" s="2"/>
      <c r="F272" s="1">
        <v>398</v>
      </c>
      <c r="G272" s="1"/>
      <c r="H272" s="3" t="s">
        <v>96</v>
      </c>
      <c r="J272" s="3"/>
      <c r="K272" s="6" t="s">
        <v>6</v>
      </c>
      <c r="L272" s="6" t="s">
        <v>6</v>
      </c>
      <c r="M272" s="6" t="s">
        <v>39</v>
      </c>
      <c r="N272" s="3"/>
      <c r="O272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72" s="32" t="str">
        <f>IFERROR(IF(Tabel1[[#This Row],[citingArticle_reference]]=0, "", MID(Tabel1[[#This Row],[citingArticle_reference]], SEARCH("(", Tabel1[[#This Row],[citingArticle_reference]])+1, 4)), "Handmatig")</f>
        <v>2010</v>
      </c>
      <c r="Q272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72" s="24">
        <f>SEARCH(")", Tabel1[[#This Row],[citingArticle_reference]])+2</f>
        <v>44</v>
      </c>
      <c r="S272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73" spans="1:19" hidden="1" x14ac:dyDescent="0.25">
      <c r="A273" s="2" t="s">
        <v>331</v>
      </c>
      <c r="B273" s="1">
        <v>1999</v>
      </c>
      <c r="C273" s="2" t="s">
        <v>332</v>
      </c>
      <c r="D273" s="2"/>
      <c r="E273" s="2"/>
      <c r="F273" s="1">
        <v>398</v>
      </c>
      <c r="G273" s="1"/>
      <c r="H273" s="3" t="s">
        <v>61</v>
      </c>
      <c r="J273" s="3"/>
      <c r="K273" s="6" t="s">
        <v>6</v>
      </c>
      <c r="L273" s="6" t="s">
        <v>559</v>
      </c>
      <c r="M273" s="6" t="s">
        <v>39</v>
      </c>
      <c r="N273" s="3"/>
      <c r="O273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73" s="32" t="str">
        <f>IFERROR(IF(Tabel1[[#This Row],[citingArticle_reference]]=0, "", MID(Tabel1[[#This Row],[citingArticle_reference]], SEARCH("(", Tabel1[[#This Row],[citingArticle_reference]])+1, 4)), "Handmatig")</f>
        <v>2001</v>
      </c>
      <c r="Q273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73" s="24">
        <f>SEARCH(")", Tabel1[[#This Row],[citingArticle_reference]])+2</f>
        <v>32</v>
      </c>
      <c r="S273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74" spans="1:19" hidden="1" x14ac:dyDescent="0.25">
      <c r="A274" s="2" t="s">
        <v>331</v>
      </c>
      <c r="B274" s="1">
        <v>1999</v>
      </c>
      <c r="C274" s="2" t="s">
        <v>332</v>
      </c>
      <c r="D274" s="2"/>
      <c r="E274" s="2"/>
      <c r="F274" s="1">
        <v>398</v>
      </c>
      <c r="G274" s="1"/>
      <c r="H274" s="3" t="s">
        <v>60</v>
      </c>
      <c r="J274" s="3"/>
      <c r="K274" s="6" t="s">
        <v>6</v>
      </c>
      <c r="L274" s="6" t="s">
        <v>559</v>
      </c>
      <c r="M274" s="6" t="s">
        <v>39</v>
      </c>
      <c r="N274" s="3"/>
      <c r="O27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74" s="32" t="str">
        <f>IFERROR(IF(Tabel1[[#This Row],[citingArticle_reference]]=0, "", MID(Tabel1[[#This Row],[citingArticle_reference]], SEARCH("(", Tabel1[[#This Row],[citingArticle_reference]])+1, 4)), "Handmatig")</f>
        <v>2007</v>
      </c>
      <c r="Q274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74" s="24">
        <f>SEARCH(")", Tabel1[[#This Row],[citingArticle_reference]])+2</f>
        <v>94</v>
      </c>
      <c r="S27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75" spans="1:19" hidden="1" x14ac:dyDescent="0.25">
      <c r="A275" s="2" t="s">
        <v>331</v>
      </c>
      <c r="B275" s="1">
        <v>1999</v>
      </c>
      <c r="C275" s="2" t="s">
        <v>332</v>
      </c>
      <c r="D275" s="2"/>
      <c r="E275" s="2"/>
      <c r="F275" s="1">
        <v>398</v>
      </c>
      <c r="G275" s="1"/>
      <c r="H275" s="3" t="s">
        <v>238</v>
      </c>
      <c r="J275" s="3"/>
      <c r="K275" s="6" t="s">
        <v>6</v>
      </c>
      <c r="L275" s="6" t="s">
        <v>6</v>
      </c>
      <c r="M275" s="6" t="s">
        <v>39</v>
      </c>
      <c r="N275" s="3"/>
      <c r="O275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75" s="32" t="str">
        <f>IFERROR(IF(Tabel1[[#This Row],[citingArticle_reference]]=0, "", MID(Tabel1[[#This Row],[citingArticle_reference]], SEARCH("(", Tabel1[[#This Row],[citingArticle_reference]])+1, 4)), "Handmatig")</f>
        <v>2007</v>
      </c>
      <c r="Q275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75" s="24">
        <f>SEARCH(")", Tabel1[[#This Row],[citingArticle_reference]])+2</f>
        <v>37</v>
      </c>
      <c r="S275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76" spans="1:19" hidden="1" x14ac:dyDescent="0.25">
      <c r="A276" s="2" t="s">
        <v>331</v>
      </c>
      <c r="B276" s="1">
        <v>1999</v>
      </c>
      <c r="C276" s="2" t="s">
        <v>332</v>
      </c>
      <c r="D276" s="2"/>
      <c r="E276" s="2"/>
      <c r="F276" s="1">
        <v>398</v>
      </c>
      <c r="G276" s="1"/>
      <c r="H276" s="3" t="s">
        <v>250</v>
      </c>
      <c r="J276" s="3"/>
      <c r="K276" s="6" t="s">
        <v>6</v>
      </c>
      <c r="L276" s="6" t="s">
        <v>6</v>
      </c>
      <c r="M276" s="6" t="s">
        <v>39</v>
      </c>
      <c r="N276" s="3"/>
      <c r="O27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76" s="32" t="str">
        <f>IFERROR(IF(Tabel1[[#This Row],[citingArticle_reference]]=0, "", MID(Tabel1[[#This Row],[citingArticle_reference]], SEARCH("(", Tabel1[[#This Row],[citingArticle_reference]])+1, 4)), "Handmatig")</f>
        <v>2006</v>
      </c>
      <c r="Q27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76" s="24">
        <f>SEARCH(")", Tabel1[[#This Row],[citingArticle_reference]])+2</f>
        <v>47</v>
      </c>
      <c r="S27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77" spans="1:19" hidden="1" x14ac:dyDescent="0.25">
      <c r="A277" s="2" t="s">
        <v>331</v>
      </c>
      <c r="B277" s="1">
        <v>1999</v>
      </c>
      <c r="C277" s="2" t="s">
        <v>332</v>
      </c>
      <c r="D277" s="2"/>
      <c r="E277" s="2"/>
      <c r="F277" s="1">
        <v>398</v>
      </c>
      <c r="G277" s="1"/>
      <c r="H277" s="3" t="s">
        <v>38</v>
      </c>
      <c r="J277" s="3"/>
      <c r="K277" s="6" t="s">
        <v>6</v>
      </c>
      <c r="L277" s="6" t="s">
        <v>6</v>
      </c>
      <c r="M277" s="6" t="s">
        <v>39</v>
      </c>
      <c r="N277" s="3"/>
      <c r="O277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77" s="32" t="str">
        <f>IFERROR(IF(Tabel1[[#This Row],[citingArticle_reference]]=0, "", MID(Tabel1[[#This Row],[citingArticle_reference]], SEARCH("(", Tabel1[[#This Row],[citingArticle_reference]])+1, 4)), "Handmatig")</f>
        <v>2009</v>
      </c>
      <c r="Q277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77" s="24">
        <f>SEARCH(")", Tabel1[[#This Row],[citingArticle_reference]])+2</f>
        <v>74</v>
      </c>
      <c r="S277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78" spans="1:19" hidden="1" x14ac:dyDescent="0.25">
      <c r="A278" s="2" t="s">
        <v>331</v>
      </c>
      <c r="B278" s="1">
        <v>1999</v>
      </c>
      <c r="C278" s="2" t="s">
        <v>332</v>
      </c>
      <c r="D278" s="2"/>
      <c r="E278" s="2"/>
      <c r="F278" s="1">
        <v>398</v>
      </c>
      <c r="G278" s="1"/>
      <c r="H278" s="3" t="s">
        <v>67</v>
      </c>
      <c r="J278" s="3"/>
      <c r="K278" s="6" t="s">
        <v>6</v>
      </c>
      <c r="L278" s="6" t="s">
        <v>6</v>
      </c>
      <c r="M278" s="6" t="s">
        <v>39</v>
      </c>
      <c r="N278" s="3"/>
      <c r="O278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278" s="32" t="str">
        <f>IFERROR(IF(Tabel1[[#This Row],[citingArticle_reference]]=0, "", MID(Tabel1[[#This Row],[citingArticle_reference]], SEARCH("(", Tabel1[[#This Row],[citingArticle_reference]])+1, 4)), "Handmatig")</f>
        <v>2012</v>
      </c>
      <c r="Q278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278" s="24">
        <f>SEARCH(")", Tabel1[[#This Row],[citingArticle_reference]])+2</f>
        <v>47</v>
      </c>
      <c r="S278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279" spans="1:19" hidden="1" x14ac:dyDescent="0.25">
      <c r="A279" s="2" t="s">
        <v>331</v>
      </c>
      <c r="B279" s="1">
        <v>1999</v>
      </c>
      <c r="C279" s="2" t="s">
        <v>332</v>
      </c>
      <c r="D279" s="2"/>
      <c r="E279" s="2"/>
      <c r="F279" s="1">
        <v>398</v>
      </c>
      <c r="G279" s="1"/>
      <c r="H279" s="3" t="s">
        <v>68</v>
      </c>
      <c r="J279" s="3"/>
      <c r="K279" s="6" t="s">
        <v>6</v>
      </c>
      <c r="L279" s="6" t="s">
        <v>559</v>
      </c>
      <c r="M279" s="6" t="s">
        <v>39</v>
      </c>
      <c r="N279" s="3"/>
      <c r="O279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279" s="32" t="str">
        <f>IFERROR(IF(Tabel1[[#This Row],[citingArticle_reference]]=0, "", MID(Tabel1[[#This Row],[citingArticle_reference]], SEARCH("(", Tabel1[[#This Row],[citingArticle_reference]])+1, 4)), "Handmatig")</f>
        <v>2008</v>
      </c>
      <c r="Q279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279" s="24">
        <f>SEARCH(")", Tabel1[[#This Row],[citingArticle_reference]])+2</f>
        <v>65</v>
      </c>
      <c r="S279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280" spans="1:19" hidden="1" x14ac:dyDescent="0.25">
      <c r="A280" s="2" t="s">
        <v>331</v>
      </c>
      <c r="B280" s="1">
        <v>1999</v>
      </c>
      <c r="C280" s="2" t="s">
        <v>332</v>
      </c>
      <c r="D280" s="2"/>
      <c r="E280" s="2"/>
      <c r="F280" s="1">
        <v>398</v>
      </c>
      <c r="G280" s="1"/>
      <c r="H280" s="3" t="s">
        <v>248</v>
      </c>
      <c r="J280" s="3"/>
      <c r="K280" s="6" t="s">
        <v>559</v>
      </c>
      <c r="L280" s="6" t="s">
        <v>6</v>
      </c>
      <c r="M280" s="6" t="s">
        <v>6</v>
      </c>
      <c r="N280" s="3" t="s">
        <v>333</v>
      </c>
      <c r="O280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280" s="32" t="str">
        <f>IFERROR(IF(Tabel1[[#This Row],[citingArticle_reference]]=0, "", MID(Tabel1[[#This Row],[citingArticle_reference]], SEARCH("(", Tabel1[[#This Row],[citingArticle_reference]])+1, 4)), "Handmatig")</f>
        <v>2005</v>
      </c>
      <c r="Q280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280" s="24">
        <f>SEARCH(")", Tabel1[[#This Row],[citingArticle_reference]])+2</f>
        <v>44</v>
      </c>
      <c r="S280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281" spans="1:19" hidden="1" x14ac:dyDescent="0.25">
      <c r="A281" s="2" t="s">
        <v>331</v>
      </c>
      <c r="B281" s="1">
        <v>1999</v>
      </c>
      <c r="C281" s="2" t="s">
        <v>332</v>
      </c>
      <c r="D281" s="2"/>
      <c r="E281" s="2"/>
      <c r="F281" s="1">
        <v>398</v>
      </c>
      <c r="G281" s="1"/>
      <c r="H281" s="3" t="s">
        <v>46</v>
      </c>
      <c r="J281" s="3"/>
      <c r="K281" s="6" t="s">
        <v>6</v>
      </c>
      <c r="L281" s="6" t="s">
        <v>6</v>
      </c>
      <c r="M281" s="6" t="s">
        <v>39</v>
      </c>
      <c r="N281" s="3"/>
      <c r="O281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81" s="32" t="str">
        <f>IFERROR(IF(Tabel1[[#This Row],[citingArticle_reference]]=0, "", MID(Tabel1[[#This Row],[citingArticle_reference]], SEARCH("(", Tabel1[[#This Row],[citingArticle_reference]])+1, 4)), "Handmatig")</f>
        <v>2013</v>
      </c>
      <c r="Q281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81" s="24">
        <f>SEARCH(")", Tabel1[[#This Row],[citingArticle_reference]])+2</f>
        <v>66</v>
      </c>
      <c r="S281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82" spans="1:19" hidden="1" x14ac:dyDescent="0.25">
      <c r="A282" s="2" t="s">
        <v>331</v>
      </c>
      <c r="B282" s="1">
        <v>1999</v>
      </c>
      <c r="C282" s="2" t="s">
        <v>332</v>
      </c>
      <c r="D282" s="2"/>
      <c r="E282" s="2"/>
      <c r="F282" s="1">
        <v>398</v>
      </c>
      <c r="G282" s="1"/>
      <c r="H282" s="3" t="s">
        <v>334</v>
      </c>
      <c r="J282" s="3"/>
      <c r="K282" s="6" t="s">
        <v>559</v>
      </c>
      <c r="L282" s="6" t="s">
        <v>6</v>
      </c>
      <c r="M282" s="6" t="s">
        <v>6</v>
      </c>
      <c r="N282" s="3" t="s">
        <v>335</v>
      </c>
      <c r="O282" s="32" t="str">
        <f>IFERROR(IF(Tabel1[[#This Row],[citingArticle_reference]]=0, "", LEFT(Tabel1[[#This Row],[citingArticle_reference]],SEARCH("(", Tabel1[[#This Row],[citingArticle_reference]])-2)), "Handmatig")</f>
        <v>Bierman, V. H.</v>
      </c>
      <c r="P282" s="32" t="str">
        <f>IFERROR(IF(Tabel1[[#This Row],[citingArticle_reference]]=0, "", MID(Tabel1[[#This Row],[citingArticle_reference]], SEARCH("(", Tabel1[[#This Row],[citingArticle_reference]])+1, 4)), "Handmatig")</f>
        <v>2012</v>
      </c>
      <c r="Q282" s="32" t="str">
        <f>IFERROR(LEFT(Tabel1[[#This Row],[citingArticle_splitting_helpField_allExceptAuthorAndYear]], SEARCH(".", Tabel1[[#This Row],[citingArticle_splitting_helpField_allExceptAuthorAndYear]])), "")</f>
        <v>Explaining intention to stop smoking with the theory of planned behavior and self-exempting beliefs.</v>
      </c>
      <c r="R282" s="24">
        <f>SEARCH(")", Tabel1[[#This Row],[citingArticle_reference]])+2</f>
        <v>23</v>
      </c>
      <c r="S282" s="32" t="str">
        <f>RIGHT(Tabel1[[#This Row],[citingArticle_reference]], LEN(Tabel1[[#This Row],[citingArticle_reference]])-Tabel1[[#This Row],[citingArticle_splitting_helpField_localizeClosingParenthesis]])</f>
        <v>Explaining intention to stop smoking with the theory of planned behavior and self-exempting beliefs.</v>
      </c>
    </row>
    <row r="283" spans="1:19" hidden="1" x14ac:dyDescent="0.25">
      <c r="A283" s="2" t="s">
        <v>331</v>
      </c>
      <c r="B283" s="1">
        <v>1999</v>
      </c>
      <c r="C283" s="2" t="s">
        <v>332</v>
      </c>
      <c r="D283" s="2"/>
      <c r="E283" s="2"/>
      <c r="F283" s="1">
        <v>398</v>
      </c>
      <c r="G283" s="1"/>
      <c r="H283" s="3" t="s">
        <v>192</v>
      </c>
      <c r="J283" s="3"/>
      <c r="K283" s="6" t="s">
        <v>6</v>
      </c>
      <c r="L283" s="6" t="s">
        <v>559</v>
      </c>
      <c r="M283" s="6" t="s">
        <v>39</v>
      </c>
      <c r="N283" s="3"/>
      <c r="O283" s="32" t="str">
        <f>IFERROR(IF(Tabel1[[#This Row],[citingArticle_reference]]=0, "", LEFT(Tabel1[[#This Row],[citingArticle_reference]],SEARCH("(", Tabel1[[#This Row],[citingArticle_reference]])-2)), "Handmatig")</f>
        <v>Kiefer, D. J.</v>
      </c>
      <c r="P283" s="32" t="str">
        <f>IFERROR(IF(Tabel1[[#This Row],[citingArticle_reference]]=0, "", MID(Tabel1[[#This Row],[citingArticle_reference]], SEARCH("(", Tabel1[[#This Row],[citingArticle_reference]])+1, 4)), "Handmatig")</f>
        <v>2008</v>
      </c>
      <c r="Q283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83" s="24">
        <f>SEARCH(")", Tabel1[[#This Row],[citingArticle_reference]])+2</f>
        <v>22</v>
      </c>
      <c r="S283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84" spans="1:19" hidden="1" x14ac:dyDescent="0.25">
      <c r="A284" s="2" t="s">
        <v>331</v>
      </c>
      <c r="B284" s="1">
        <v>1999</v>
      </c>
      <c r="C284" s="2" t="s">
        <v>332</v>
      </c>
      <c r="D284" s="2"/>
      <c r="E284" s="2"/>
      <c r="F284" s="1">
        <v>398</v>
      </c>
      <c r="G284" s="1"/>
      <c r="H284" s="3" t="s">
        <v>5</v>
      </c>
      <c r="J284" s="3"/>
      <c r="K284" s="6" t="s">
        <v>6</v>
      </c>
      <c r="L284" s="6" t="s">
        <v>6</v>
      </c>
      <c r="M284" s="6" t="s">
        <v>39</v>
      </c>
      <c r="N284" s="3"/>
      <c r="O284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284" s="32" t="str">
        <f>IFERROR(IF(Tabel1[[#This Row],[citingArticle_reference]]=0, "", MID(Tabel1[[#This Row],[citingArticle_reference]], SEARCH("(", Tabel1[[#This Row],[citingArticle_reference]])+1, 4)), "Handmatig")</f>
        <v>2017</v>
      </c>
      <c r="Q284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284" s="24">
        <f>SEARCH(")", Tabel1[[#This Row],[citingArticle_reference]])+2</f>
        <v>56</v>
      </c>
      <c r="S28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285" spans="1:19" hidden="1" x14ac:dyDescent="0.25">
      <c r="A285" s="2" t="s">
        <v>331</v>
      </c>
      <c r="B285" s="1">
        <v>1999</v>
      </c>
      <c r="C285" s="2" t="s">
        <v>332</v>
      </c>
      <c r="D285" s="2"/>
      <c r="E285" s="2"/>
      <c r="F285" s="1">
        <v>398</v>
      </c>
      <c r="G285" s="1"/>
      <c r="H285" s="3" t="s">
        <v>124</v>
      </c>
      <c r="J285" s="3"/>
      <c r="K285" s="6" t="s">
        <v>6</v>
      </c>
      <c r="L285" s="6" t="s">
        <v>6</v>
      </c>
      <c r="M285" s="6" t="s">
        <v>39</v>
      </c>
      <c r="N285" s="3"/>
      <c r="O285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285" s="32" t="str">
        <f>IFERROR(IF(Tabel1[[#This Row],[citingArticle_reference]]=0, "", MID(Tabel1[[#This Row],[citingArticle_reference]], SEARCH("(", Tabel1[[#This Row],[citingArticle_reference]])+1, 4)), "Handmatig")</f>
        <v>2016</v>
      </c>
      <c r="Q285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285" s="24">
        <f>SEARCH(")", Tabel1[[#This Row],[citingArticle_reference]])+2</f>
        <v>44</v>
      </c>
      <c r="S285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286" spans="1:19" hidden="1" x14ac:dyDescent="0.25">
      <c r="A286" s="2" t="s">
        <v>336</v>
      </c>
      <c r="B286" s="1">
        <v>1999</v>
      </c>
      <c r="C286" s="2" t="s">
        <v>337</v>
      </c>
      <c r="D286" s="2"/>
      <c r="E286" s="2"/>
      <c r="F286" s="1">
        <v>109</v>
      </c>
      <c r="G286" s="1"/>
      <c r="H286" s="3" t="s">
        <v>38</v>
      </c>
      <c r="J286" s="3"/>
      <c r="K286" s="6" t="s">
        <v>6</v>
      </c>
      <c r="L286" s="6" t="s">
        <v>6</v>
      </c>
      <c r="M286" s="6" t="s">
        <v>39</v>
      </c>
      <c r="N286" s="3"/>
      <c r="O286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86" s="32" t="str">
        <f>IFERROR(IF(Tabel1[[#This Row],[citingArticle_reference]]=0, "", MID(Tabel1[[#This Row],[citingArticle_reference]], SEARCH("(", Tabel1[[#This Row],[citingArticle_reference]])+1, 4)), "Handmatig")</f>
        <v>2009</v>
      </c>
      <c r="Q286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86" s="24">
        <f>SEARCH(")", Tabel1[[#This Row],[citingArticle_reference]])+2</f>
        <v>74</v>
      </c>
      <c r="S286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87" spans="1:19" hidden="1" x14ac:dyDescent="0.25">
      <c r="A287" s="2" t="s">
        <v>336</v>
      </c>
      <c r="B287" s="1">
        <v>1999</v>
      </c>
      <c r="C287" s="2" t="s">
        <v>337</v>
      </c>
      <c r="D287" s="2"/>
      <c r="E287" s="2"/>
      <c r="F287" s="1">
        <v>109</v>
      </c>
      <c r="G287" s="1"/>
      <c r="H287" s="3" t="s">
        <v>64</v>
      </c>
      <c r="J287" s="3"/>
      <c r="K287" s="6" t="s">
        <v>6</v>
      </c>
      <c r="L287" s="6" t="s">
        <v>559</v>
      </c>
      <c r="M287" s="6" t="s">
        <v>39</v>
      </c>
      <c r="N287" s="3"/>
      <c r="O287" s="32" t="str">
        <f>IFERROR(IF(Tabel1[[#This Row],[citingArticle_reference]]=0, "", LEFT(Tabel1[[#This Row],[citingArticle_reference]],SEARCH("(", Tabel1[[#This Row],[citingArticle_reference]])-2)), "Handmatig")</f>
        <v>Puntoni, S.</v>
      </c>
      <c r="P287" s="32" t="str">
        <f>IFERROR(IF(Tabel1[[#This Row],[citingArticle_reference]]=0, "", MID(Tabel1[[#This Row],[citingArticle_reference]], SEARCH("(", Tabel1[[#This Row],[citingArticle_reference]])+1, 4)), "Handmatig")</f>
        <v>2001</v>
      </c>
      <c r="Q287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287" s="24">
        <f>SEARCH(")", Tabel1[[#This Row],[citingArticle_reference]])+2</f>
        <v>20</v>
      </c>
      <c r="S287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288" spans="1:19" hidden="1" x14ac:dyDescent="0.25">
      <c r="A288" s="2" t="s">
        <v>329</v>
      </c>
      <c r="B288" s="1">
        <v>1999</v>
      </c>
      <c r="C288" s="2" t="s">
        <v>338</v>
      </c>
      <c r="D288" s="2"/>
      <c r="E288" s="2"/>
      <c r="F288" s="1">
        <v>574</v>
      </c>
      <c r="G288" s="1">
        <v>65</v>
      </c>
      <c r="H288" s="3" t="s">
        <v>228</v>
      </c>
      <c r="I288" s="3" t="s">
        <v>339</v>
      </c>
      <c r="J288" s="3"/>
      <c r="K288" s="6" t="s">
        <v>6</v>
      </c>
      <c r="L288" s="6" t="s">
        <v>559</v>
      </c>
      <c r="M288" s="6" t="s">
        <v>39</v>
      </c>
      <c r="N288" s="3"/>
      <c r="O288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288" s="32" t="str">
        <f>IFERROR(IF(Tabel1[[#This Row],[citingArticle_reference]]=0, "", MID(Tabel1[[#This Row],[citingArticle_reference]], SEARCH("(", Tabel1[[#This Row],[citingArticle_reference]])+1, 4)), "Handmatig")</f>
        <v>2008</v>
      </c>
      <c r="Q288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288" s="24">
        <f>SEARCH(")", Tabel1[[#This Row],[citingArticle_reference]])+2</f>
        <v>54</v>
      </c>
      <c r="S288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289" spans="1:19" hidden="1" x14ac:dyDescent="0.25">
      <c r="A289" s="2" t="s">
        <v>329</v>
      </c>
      <c r="B289" s="1">
        <v>1999</v>
      </c>
      <c r="C289" s="2" t="s">
        <v>338</v>
      </c>
      <c r="D289" s="2"/>
      <c r="E289" s="2"/>
      <c r="F289" s="1">
        <v>574</v>
      </c>
      <c r="G289" s="1">
        <v>65</v>
      </c>
      <c r="H289" s="3" t="s">
        <v>36</v>
      </c>
      <c r="I289" s="3" t="s">
        <v>340</v>
      </c>
      <c r="J289" s="3"/>
      <c r="K289" s="6" t="s">
        <v>6</v>
      </c>
      <c r="L289" s="6" t="s">
        <v>559</v>
      </c>
      <c r="M289" s="6" t="s">
        <v>39</v>
      </c>
      <c r="N289" s="3"/>
      <c r="O28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89" s="32" t="str">
        <f>IFERROR(IF(Tabel1[[#This Row],[citingArticle_reference]]=0, "", MID(Tabel1[[#This Row],[citingArticle_reference]], SEARCH("(", Tabel1[[#This Row],[citingArticle_reference]])+1, 4)), "Handmatig")</f>
        <v>2010</v>
      </c>
      <c r="Q28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89" s="24">
        <f>SEARCH(")", Tabel1[[#This Row],[citingArticle_reference]])+2</f>
        <v>48</v>
      </c>
      <c r="S28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90" spans="1:19" hidden="1" x14ac:dyDescent="0.25">
      <c r="A290" s="2" t="s">
        <v>329</v>
      </c>
      <c r="B290" s="1">
        <v>1999</v>
      </c>
      <c r="C290" s="2" t="s">
        <v>338</v>
      </c>
      <c r="D290" s="2"/>
      <c r="E290" s="2"/>
      <c r="F290" s="1">
        <v>574</v>
      </c>
      <c r="G290" s="1">
        <v>65</v>
      </c>
      <c r="H290" s="3" t="s">
        <v>250</v>
      </c>
      <c r="I290" s="3" t="s">
        <v>341</v>
      </c>
      <c r="J290" s="3"/>
      <c r="K290" s="6" t="s">
        <v>6</v>
      </c>
      <c r="L290" s="6" t="s">
        <v>559</v>
      </c>
      <c r="M290" s="6" t="s">
        <v>39</v>
      </c>
      <c r="N290" s="3"/>
      <c r="O290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90" s="32" t="str">
        <f>IFERROR(IF(Tabel1[[#This Row],[citingArticle_reference]]=0, "", MID(Tabel1[[#This Row],[citingArticle_reference]], SEARCH("(", Tabel1[[#This Row],[citingArticle_reference]])+1, 4)), "Handmatig")</f>
        <v>2006</v>
      </c>
      <c r="Q290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90" s="24">
        <f>SEARCH(")", Tabel1[[#This Row],[citingArticle_reference]])+2</f>
        <v>47</v>
      </c>
      <c r="S290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91" spans="1:19" hidden="1" x14ac:dyDescent="0.25">
      <c r="A291" s="2" t="s">
        <v>329</v>
      </c>
      <c r="B291" s="1">
        <v>1999</v>
      </c>
      <c r="C291" s="2" t="s">
        <v>338</v>
      </c>
      <c r="D291" s="2"/>
      <c r="E291" s="2"/>
      <c r="F291" s="1">
        <v>574</v>
      </c>
      <c r="G291" s="1">
        <v>65</v>
      </c>
      <c r="H291" s="3" t="s">
        <v>342</v>
      </c>
      <c r="I291" s="3" t="s">
        <v>343</v>
      </c>
      <c r="J291" s="3"/>
      <c r="K291" s="6" t="s">
        <v>559</v>
      </c>
      <c r="L291" s="6" t="s">
        <v>6</v>
      </c>
      <c r="M291" s="6" t="s">
        <v>24</v>
      </c>
      <c r="N291" s="3"/>
      <c r="O291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291" s="32" t="str">
        <f>IFERROR(IF(Tabel1[[#This Row],[citingArticle_reference]]=0, "", MID(Tabel1[[#This Row],[citingArticle_reference]], SEARCH("(", Tabel1[[#This Row],[citingArticle_reference]])+1, 4)), "Handmatig")</f>
        <v>2009</v>
      </c>
      <c r="Q291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291" s="24">
        <f>SEARCH(")", Tabel1[[#This Row],[citingArticle_reference]])+2</f>
        <v>56</v>
      </c>
      <c r="S291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292" spans="1:19" hidden="1" x14ac:dyDescent="0.25">
      <c r="A292" s="2" t="s">
        <v>329</v>
      </c>
      <c r="B292" s="1">
        <v>1999</v>
      </c>
      <c r="C292" s="2" t="s">
        <v>338</v>
      </c>
      <c r="D292" s="2"/>
      <c r="E292" s="2"/>
      <c r="F292" s="1">
        <v>574</v>
      </c>
      <c r="G292" s="1">
        <v>65</v>
      </c>
      <c r="H292" s="3" t="s">
        <v>47</v>
      </c>
      <c r="I292" s="3" t="s">
        <v>325</v>
      </c>
      <c r="J292" s="3"/>
      <c r="K292" s="6" t="s">
        <v>6</v>
      </c>
      <c r="L292" s="6" t="s">
        <v>6</v>
      </c>
      <c r="M292" s="6" t="s">
        <v>39</v>
      </c>
      <c r="N292" s="3"/>
      <c r="O292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92" s="32" t="str">
        <f>IFERROR(IF(Tabel1[[#This Row],[citingArticle_reference]]=0, "", MID(Tabel1[[#This Row],[citingArticle_reference]], SEARCH("(", Tabel1[[#This Row],[citingArticle_reference]])+1, 4)), "Handmatig")</f>
        <v>2016</v>
      </c>
      <c r="Q292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92" s="24">
        <f>SEARCH(")", Tabel1[[#This Row],[citingArticle_reference]])+2</f>
        <v>44</v>
      </c>
      <c r="S292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93" spans="1:19" hidden="1" x14ac:dyDescent="0.25">
      <c r="A293" s="2" t="s">
        <v>329</v>
      </c>
      <c r="B293" s="1">
        <v>1999</v>
      </c>
      <c r="C293" s="2" t="s">
        <v>338</v>
      </c>
      <c r="D293" s="2"/>
      <c r="E293" s="2"/>
      <c r="F293" s="1">
        <v>574</v>
      </c>
      <c r="G293" s="1">
        <v>65</v>
      </c>
      <c r="H293" s="3" t="s">
        <v>344</v>
      </c>
      <c r="I293" s="3" t="s">
        <v>345</v>
      </c>
      <c r="J293" s="3"/>
      <c r="K293" s="6" t="s">
        <v>559</v>
      </c>
      <c r="L293" s="6" t="s">
        <v>6</v>
      </c>
      <c r="M293" s="6" t="s">
        <v>24</v>
      </c>
      <c r="N293" s="3"/>
      <c r="O293" s="32" t="str">
        <f>IFERROR(IF(Tabel1[[#This Row],[citingArticle_reference]]=0, "", LEFT(Tabel1[[#This Row],[citingArticle_reference]],SEARCH("(", Tabel1[[#This Row],[citingArticle_reference]])-2)), "Handmatig")</f>
        <v>Celuch, K., &amp; Slama, M.</v>
      </c>
      <c r="P293" s="32" t="str">
        <f>IFERROR(IF(Tabel1[[#This Row],[citingArticle_reference]]=0, "", MID(Tabel1[[#This Row],[citingArticle_reference]], SEARCH("(", Tabel1[[#This Row],[citingArticle_reference]])+1, 4)), "Handmatig")</f>
        <v>2002</v>
      </c>
      <c r="Q293" s="32" t="str">
        <f>IFERROR(LEFT(Tabel1[[#This Row],[citingArticle_splitting_helpField_allExceptAuthorAndYear]], SEARCH(".", Tabel1[[#This Row],[citingArticle_splitting_helpField_allExceptAuthorAndYear]])), "")</f>
        <v>Promoting critical thinking and life-long learning: An experiment with the theory of planned behavior.</v>
      </c>
      <c r="R293" s="24">
        <f>SEARCH(")", Tabel1[[#This Row],[citingArticle_reference]])+2</f>
        <v>32</v>
      </c>
      <c r="S293" s="32" t="str">
        <f>RIGHT(Tabel1[[#This Row],[citingArticle_reference]], LEN(Tabel1[[#This Row],[citingArticle_reference]])-Tabel1[[#This Row],[citingArticle_splitting_helpField_localizeClosingParenthesis]])</f>
        <v>Promoting critical thinking and life-long learning: An experiment with the theory of planned behavior. Marketing Education Review, 12(2), 13-22.</v>
      </c>
    </row>
    <row r="294" spans="1:19" hidden="1" x14ac:dyDescent="0.25">
      <c r="A294" s="2" t="s">
        <v>329</v>
      </c>
      <c r="B294" s="1">
        <v>1999</v>
      </c>
      <c r="C294" s="2" t="s">
        <v>338</v>
      </c>
      <c r="D294" s="2"/>
      <c r="E294" s="2"/>
      <c r="F294" s="1">
        <v>574</v>
      </c>
      <c r="G294" s="1">
        <v>65</v>
      </c>
      <c r="H294" s="3" t="s">
        <v>346</v>
      </c>
      <c r="J294" s="3"/>
      <c r="K294" s="6" t="s">
        <v>559</v>
      </c>
      <c r="L294" s="6" t="s">
        <v>6</v>
      </c>
      <c r="M294" s="6" t="s">
        <v>6</v>
      </c>
      <c r="N294" s="3" t="s">
        <v>347</v>
      </c>
      <c r="O294" s="32" t="str">
        <f>IFERROR(IF(Tabel1[[#This Row],[citingArticle_reference]]=0, "", LEFT(Tabel1[[#This Row],[citingArticle_reference]],SEARCH("(", Tabel1[[#This Row],[citingArticle_reference]])-2)), "Handmatig")</f>
        <v>Guan, M., &amp; So, J.</v>
      </c>
      <c r="P294" s="32" t="str">
        <f>IFERROR(IF(Tabel1[[#This Row],[citingArticle_reference]]=0, "", MID(Tabel1[[#This Row],[citingArticle_reference]], SEARCH("(", Tabel1[[#This Row],[citingArticle_reference]])+1, 4)), "Handmatig")</f>
        <v>2016</v>
      </c>
      <c r="Q294" s="32" t="str">
        <f>IFERROR(LEFT(Tabel1[[#This Row],[citingArticle_splitting_helpField_allExceptAuthorAndYear]], SEARCH(".", Tabel1[[#This Row],[citingArticle_splitting_helpField_allExceptAuthorAndYear]])), "")</f>
        <v>Influence of Social Identity on Self-Efficacy Beliefs Through Perceived Social Support: A Social Identity Theory Perspective.</v>
      </c>
      <c r="R294" s="24">
        <f>SEARCH(")", Tabel1[[#This Row],[citingArticle_reference]])+2</f>
        <v>27</v>
      </c>
      <c r="S294" s="32" t="str">
        <f>RIGHT(Tabel1[[#This Row],[citingArticle_reference]], LEN(Tabel1[[#This Row],[citingArticle_reference]])-Tabel1[[#This Row],[citingArticle_splitting_helpField_localizeClosingParenthesis]])</f>
        <v>Influence of Social Identity on Self-Efficacy Beliefs Through Perceived Social Support: A Social Identity Theory Perspective. Communication Studies, 67(5), 588-604.</v>
      </c>
    </row>
    <row r="295" spans="1:19" hidden="1" x14ac:dyDescent="0.25">
      <c r="A295" s="2" t="s">
        <v>329</v>
      </c>
      <c r="B295" s="1">
        <v>1999</v>
      </c>
      <c r="C295" s="2" t="s">
        <v>338</v>
      </c>
      <c r="D295" s="2"/>
      <c r="E295" s="2"/>
      <c r="F295" s="1">
        <v>574</v>
      </c>
      <c r="G295" s="1">
        <v>65</v>
      </c>
      <c r="H295" s="3" t="s">
        <v>348</v>
      </c>
      <c r="I295" s="3" t="s">
        <v>349</v>
      </c>
      <c r="J295" s="3"/>
      <c r="K295" s="6" t="s">
        <v>6</v>
      </c>
      <c r="L295" s="6" t="s">
        <v>6</v>
      </c>
      <c r="M295" s="6" t="s">
        <v>39</v>
      </c>
      <c r="N295" s="3"/>
      <c r="O29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295" s="32" t="str">
        <f>IFERROR(IF(Tabel1[[#This Row],[citingArticle_reference]]=0, "", MID(Tabel1[[#This Row],[citingArticle_reference]], SEARCH("(", Tabel1[[#This Row],[citingArticle_reference]])+1, 4)), "Handmatig")</f>
        <v>2005</v>
      </c>
      <c r="Q29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295" s="24">
        <f>SEARCH(")", Tabel1[[#This Row],[citingArticle_reference]])+2</f>
        <v>26</v>
      </c>
      <c r="S29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296" spans="1:19" hidden="1" x14ac:dyDescent="0.25">
      <c r="A296" s="2" t="s">
        <v>329</v>
      </c>
      <c r="B296" s="1">
        <v>1999</v>
      </c>
      <c r="C296" s="2" t="s">
        <v>350</v>
      </c>
      <c r="D296" s="2"/>
      <c r="E296" s="2"/>
      <c r="F296" s="1">
        <v>609</v>
      </c>
      <c r="G296" s="1">
        <v>95</v>
      </c>
      <c r="H296" s="3" t="s">
        <v>36</v>
      </c>
      <c r="I296" s="3" t="s">
        <v>340</v>
      </c>
      <c r="J296" s="3"/>
      <c r="K296" s="6" t="s">
        <v>6</v>
      </c>
      <c r="L296" s="6" t="s">
        <v>559</v>
      </c>
      <c r="M296" s="6" t="s">
        <v>39</v>
      </c>
      <c r="N296" s="3"/>
      <c r="O296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96" s="32" t="str">
        <f>IFERROR(IF(Tabel1[[#This Row],[citingArticle_reference]]=0, "", MID(Tabel1[[#This Row],[citingArticle_reference]], SEARCH("(", Tabel1[[#This Row],[citingArticle_reference]])+1, 4)), "Handmatig")</f>
        <v>2010</v>
      </c>
      <c r="Q296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96" s="24">
        <f>SEARCH(")", Tabel1[[#This Row],[citingArticle_reference]])+2</f>
        <v>48</v>
      </c>
      <c r="S296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97" spans="1:19" hidden="1" x14ac:dyDescent="0.25">
      <c r="A297" s="2" t="s">
        <v>329</v>
      </c>
      <c r="B297" s="1">
        <v>1999</v>
      </c>
      <c r="C297" s="2" t="s">
        <v>350</v>
      </c>
      <c r="D297" s="2"/>
      <c r="E297" s="2"/>
      <c r="F297" s="1">
        <v>609</v>
      </c>
      <c r="G297" s="1">
        <v>95</v>
      </c>
      <c r="H297" s="3" t="s">
        <v>37</v>
      </c>
      <c r="I297" s="3" t="s">
        <v>351</v>
      </c>
      <c r="J297" s="3"/>
      <c r="K297" s="6" t="s">
        <v>6</v>
      </c>
      <c r="L297" s="6" t="s">
        <v>6</v>
      </c>
      <c r="M297" s="6" t="s">
        <v>39</v>
      </c>
      <c r="N297" s="3"/>
      <c r="O297" s="32" t="str">
        <f>IFERROR(IF(Tabel1[[#This Row],[citingArticle_reference]]=0, "", LEFT(Tabel1[[#This Row],[citingArticle_reference]],SEARCH("(", Tabel1[[#This Row],[citingArticle_reference]])-2)), "Handmatig")</f>
        <v>Hagger, M. S., Anderson, M., Kyriakaki, M., &amp; Darkings, S.</v>
      </c>
      <c r="P297" s="32" t="str">
        <f>IFERROR(IF(Tabel1[[#This Row],[citingArticle_reference]]=0, "", MID(Tabel1[[#This Row],[citingArticle_reference]], SEARCH("(", Tabel1[[#This Row],[citingArticle_reference]])+1, 4)), "Handmatig")</f>
        <v>2007</v>
      </c>
      <c r="Q297" s="32" t="str">
        <f>IFERROR(LEFT(Tabel1[[#This Row],[citingArticle_splitting_helpField_allExceptAuthorAndYear]], SEARCH(".", Tabel1[[#This Row],[citingArticle_splitting_helpField_allExceptAuthorAndYear]])), "")</f>
        <v>Aspects of identity and their influence on intentional behavior: Comparing effects for three health behaviors.</v>
      </c>
      <c r="R297" s="24">
        <f>SEARCH(")", Tabel1[[#This Row],[citingArticle_reference]])+2</f>
        <v>67</v>
      </c>
      <c r="S297" s="32" t="str">
        <f>RIGHT(Tabel1[[#This Row],[citingArticle_reference]], LEN(Tabel1[[#This Row],[citingArticle_reference]])-Tabel1[[#This Row],[citingArticle_splitting_helpField_localizeClosingParenthesis]])</f>
        <v>Aspects of identity and their influence on intentional behavior: Comparing effects for three health behaviors. Personality and Individual Differences, 42(2), 355-367.</v>
      </c>
    </row>
    <row r="298" spans="1:19" hidden="1" x14ac:dyDescent="0.25">
      <c r="A298" s="2" t="s">
        <v>329</v>
      </c>
      <c r="B298" s="1">
        <v>1999</v>
      </c>
      <c r="C298" s="2" t="s">
        <v>350</v>
      </c>
      <c r="D298" s="2"/>
      <c r="E298" s="2"/>
      <c r="F298" s="1">
        <v>609</v>
      </c>
      <c r="G298" s="1">
        <v>95</v>
      </c>
      <c r="H298" s="3" t="s">
        <v>63</v>
      </c>
      <c r="I298" s="3" t="s">
        <v>352</v>
      </c>
      <c r="J298" s="3"/>
      <c r="K298" s="6" t="s">
        <v>6</v>
      </c>
      <c r="L298" s="6" t="s">
        <v>6</v>
      </c>
      <c r="M298" s="6" t="s">
        <v>39</v>
      </c>
      <c r="N298" s="3"/>
      <c r="O298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298" s="32" t="str">
        <f>IFERROR(IF(Tabel1[[#This Row],[citingArticle_reference]]=0, "", MID(Tabel1[[#This Row],[citingArticle_reference]], SEARCH("(", Tabel1[[#This Row],[citingArticle_reference]])+1, 4)), "Handmatig")</f>
        <v>2003</v>
      </c>
      <c r="Q298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298" s="24">
        <f>SEARCH(")", Tabel1[[#This Row],[citingArticle_reference]])+2</f>
        <v>45</v>
      </c>
      <c r="S298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299" spans="1:19" hidden="1" x14ac:dyDescent="0.25">
      <c r="A299" s="2" t="s">
        <v>329</v>
      </c>
      <c r="B299" s="1">
        <v>1999</v>
      </c>
      <c r="C299" s="2" t="s">
        <v>350</v>
      </c>
      <c r="D299" s="2"/>
      <c r="E299" s="2"/>
      <c r="F299" s="1">
        <v>609</v>
      </c>
      <c r="G299" s="1">
        <v>95</v>
      </c>
      <c r="H299" s="3" t="s">
        <v>80</v>
      </c>
      <c r="I299" s="3" t="s">
        <v>353</v>
      </c>
      <c r="J299" s="3"/>
      <c r="K299" s="6" t="s">
        <v>6</v>
      </c>
      <c r="L299" s="6" t="s">
        <v>559</v>
      </c>
      <c r="M299" s="6" t="s">
        <v>39</v>
      </c>
      <c r="N299" s="3"/>
      <c r="O299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299" s="32" t="str">
        <f>IFERROR(IF(Tabel1[[#This Row],[citingArticle_reference]]=0, "", MID(Tabel1[[#This Row],[citingArticle_reference]], SEARCH("(", Tabel1[[#This Row],[citingArticle_reference]])+1, 4)), "Handmatig")</f>
        <v>2014</v>
      </c>
      <c r="Q299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299" s="24">
        <f>SEARCH(")", Tabel1[[#This Row],[citingArticle_reference]])+2</f>
        <v>35</v>
      </c>
      <c r="S299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00" spans="1:19" hidden="1" x14ac:dyDescent="0.25">
      <c r="A300" s="2" t="s">
        <v>329</v>
      </c>
      <c r="B300" s="1">
        <v>1999</v>
      </c>
      <c r="C300" s="2" t="s">
        <v>350</v>
      </c>
      <c r="D300" s="2"/>
      <c r="E300" s="2"/>
      <c r="F300" s="1">
        <v>609</v>
      </c>
      <c r="G300" s="1">
        <v>95</v>
      </c>
      <c r="H300" s="3" t="s">
        <v>342</v>
      </c>
      <c r="I300" s="3" t="s">
        <v>343</v>
      </c>
      <c r="J300" s="3"/>
      <c r="K300" s="6" t="s">
        <v>6</v>
      </c>
      <c r="L300" s="6" t="s">
        <v>6</v>
      </c>
      <c r="M300" s="6" t="s">
        <v>39</v>
      </c>
      <c r="N300" s="3"/>
      <c r="O300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00" s="32" t="str">
        <f>IFERROR(IF(Tabel1[[#This Row],[citingArticle_reference]]=0, "", MID(Tabel1[[#This Row],[citingArticle_reference]], SEARCH("(", Tabel1[[#This Row],[citingArticle_reference]])+1, 4)), "Handmatig")</f>
        <v>2009</v>
      </c>
      <c r="Q300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00" s="24">
        <f>SEARCH(")", Tabel1[[#This Row],[citingArticle_reference]])+2</f>
        <v>56</v>
      </c>
      <c r="S300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01" spans="1:19" hidden="1" x14ac:dyDescent="0.25">
      <c r="A301" s="2" t="s">
        <v>329</v>
      </c>
      <c r="B301" s="1">
        <v>1999</v>
      </c>
      <c r="C301" s="2" t="s">
        <v>350</v>
      </c>
      <c r="D301" s="2"/>
      <c r="E301" s="2"/>
      <c r="F301" s="1">
        <v>609</v>
      </c>
      <c r="G301" s="1">
        <v>95</v>
      </c>
      <c r="H301" s="3" t="s">
        <v>354</v>
      </c>
      <c r="J301" s="3"/>
      <c r="K301" s="6" t="s">
        <v>559</v>
      </c>
      <c r="L301" s="6" t="s">
        <v>6</v>
      </c>
      <c r="M301" s="6" t="s">
        <v>24</v>
      </c>
      <c r="N301" s="3"/>
      <c r="O301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301" s="32" t="str">
        <f>IFERROR(IF(Tabel1[[#This Row],[citingArticle_reference]]=0, "", MID(Tabel1[[#This Row],[citingArticle_reference]], SEARCH("(", Tabel1[[#This Row],[citingArticle_reference]])+1, 4)), "Handmatig")</f>
        <v>2005</v>
      </c>
      <c r="Q301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301" s="24">
        <f>SEARCH(")", Tabel1[[#This Row],[citingArticle_reference]])+2</f>
        <v>26</v>
      </c>
      <c r="S301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302" spans="1:19" hidden="1" x14ac:dyDescent="0.25">
      <c r="A302" s="2" t="s">
        <v>329</v>
      </c>
      <c r="B302" s="1">
        <v>1999</v>
      </c>
      <c r="C302" s="2" t="s">
        <v>350</v>
      </c>
      <c r="D302" s="2"/>
      <c r="E302" s="2"/>
      <c r="F302" s="1">
        <v>609</v>
      </c>
      <c r="G302" s="1">
        <v>95</v>
      </c>
      <c r="H302" s="3" t="s">
        <v>23</v>
      </c>
      <c r="I302" s="3" t="s">
        <v>355</v>
      </c>
      <c r="J302" s="3"/>
      <c r="K302" s="6" t="s">
        <v>6</v>
      </c>
      <c r="L302" s="6" t="s">
        <v>6</v>
      </c>
      <c r="M302" s="6" t="s">
        <v>39</v>
      </c>
      <c r="N302" s="3"/>
      <c r="O302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02" s="32" t="str">
        <f>IFERROR(IF(Tabel1[[#This Row],[citingArticle_reference]]=0, "", MID(Tabel1[[#This Row],[citingArticle_reference]], SEARCH("(", Tabel1[[#This Row],[citingArticle_reference]])+1, 4)), "Handmatig")</f>
        <v>2015</v>
      </c>
      <c r="Q30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02" s="24">
        <f>SEARCH(")", Tabel1[[#This Row],[citingArticle_reference]])+2</f>
        <v>43</v>
      </c>
      <c r="S30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03" spans="1:19" hidden="1" x14ac:dyDescent="0.25">
      <c r="A303" s="2" t="s">
        <v>329</v>
      </c>
      <c r="B303" s="1">
        <v>1999</v>
      </c>
      <c r="C303" s="2" t="s">
        <v>350</v>
      </c>
      <c r="D303" s="2"/>
      <c r="E303" s="2"/>
      <c r="F303" s="1">
        <v>609</v>
      </c>
      <c r="G303" s="1">
        <v>95</v>
      </c>
      <c r="H303" s="3" t="s">
        <v>47</v>
      </c>
      <c r="I303" s="3" t="s">
        <v>325</v>
      </c>
      <c r="J303" s="3"/>
      <c r="K303" s="6" t="s">
        <v>6</v>
      </c>
      <c r="L303" s="6" t="s">
        <v>6</v>
      </c>
      <c r="M303" s="6" t="s">
        <v>39</v>
      </c>
      <c r="N303" s="3"/>
      <c r="O303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03" s="32" t="str">
        <f>IFERROR(IF(Tabel1[[#This Row],[citingArticle_reference]]=0, "", MID(Tabel1[[#This Row],[citingArticle_reference]], SEARCH("(", Tabel1[[#This Row],[citingArticle_reference]])+1, 4)), "Handmatig")</f>
        <v>2016</v>
      </c>
      <c r="Q303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03" s="24">
        <f>SEARCH(")", Tabel1[[#This Row],[citingArticle_reference]])+2</f>
        <v>44</v>
      </c>
      <c r="S30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04" spans="1:19" hidden="1" x14ac:dyDescent="0.25">
      <c r="A304" s="2" t="s">
        <v>329</v>
      </c>
      <c r="B304" s="1">
        <v>1999</v>
      </c>
      <c r="C304" s="2" t="s">
        <v>350</v>
      </c>
      <c r="D304" s="2"/>
      <c r="E304" s="2"/>
      <c r="F304" s="1">
        <v>609</v>
      </c>
      <c r="G304" s="1">
        <v>95</v>
      </c>
      <c r="H304" s="3" t="s">
        <v>46</v>
      </c>
      <c r="I304" s="3" t="s">
        <v>356</v>
      </c>
      <c r="J304" s="3"/>
      <c r="K304" s="6" t="s">
        <v>6</v>
      </c>
      <c r="L304" s="6" t="s">
        <v>6</v>
      </c>
      <c r="M304" s="6" t="s">
        <v>39</v>
      </c>
      <c r="N304" s="3"/>
      <c r="O304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04" s="32" t="str">
        <f>IFERROR(IF(Tabel1[[#This Row],[citingArticle_reference]]=0, "", MID(Tabel1[[#This Row],[citingArticle_reference]], SEARCH("(", Tabel1[[#This Row],[citingArticle_reference]])+1, 4)), "Handmatig")</f>
        <v>2013</v>
      </c>
      <c r="Q304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04" s="24">
        <f>SEARCH(")", Tabel1[[#This Row],[citingArticle_reference]])+2</f>
        <v>66</v>
      </c>
      <c r="S304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05" spans="1:19" hidden="1" x14ac:dyDescent="0.25">
      <c r="A305" s="2" t="s">
        <v>329</v>
      </c>
      <c r="B305" s="1">
        <v>1999</v>
      </c>
      <c r="C305" s="2" t="s">
        <v>350</v>
      </c>
      <c r="D305" s="2"/>
      <c r="E305" s="2"/>
      <c r="F305" s="1">
        <v>609</v>
      </c>
      <c r="G305" s="1">
        <v>95</v>
      </c>
      <c r="H305" s="3" t="s">
        <v>23</v>
      </c>
      <c r="I305" s="3" t="s">
        <v>355</v>
      </c>
      <c r="J305" s="3"/>
      <c r="K305" s="6" t="s">
        <v>6</v>
      </c>
      <c r="L305" s="6" t="s">
        <v>6</v>
      </c>
      <c r="M305" s="6" t="s">
        <v>39</v>
      </c>
      <c r="N305" s="3" t="s">
        <v>357</v>
      </c>
      <c r="O305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05" s="32" t="str">
        <f>IFERROR(IF(Tabel1[[#This Row],[citingArticle_reference]]=0, "", MID(Tabel1[[#This Row],[citingArticle_reference]], SEARCH("(", Tabel1[[#This Row],[citingArticle_reference]])+1, 4)), "Handmatig")</f>
        <v>2015</v>
      </c>
      <c r="Q305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05" s="24">
        <f>SEARCH(")", Tabel1[[#This Row],[citingArticle_reference]])+2</f>
        <v>43</v>
      </c>
      <c r="S305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06" spans="1:19" hidden="1" x14ac:dyDescent="0.25">
      <c r="A306" s="2" t="s">
        <v>329</v>
      </c>
      <c r="B306" s="1">
        <v>1999</v>
      </c>
      <c r="C306" s="2" t="s">
        <v>350</v>
      </c>
      <c r="D306" s="2"/>
      <c r="E306" s="2"/>
      <c r="F306" s="1">
        <v>609</v>
      </c>
      <c r="G306" s="1">
        <v>95</v>
      </c>
      <c r="H306" s="3" t="s">
        <v>100</v>
      </c>
      <c r="I306" s="3" t="s">
        <v>358</v>
      </c>
      <c r="J306" s="3"/>
      <c r="K306" s="6" t="s">
        <v>6</v>
      </c>
      <c r="L306" s="6" t="s">
        <v>6</v>
      </c>
      <c r="M306" s="6" t="s">
        <v>39</v>
      </c>
      <c r="N306" s="3"/>
      <c r="O306" s="32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306" s="32" t="str">
        <f>IFERROR(IF(Tabel1[[#This Row],[citingArticle_reference]]=0, "", MID(Tabel1[[#This Row],[citingArticle_reference]], SEARCH("(", Tabel1[[#This Row],[citingArticle_reference]])+1, 4)), "Handmatig")</f>
        <v>2016</v>
      </c>
      <c r="Q306" s="32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306" s="24">
        <f>SEARCH(")", Tabel1[[#This Row],[citingArticle_reference]])+2</f>
        <v>68</v>
      </c>
      <c r="S306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307" spans="1:19" hidden="1" x14ac:dyDescent="0.25">
      <c r="A307" s="2" t="s">
        <v>329</v>
      </c>
      <c r="B307" s="1">
        <v>1999</v>
      </c>
      <c r="C307" s="2" t="s">
        <v>350</v>
      </c>
      <c r="D307" s="2"/>
      <c r="E307" s="2"/>
      <c r="F307" s="1">
        <v>609</v>
      </c>
      <c r="G307" s="1">
        <v>95</v>
      </c>
      <c r="H307" s="3" t="s">
        <v>72</v>
      </c>
      <c r="I307" s="3" t="s">
        <v>325</v>
      </c>
      <c r="J307" s="3"/>
      <c r="K307" s="6" t="s">
        <v>6</v>
      </c>
      <c r="L307" s="6" t="s">
        <v>6</v>
      </c>
      <c r="M307" s="6" t="s">
        <v>39</v>
      </c>
      <c r="N307" s="3"/>
      <c r="O307" s="32" t="str">
        <f>IFERROR(IF(Tabel1[[#This Row],[citingArticle_reference]]=0, "", LEFT(Tabel1[[#This Row],[citingArticle_reference]],SEARCH("(", Tabel1[[#This Row],[citingArticle_reference]])-2)), "Handmatig")</f>
        <v>JENKINS, A.</v>
      </c>
      <c r="P307" s="32" t="str">
        <f>IFERROR(IF(Tabel1[[#This Row],[citingArticle_reference]]=0, "", MID(Tabel1[[#This Row],[citingArticle_reference]], SEARCH("(", Tabel1[[#This Row],[citingArticle_reference]])+1, 4)), "Handmatig")</f>
        <v>2015</v>
      </c>
      <c r="Q307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307" s="24">
        <f>SEARCH(")", Tabel1[[#This Row],[citingArticle_reference]])+2</f>
        <v>20</v>
      </c>
      <c r="S307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308" spans="1:19" hidden="1" x14ac:dyDescent="0.25">
      <c r="A308" s="2" t="s">
        <v>359</v>
      </c>
      <c r="B308" s="1">
        <v>1998</v>
      </c>
      <c r="C308" s="2" t="s">
        <v>360</v>
      </c>
      <c r="D308" s="2"/>
      <c r="E308" s="2"/>
      <c r="F308" s="1">
        <v>332</v>
      </c>
      <c r="G308" s="1">
        <v>95</v>
      </c>
      <c r="H308" s="3" t="s">
        <v>36</v>
      </c>
      <c r="I308" s="3" t="s">
        <v>340</v>
      </c>
      <c r="J308" s="3"/>
      <c r="K308" s="6" t="s">
        <v>6</v>
      </c>
      <c r="L308" s="6" t="s">
        <v>559</v>
      </c>
      <c r="M308" s="6" t="s">
        <v>39</v>
      </c>
      <c r="N308" s="3"/>
      <c r="O308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308" s="32" t="str">
        <f>IFERROR(IF(Tabel1[[#This Row],[citingArticle_reference]]=0, "", MID(Tabel1[[#This Row],[citingArticle_reference]], SEARCH("(", Tabel1[[#This Row],[citingArticle_reference]])+1, 4)), "Handmatig")</f>
        <v>2010</v>
      </c>
      <c r="Q308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308" s="24">
        <f>SEARCH(")", Tabel1[[#This Row],[citingArticle_reference]])+2</f>
        <v>48</v>
      </c>
      <c r="S308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309" spans="1:19" hidden="1" x14ac:dyDescent="0.25">
      <c r="A309" s="2" t="s">
        <v>359</v>
      </c>
      <c r="B309" s="1">
        <v>1998</v>
      </c>
      <c r="C309" s="2" t="s">
        <v>360</v>
      </c>
      <c r="D309" s="2"/>
      <c r="E309" s="2"/>
      <c r="F309" s="1">
        <v>332</v>
      </c>
      <c r="G309" s="1">
        <v>95</v>
      </c>
      <c r="H309" s="3" t="s">
        <v>57</v>
      </c>
      <c r="I309" s="3" t="s">
        <v>361</v>
      </c>
      <c r="J309" s="3"/>
      <c r="K309" s="6" t="s">
        <v>6</v>
      </c>
      <c r="L309" s="6" t="s">
        <v>559</v>
      </c>
      <c r="M309" s="6" t="s">
        <v>39</v>
      </c>
      <c r="N309" s="3"/>
      <c r="O309" s="32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09" s="32" t="str">
        <f>IFERROR(IF(Tabel1[[#This Row],[citingArticle_reference]]=0, "", MID(Tabel1[[#This Row],[citingArticle_reference]], SEARCH("(", Tabel1[[#This Row],[citingArticle_reference]])+1, 4)), "Handmatig")</f>
        <v>2000</v>
      </c>
      <c r="Q309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09" s="24">
        <f>SEARCH(")", Tabel1[[#This Row],[citingArticle_reference]])+2</f>
        <v>41</v>
      </c>
      <c r="S309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10" spans="1:19" hidden="1" x14ac:dyDescent="0.25">
      <c r="A310" s="2" t="s">
        <v>359</v>
      </c>
      <c r="B310" s="1">
        <v>1998</v>
      </c>
      <c r="C310" s="2" t="s">
        <v>360</v>
      </c>
      <c r="D310" s="2"/>
      <c r="E310" s="2"/>
      <c r="F310" s="1">
        <v>332</v>
      </c>
      <c r="G310" s="1">
        <v>95</v>
      </c>
      <c r="H310" s="3" t="s">
        <v>362</v>
      </c>
      <c r="I310" s="3" t="s">
        <v>363</v>
      </c>
      <c r="J310" s="3"/>
      <c r="K310" s="6" t="s">
        <v>6</v>
      </c>
      <c r="L310" s="6" t="s">
        <v>6</v>
      </c>
      <c r="M310" s="6" t="s">
        <v>39</v>
      </c>
      <c r="N310" s="3"/>
      <c r="O310" s="32" t="str">
        <f>IFERROR(IF(Tabel1[[#This Row],[citingArticle_reference]]=0, "", LEFT(Tabel1[[#This Row],[citingArticle_reference]],SEARCH("(", Tabel1[[#This Row],[citingArticle_reference]])-2)), "Handmatig")</f>
        <v>Conner, M., &amp; Armitage, C. J.</v>
      </c>
      <c r="P310" s="32" t="str">
        <f>IFERROR(IF(Tabel1[[#This Row],[citingArticle_reference]]=0, "", MID(Tabel1[[#This Row],[citingArticle_reference]], SEARCH("(", Tabel1[[#This Row],[citingArticle_reference]])+1, 4)), "Handmatig")</f>
        <v>1998</v>
      </c>
      <c r="Q310" s="32" t="str">
        <f>IFERROR(LEFT(Tabel1[[#This Row],[citingArticle_splitting_helpField_allExceptAuthorAndYear]], SEARCH(".", Tabel1[[#This Row],[citingArticle_splitting_helpField_allExceptAuthorAndYear]])), "")</f>
        <v>Extending the theory of planned behavior: A review and avenues for further research.</v>
      </c>
      <c r="R310" s="24">
        <f>SEARCH(")", Tabel1[[#This Row],[citingArticle_reference]])+2</f>
        <v>38</v>
      </c>
      <c r="S310" s="32" t="str">
        <f>RIGHT(Tabel1[[#This Row],[citingArticle_reference]], LEN(Tabel1[[#This Row],[citingArticle_reference]])-Tabel1[[#This Row],[citingArticle_splitting_helpField_localizeClosingParenthesis]])</f>
        <v>Extending the theory of planned behavior: A review and avenues for further research. Journal of applied social psychology, 28(15), 1429-1464.</v>
      </c>
    </row>
    <row r="311" spans="1:19" hidden="1" x14ac:dyDescent="0.25">
      <c r="A311" s="2" t="s">
        <v>359</v>
      </c>
      <c r="B311" s="1">
        <v>1998</v>
      </c>
      <c r="C311" s="2" t="s">
        <v>360</v>
      </c>
      <c r="D311" s="2"/>
      <c r="E311" s="2"/>
      <c r="F311" s="1">
        <v>332</v>
      </c>
      <c r="G311" s="1">
        <v>95</v>
      </c>
      <c r="H311" s="3" t="s">
        <v>243</v>
      </c>
      <c r="I311" s="3" t="s">
        <v>364</v>
      </c>
      <c r="J311" s="3"/>
      <c r="K311" s="6" t="s">
        <v>6</v>
      </c>
      <c r="L311" s="6" t="s">
        <v>6</v>
      </c>
      <c r="M311" s="6" t="s">
        <v>39</v>
      </c>
      <c r="N311" s="3"/>
      <c r="O311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311" s="32" t="str">
        <f>IFERROR(IF(Tabel1[[#This Row],[citingArticle_reference]]=0, "", MID(Tabel1[[#This Row],[citingArticle_reference]], SEARCH("(", Tabel1[[#This Row],[citingArticle_reference]])+1, 4)), "Handmatig")</f>
        <v>2008</v>
      </c>
      <c r="Q311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311" s="24">
        <f>SEARCH(")", Tabel1[[#This Row],[citingArticle_reference]])+2</f>
        <v>32</v>
      </c>
      <c r="S311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312" spans="1:19" hidden="1" x14ac:dyDescent="0.25">
      <c r="A312" s="2" t="s">
        <v>359</v>
      </c>
      <c r="B312" s="1">
        <v>1998</v>
      </c>
      <c r="C312" s="2" t="s">
        <v>360</v>
      </c>
      <c r="D312" s="2"/>
      <c r="E312" s="2"/>
      <c r="F312" s="1">
        <v>332</v>
      </c>
      <c r="G312" s="1">
        <v>95</v>
      </c>
      <c r="H312" s="3" t="s">
        <v>228</v>
      </c>
      <c r="I312" s="3" t="s">
        <v>365</v>
      </c>
      <c r="J312" s="3"/>
      <c r="K312" s="6" t="s">
        <v>6</v>
      </c>
      <c r="L312" s="6" t="s">
        <v>559</v>
      </c>
      <c r="M312" s="6" t="s">
        <v>39</v>
      </c>
      <c r="N312" s="3"/>
      <c r="O312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12" s="32" t="str">
        <f>IFERROR(IF(Tabel1[[#This Row],[citingArticle_reference]]=0, "", MID(Tabel1[[#This Row],[citingArticle_reference]], SEARCH("(", Tabel1[[#This Row],[citingArticle_reference]])+1, 4)), "Handmatig")</f>
        <v>2008</v>
      </c>
      <c r="Q312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12" s="24">
        <f>SEARCH(")", Tabel1[[#This Row],[citingArticle_reference]])+2</f>
        <v>54</v>
      </c>
      <c r="S31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13" spans="1:19" hidden="1" x14ac:dyDescent="0.25">
      <c r="A313" s="2" t="s">
        <v>359</v>
      </c>
      <c r="B313" s="1">
        <v>1998</v>
      </c>
      <c r="C313" s="2" t="s">
        <v>360</v>
      </c>
      <c r="D313" s="2"/>
      <c r="E313" s="2"/>
      <c r="F313" s="1">
        <v>332</v>
      </c>
      <c r="G313" s="1">
        <v>95</v>
      </c>
      <c r="H313" s="3" t="s">
        <v>366</v>
      </c>
      <c r="J313" s="3"/>
      <c r="K313" s="6" t="s">
        <v>559</v>
      </c>
      <c r="L313" s="6" t="s">
        <v>6</v>
      </c>
      <c r="M313" s="6" t="s">
        <v>6</v>
      </c>
      <c r="N313" s="3" t="s">
        <v>367</v>
      </c>
      <c r="O313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13" s="32" t="str">
        <f>IFERROR(IF(Tabel1[[#This Row],[citingArticle_reference]]=0, "", MID(Tabel1[[#This Row],[citingArticle_reference]], SEARCH("(", Tabel1[[#This Row],[citingArticle_reference]])+1, 4)), "Handmatig")</f>
        <v>2002</v>
      </c>
      <c r="Q313" s="32" t="str">
        <f>IFERROR(LEFT(Tabel1[[#This Row],[citingArticle_splitting_helpField_allExceptAuthorAndYear]], SEARCH(".", Tabel1[[#This Row],[citingArticle_splitting_helpField_allExceptAuthorAndYear]])), "")</f>
        <v>An assessment of ethical obligation and self‐identity in ethical consumer decision‐making: a structural equation modelling approach.</v>
      </c>
      <c r="R313" s="24">
        <f>SEARCH(")", Tabel1[[#This Row],[citingArticle_reference]])+2</f>
        <v>29</v>
      </c>
      <c r="S313" s="32" t="str">
        <f>RIGHT(Tabel1[[#This Row],[citingArticle_reference]], LEN(Tabel1[[#This Row],[citingArticle_reference]])-Tabel1[[#This Row],[citingArticle_splitting_helpField_localizeClosingParenthesis]])</f>
        <v>An assessment of ethical obligation and self‐identity in ethical consumer decision‐making: a structural equation modelling approach. International Journal of Consumer Studies, 26(4), 286-293.</v>
      </c>
    </row>
    <row r="314" spans="1:19" hidden="1" x14ac:dyDescent="0.25">
      <c r="A314" s="2" t="s">
        <v>359</v>
      </c>
      <c r="B314" s="1">
        <v>1998</v>
      </c>
      <c r="C314" s="2" t="s">
        <v>360</v>
      </c>
      <c r="D314" s="2"/>
      <c r="E314" s="2"/>
      <c r="F314" s="1">
        <v>332</v>
      </c>
      <c r="G314" s="1">
        <v>95</v>
      </c>
      <c r="H314" s="3" t="s">
        <v>229</v>
      </c>
      <c r="I314" s="3" t="s">
        <v>368</v>
      </c>
      <c r="J314" s="3"/>
      <c r="K314" s="6" t="s">
        <v>6</v>
      </c>
      <c r="L314" s="6" t="s">
        <v>6</v>
      </c>
      <c r="M314" s="6" t="s">
        <v>39</v>
      </c>
      <c r="N314" s="3"/>
      <c r="O31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14" s="32" t="str">
        <f>IFERROR(IF(Tabel1[[#This Row],[citingArticle_reference]]=0, "", MID(Tabel1[[#This Row],[citingArticle_reference]], SEARCH("(", Tabel1[[#This Row],[citingArticle_reference]])+1, 4)), "Handmatig")</f>
        <v>2008</v>
      </c>
      <c r="Q314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14" s="24">
        <f>SEARCH(")", Tabel1[[#This Row],[citingArticle_reference]])+2</f>
        <v>94</v>
      </c>
      <c r="S314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15" spans="1:19" hidden="1" x14ac:dyDescent="0.25">
      <c r="A315" s="2" t="s">
        <v>359</v>
      </c>
      <c r="B315" s="1">
        <v>1998</v>
      </c>
      <c r="C315" s="2" t="s">
        <v>360</v>
      </c>
      <c r="D315" s="2"/>
      <c r="E315" s="2"/>
      <c r="F315" s="1">
        <v>332</v>
      </c>
      <c r="G315" s="1">
        <v>95</v>
      </c>
      <c r="H315" s="3" t="s">
        <v>366</v>
      </c>
      <c r="I315" s="3" t="s">
        <v>369</v>
      </c>
      <c r="J315" s="3"/>
      <c r="K315" s="6" t="s">
        <v>559</v>
      </c>
      <c r="L315" s="6" t="s">
        <v>6</v>
      </c>
      <c r="M315" s="6" t="s">
        <v>6</v>
      </c>
      <c r="N315" s="3" t="s">
        <v>167</v>
      </c>
      <c r="O315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15" s="32" t="str">
        <f>IFERROR(IF(Tabel1[[#This Row],[citingArticle_reference]]=0, "", MID(Tabel1[[#This Row],[citingArticle_reference]], SEARCH("(", Tabel1[[#This Row],[citingArticle_reference]])+1, 4)), "Handmatig")</f>
        <v>2002</v>
      </c>
      <c r="Q315" s="32" t="str">
        <f>IFERROR(LEFT(Tabel1[[#This Row],[citingArticle_splitting_helpField_allExceptAuthorAndYear]], SEARCH(".", Tabel1[[#This Row],[citingArticle_splitting_helpField_allExceptAuthorAndYear]])), "")</f>
        <v>An assessment of ethical obligation and self‐identity in ethical consumer decision‐making: a structural equation modelling approach.</v>
      </c>
      <c r="R315" s="24">
        <f>SEARCH(")", Tabel1[[#This Row],[citingArticle_reference]])+2</f>
        <v>29</v>
      </c>
      <c r="S315" s="32" t="str">
        <f>RIGHT(Tabel1[[#This Row],[citingArticle_reference]], LEN(Tabel1[[#This Row],[citingArticle_reference]])-Tabel1[[#This Row],[citingArticle_splitting_helpField_localizeClosingParenthesis]])</f>
        <v>An assessment of ethical obligation and self‐identity in ethical consumer decision‐making: a structural equation modelling approach. International Journal of Consumer Studies, 26(4), 286-293.</v>
      </c>
    </row>
    <row r="316" spans="1:19" hidden="1" x14ac:dyDescent="0.25">
      <c r="A316" s="2" t="s">
        <v>359</v>
      </c>
      <c r="B316" s="1">
        <v>1998</v>
      </c>
      <c r="C316" s="2" t="s">
        <v>360</v>
      </c>
      <c r="D316" s="2"/>
      <c r="E316" s="2"/>
      <c r="F316" s="1">
        <v>332</v>
      </c>
      <c r="G316" s="1">
        <v>95</v>
      </c>
      <c r="H316" s="3" t="s">
        <v>96</v>
      </c>
      <c r="I316" s="3" t="s">
        <v>370</v>
      </c>
      <c r="J316" s="3"/>
      <c r="K316" s="6" t="s">
        <v>6</v>
      </c>
      <c r="L316" s="6" t="s">
        <v>6</v>
      </c>
      <c r="M316" s="6" t="s">
        <v>39</v>
      </c>
      <c r="N316" s="3"/>
      <c r="O316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316" s="32" t="str">
        <f>IFERROR(IF(Tabel1[[#This Row],[citingArticle_reference]]=0, "", MID(Tabel1[[#This Row],[citingArticle_reference]], SEARCH("(", Tabel1[[#This Row],[citingArticle_reference]])+1, 4)), "Handmatig")</f>
        <v>2010</v>
      </c>
      <c r="Q316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316" s="24">
        <f>SEARCH(")", Tabel1[[#This Row],[citingArticle_reference]])+2</f>
        <v>44</v>
      </c>
      <c r="S316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317" spans="1:19" hidden="1" x14ac:dyDescent="0.25">
      <c r="A317" s="2" t="s">
        <v>359</v>
      </c>
      <c r="B317" s="1">
        <v>1998</v>
      </c>
      <c r="C317" s="2" t="s">
        <v>360</v>
      </c>
      <c r="D317" s="2"/>
      <c r="E317" s="2"/>
      <c r="F317" s="1">
        <v>332</v>
      </c>
      <c r="G317" s="1">
        <v>95</v>
      </c>
      <c r="H317" s="3" t="s">
        <v>230</v>
      </c>
      <c r="I317" s="3" t="s">
        <v>371</v>
      </c>
      <c r="J317" s="3"/>
      <c r="K317" s="6" t="s">
        <v>6</v>
      </c>
      <c r="L317" s="6" t="s">
        <v>559</v>
      </c>
      <c r="M317" s="6" t="s">
        <v>39</v>
      </c>
      <c r="N317" s="3"/>
      <c r="O317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317" s="32" t="str">
        <f>IFERROR(IF(Tabel1[[#This Row],[citingArticle_reference]]=0, "", MID(Tabel1[[#This Row],[citingArticle_reference]], SEARCH("(", Tabel1[[#This Row],[citingArticle_reference]])+1, 4)), "Handmatig")</f>
        <v>2007</v>
      </c>
      <c r="Q317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317" s="24">
        <f>SEARCH(")", Tabel1[[#This Row],[citingArticle_reference]])+2</f>
        <v>57</v>
      </c>
      <c r="S317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318" spans="1:19" hidden="1" x14ac:dyDescent="0.25">
      <c r="A318" s="2" t="s">
        <v>359</v>
      </c>
      <c r="B318" s="1">
        <v>1998</v>
      </c>
      <c r="C318" s="2" t="s">
        <v>360</v>
      </c>
      <c r="D318" s="2"/>
      <c r="E318" s="2"/>
      <c r="F318" s="1">
        <v>332</v>
      </c>
      <c r="G318" s="1">
        <v>95</v>
      </c>
      <c r="H318" s="3" t="s">
        <v>61</v>
      </c>
      <c r="J318" s="3"/>
      <c r="K318" s="6" t="s">
        <v>6</v>
      </c>
      <c r="L318" s="6" t="s">
        <v>559</v>
      </c>
      <c r="M318" s="6" t="s">
        <v>39</v>
      </c>
      <c r="N318" s="3"/>
      <c r="O318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318" s="32" t="str">
        <f>IFERROR(IF(Tabel1[[#This Row],[citingArticle_reference]]=0, "", MID(Tabel1[[#This Row],[citingArticle_reference]], SEARCH("(", Tabel1[[#This Row],[citingArticle_reference]])+1, 4)), "Handmatig")</f>
        <v>2001</v>
      </c>
      <c r="Q318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318" s="24">
        <f>SEARCH(")", Tabel1[[#This Row],[citingArticle_reference]])+2</f>
        <v>32</v>
      </c>
      <c r="S318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319" spans="1:19" hidden="1" x14ac:dyDescent="0.25">
      <c r="A319" s="2" t="s">
        <v>359</v>
      </c>
      <c r="B319" s="1">
        <v>1998</v>
      </c>
      <c r="C319" s="2" t="s">
        <v>360</v>
      </c>
      <c r="D319" s="2"/>
      <c r="E319" s="2"/>
      <c r="F319" s="1">
        <v>332</v>
      </c>
      <c r="G319" s="1">
        <v>95</v>
      </c>
      <c r="H319" s="3" t="s">
        <v>196</v>
      </c>
      <c r="I319" s="3" t="s">
        <v>372</v>
      </c>
      <c r="J319" s="3"/>
      <c r="K319" s="6" t="s">
        <v>6</v>
      </c>
      <c r="L319" s="6" t="s">
        <v>6</v>
      </c>
      <c r="M319" s="6" t="s">
        <v>39</v>
      </c>
      <c r="N319" s="3"/>
      <c r="O319" s="32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319" s="32" t="str">
        <f>IFERROR(IF(Tabel1[[#This Row],[citingArticle_reference]]=0, "", MID(Tabel1[[#This Row],[citingArticle_reference]], SEARCH("(", Tabel1[[#This Row],[citingArticle_reference]])+1, 4)), "Handmatig")</f>
        <v>2009</v>
      </c>
      <c r="Q319" s="32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319" s="24">
        <f>SEARCH(")", Tabel1[[#This Row],[citingArticle_reference]])+2</f>
        <v>39</v>
      </c>
      <c r="S319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320" spans="1:19" hidden="1" x14ac:dyDescent="0.25">
      <c r="A320" s="2" t="s">
        <v>359</v>
      </c>
      <c r="B320" s="1">
        <v>1998</v>
      </c>
      <c r="C320" s="2" t="s">
        <v>360</v>
      </c>
      <c r="D320" s="2"/>
      <c r="E320" s="2"/>
      <c r="F320" s="1">
        <v>332</v>
      </c>
      <c r="G320" s="1">
        <v>95</v>
      </c>
      <c r="H320" s="3" t="s">
        <v>373</v>
      </c>
      <c r="I320" s="3" t="s">
        <v>374</v>
      </c>
      <c r="J320" s="3"/>
      <c r="K320" s="6" t="s">
        <v>6</v>
      </c>
      <c r="L320" s="6" t="s">
        <v>559</v>
      </c>
      <c r="M320" s="6" t="s">
        <v>39</v>
      </c>
      <c r="N320" s="3"/>
      <c r="O32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20" s="32" t="str">
        <f>IFERROR(IF(Tabel1[[#This Row],[citingArticle_reference]]=0, "", MID(Tabel1[[#This Row],[citingArticle_reference]], SEARCH("(", Tabel1[[#This Row],[citingArticle_reference]])+1, 4)), "Handmatig")</f>
        <v>2003</v>
      </c>
      <c r="Q32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20" s="24">
        <f>SEARCH(")", Tabel1[[#This Row],[citingArticle_reference]])+2</f>
        <v>45</v>
      </c>
      <c r="S32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</v>
      </c>
    </row>
    <row r="321" spans="1:19" hidden="1" x14ac:dyDescent="0.25">
      <c r="A321" s="2" t="s">
        <v>359</v>
      </c>
      <c r="B321" s="1">
        <v>1998</v>
      </c>
      <c r="C321" s="2" t="s">
        <v>360</v>
      </c>
      <c r="D321" s="2"/>
      <c r="E321" s="2"/>
      <c r="F321" s="1">
        <v>332</v>
      </c>
      <c r="G321" s="1">
        <v>95</v>
      </c>
      <c r="H321" s="3" t="s">
        <v>250</v>
      </c>
      <c r="I321" s="3" t="s">
        <v>375</v>
      </c>
      <c r="J321" s="3"/>
      <c r="K321" s="6" t="s">
        <v>6</v>
      </c>
      <c r="L321" s="6" t="s">
        <v>559</v>
      </c>
      <c r="M321" s="6" t="s">
        <v>39</v>
      </c>
      <c r="N321" s="3"/>
      <c r="O321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321" s="32" t="str">
        <f>IFERROR(IF(Tabel1[[#This Row],[citingArticle_reference]]=0, "", MID(Tabel1[[#This Row],[citingArticle_reference]], SEARCH("(", Tabel1[[#This Row],[citingArticle_reference]])+1, 4)), "Handmatig")</f>
        <v>2006</v>
      </c>
      <c r="Q32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321" s="24">
        <f>SEARCH(")", Tabel1[[#This Row],[citingArticle_reference]])+2</f>
        <v>47</v>
      </c>
      <c r="S32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322" spans="1:19" hidden="1" x14ac:dyDescent="0.25">
      <c r="A322" s="2" t="s">
        <v>359</v>
      </c>
      <c r="B322" s="1">
        <v>1998</v>
      </c>
      <c r="C322" s="2" t="s">
        <v>360</v>
      </c>
      <c r="D322" s="2"/>
      <c r="E322" s="2"/>
      <c r="F322" s="1">
        <v>332</v>
      </c>
      <c r="G322" s="1">
        <v>95</v>
      </c>
      <c r="H322" s="3" t="s">
        <v>38</v>
      </c>
      <c r="I322" s="3" t="s">
        <v>376</v>
      </c>
      <c r="J322" s="3"/>
      <c r="K322" s="6" t="s">
        <v>6</v>
      </c>
      <c r="L322" s="6" t="s">
        <v>6</v>
      </c>
      <c r="M322" s="6" t="s">
        <v>39</v>
      </c>
      <c r="N322" s="3"/>
      <c r="O322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322" s="32" t="str">
        <f>IFERROR(IF(Tabel1[[#This Row],[citingArticle_reference]]=0, "", MID(Tabel1[[#This Row],[citingArticle_reference]], SEARCH("(", Tabel1[[#This Row],[citingArticle_reference]])+1, 4)), "Handmatig")</f>
        <v>2009</v>
      </c>
      <c r="Q322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322" s="24">
        <f>SEARCH(")", Tabel1[[#This Row],[citingArticle_reference]])+2</f>
        <v>74</v>
      </c>
      <c r="S3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323" spans="1:19" hidden="1" x14ac:dyDescent="0.25">
      <c r="A323" s="2" t="s">
        <v>359</v>
      </c>
      <c r="B323" s="1">
        <v>1998</v>
      </c>
      <c r="C323" s="2" t="s">
        <v>360</v>
      </c>
      <c r="D323" s="2"/>
      <c r="E323" s="2"/>
      <c r="F323" s="1">
        <v>332</v>
      </c>
      <c r="G323" s="1">
        <v>95</v>
      </c>
      <c r="H323" s="3" t="s">
        <v>246</v>
      </c>
      <c r="I323" s="3" t="s">
        <v>377</v>
      </c>
      <c r="J323" s="3"/>
      <c r="K323" s="6" t="s">
        <v>6</v>
      </c>
      <c r="L323" s="6" t="s">
        <v>559</v>
      </c>
      <c r="M323" s="6" t="s">
        <v>39</v>
      </c>
      <c r="N323" s="3"/>
      <c r="O323" s="32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323" s="32" t="str">
        <f>IFERROR(IF(Tabel1[[#This Row],[citingArticle_reference]]=0, "", MID(Tabel1[[#This Row],[citingArticle_reference]], SEARCH("(", Tabel1[[#This Row],[citingArticle_reference]])+1, 4)), "Handmatig")</f>
        <v>2008</v>
      </c>
      <c r="Q323" s="32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323" s="24">
        <f>SEARCH(")", Tabel1[[#This Row],[citingArticle_reference]])+2</f>
        <v>37</v>
      </c>
      <c r="S323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324" spans="1:19" hidden="1" x14ac:dyDescent="0.25">
      <c r="A324" s="2" t="s">
        <v>359</v>
      </c>
      <c r="B324" s="1">
        <v>1998</v>
      </c>
      <c r="C324" s="2" t="s">
        <v>360</v>
      </c>
      <c r="D324" s="2"/>
      <c r="E324" s="2"/>
      <c r="F324" s="1">
        <v>332</v>
      </c>
      <c r="G324" s="1">
        <v>95</v>
      </c>
      <c r="H324" s="3" t="s">
        <v>64</v>
      </c>
      <c r="I324" s="3" t="s">
        <v>378</v>
      </c>
      <c r="J324" s="3"/>
      <c r="K324" s="6" t="s">
        <v>6</v>
      </c>
      <c r="L324" s="6" t="s">
        <v>559</v>
      </c>
      <c r="M324" s="6" t="s">
        <v>39</v>
      </c>
      <c r="N324" s="3"/>
      <c r="O324" s="32" t="str">
        <f>IFERROR(IF(Tabel1[[#This Row],[citingArticle_reference]]=0, "", LEFT(Tabel1[[#This Row],[citingArticle_reference]],SEARCH("(", Tabel1[[#This Row],[citingArticle_reference]])-2)), "Handmatig")</f>
        <v>Puntoni, S.</v>
      </c>
      <c r="P324" s="32" t="str">
        <f>IFERROR(IF(Tabel1[[#This Row],[citingArticle_reference]]=0, "", MID(Tabel1[[#This Row],[citingArticle_reference]], SEARCH("(", Tabel1[[#This Row],[citingArticle_reference]])+1, 4)), "Handmatig")</f>
        <v>2001</v>
      </c>
      <c r="Q324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324" s="24">
        <f>SEARCH(")", Tabel1[[#This Row],[citingArticle_reference]])+2</f>
        <v>20</v>
      </c>
      <c r="S324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325" spans="1:19" hidden="1" x14ac:dyDescent="0.25">
      <c r="A325" s="2" t="s">
        <v>359</v>
      </c>
      <c r="B325" s="1">
        <v>1998</v>
      </c>
      <c r="C325" s="2" t="s">
        <v>360</v>
      </c>
      <c r="D325" s="2"/>
      <c r="E325" s="2"/>
      <c r="F325" s="1">
        <v>332</v>
      </c>
      <c r="G325" s="1">
        <v>95</v>
      </c>
      <c r="H325" s="3" t="s">
        <v>67</v>
      </c>
      <c r="I325" s="3" t="s">
        <v>379</v>
      </c>
      <c r="J325" s="3"/>
      <c r="K325" s="6" t="s">
        <v>6</v>
      </c>
      <c r="L325" s="6" t="s">
        <v>6</v>
      </c>
      <c r="M325" s="6" t="s">
        <v>39</v>
      </c>
      <c r="N325" s="3"/>
      <c r="O32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25" s="32" t="str">
        <f>IFERROR(IF(Tabel1[[#This Row],[citingArticle_reference]]=0, "", MID(Tabel1[[#This Row],[citingArticle_reference]], SEARCH("(", Tabel1[[#This Row],[citingArticle_reference]])+1, 4)), "Handmatig")</f>
        <v>2012</v>
      </c>
      <c r="Q32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25" s="24">
        <f>SEARCH(")", Tabel1[[#This Row],[citingArticle_reference]])+2</f>
        <v>47</v>
      </c>
      <c r="S32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26" spans="1:19" hidden="1" x14ac:dyDescent="0.25">
      <c r="A326" s="2" t="s">
        <v>359</v>
      </c>
      <c r="B326" s="1">
        <v>1998</v>
      </c>
      <c r="C326" s="2" t="s">
        <v>360</v>
      </c>
      <c r="D326" s="2"/>
      <c r="E326" s="2"/>
      <c r="F326" s="1">
        <v>332</v>
      </c>
      <c r="G326" s="1">
        <v>95</v>
      </c>
      <c r="H326" s="3" t="s">
        <v>68</v>
      </c>
      <c r="I326" s="3" t="s">
        <v>380</v>
      </c>
      <c r="J326" s="3"/>
      <c r="K326" s="6" t="s">
        <v>6</v>
      </c>
      <c r="L326" s="6" t="s">
        <v>559</v>
      </c>
      <c r="M326" s="6" t="s">
        <v>39</v>
      </c>
      <c r="N326" s="3"/>
      <c r="O326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326" s="32" t="str">
        <f>IFERROR(IF(Tabel1[[#This Row],[citingArticle_reference]]=0, "", MID(Tabel1[[#This Row],[citingArticle_reference]], SEARCH("(", Tabel1[[#This Row],[citingArticle_reference]])+1, 4)), "Handmatig")</f>
        <v>2008</v>
      </c>
      <c r="Q326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326" s="24">
        <f>SEARCH(")", Tabel1[[#This Row],[citingArticle_reference]])+2</f>
        <v>65</v>
      </c>
      <c r="S326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327" spans="1:19" hidden="1" x14ac:dyDescent="0.25">
      <c r="A327" s="2" t="s">
        <v>359</v>
      </c>
      <c r="B327" s="1">
        <v>1998</v>
      </c>
      <c r="C327" s="2" t="s">
        <v>360</v>
      </c>
      <c r="D327" s="2"/>
      <c r="E327" s="2"/>
      <c r="F327" s="1">
        <v>332</v>
      </c>
      <c r="G327" s="1">
        <v>95</v>
      </c>
      <c r="H327" s="3" t="s">
        <v>381</v>
      </c>
      <c r="I327" s="3" t="s">
        <v>382</v>
      </c>
      <c r="J327" s="3"/>
      <c r="K327" s="6" t="s">
        <v>559</v>
      </c>
      <c r="L327" s="6" t="s">
        <v>6</v>
      </c>
      <c r="M327" s="6" t="s">
        <v>6</v>
      </c>
      <c r="N327" s="3" t="s">
        <v>383</v>
      </c>
      <c r="O327" s="32" t="str">
        <f>IFERROR(IF(Tabel1[[#This Row],[citingArticle_reference]]=0, "", LEFT(Tabel1[[#This Row],[citingArticle_reference]],SEARCH("(", Tabel1[[#This Row],[citingArticle_reference]])-2)), "Handmatig")</f>
        <v>Arnold, J., Loan-Clarke, J., Coombs, C., Wilkinson, A., Park, J., &amp; Preston, D.</v>
      </c>
      <c r="P327" s="32" t="str">
        <f>IFERROR(IF(Tabel1[[#This Row],[citingArticle_reference]]=0, "", MID(Tabel1[[#This Row],[citingArticle_reference]], SEARCH("(", Tabel1[[#This Row],[citingArticle_reference]])+1, 4)), "Handmatig")</f>
        <v>2006</v>
      </c>
      <c r="Q327" s="32" t="str">
        <f>IFERROR(LEFT(Tabel1[[#This Row],[citingArticle_splitting_helpField_allExceptAuthorAndYear]], SEARCH(".", Tabel1[[#This Row],[citingArticle_splitting_helpField_allExceptAuthorAndYear]])), "")</f>
        <v>How well can the theory of planned behavior account for occupational intentions?.</v>
      </c>
      <c r="R327" s="24">
        <f>SEARCH(")", Tabel1[[#This Row],[citingArticle_reference]])+2</f>
        <v>88</v>
      </c>
      <c r="S327" s="32" t="str">
        <f>RIGHT(Tabel1[[#This Row],[citingArticle_reference]], LEN(Tabel1[[#This Row],[citingArticle_reference]])-Tabel1[[#This Row],[citingArticle_splitting_helpField_localizeClosingParenthesis]])</f>
        <v>How well can the theory of planned behavior account for occupational intentions?. Journal of Vocational Behavior, 69(3), 374-390.</v>
      </c>
    </row>
    <row r="328" spans="1:19" hidden="1" x14ac:dyDescent="0.25">
      <c r="A328" s="2" t="s">
        <v>359</v>
      </c>
      <c r="B328" s="1">
        <v>1998</v>
      </c>
      <c r="C328" s="2" t="s">
        <v>360</v>
      </c>
      <c r="D328" s="2"/>
      <c r="E328" s="2"/>
      <c r="F328" s="1">
        <v>332</v>
      </c>
      <c r="G328" s="1">
        <v>95</v>
      </c>
      <c r="H328" s="3" t="s">
        <v>80</v>
      </c>
      <c r="I328" s="3" t="s">
        <v>384</v>
      </c>
      <c r="J328" s="3"/>
      <c r="K328" s="6" t="s">
        <v>6</v>
      </c>
      <c r="L328" s="6" t="s">
        <v>559</v>
      </c>
      <c r="M328" s="6" t="s">
        <v>39</v>
      </c>
      <c r="N328" s="3"/>
      <c r="O328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28" s="32" t="str">
        <f>IFERROR(IF(Tabel1[[#This Row],[citingArticle_reference]]=0, "", MID(Tabel1[[#This Row],[citingArticle_reference]], SEARCH("(", Tabel1[[#This Row],[citingArticle_reference]])+1, 4)), "Handmatig")</f>
        <v>2014</v>
      </c>
      <c r="Q328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28" s="24">
        <f>SEARCH(")", Tabel1[[#This Row],[citingArticle_reference]])+2</f>
        <v>35</v>
      </c>
      <c r="S32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29" spans="1:19" hidden="1" x14ac:dyDescent="0.25">
      <c r="A329" s="2" t="s">
        <v>359</v>
      </c>
      <c r="B329" s="1">
        <v>1998</v>
      </c>
      <c r="C329" s="2" t="s">
        <v>360</v>
      </c>
      <c r="D329" s="2"/>
      <c r="E329" s="2"/>
      <c r="F329" s="1">
        <v>332</v>
      </c>
      <c r="G329" s="1">
        <v>95</v>
      </c>
      <c r="H329" s="3" t="s">
        <v>385</v>
      </c>
      <c r="I329" s="3" t="s">
        <v>356</v>
      </c>
      <c r="J329" s="3"/>
      <c r="K329" s="6" t="s">
        <v>6</v>
      </c>
      <c r="L329" s="6" t="s">
        <v>6</v>
      </c>
      <c r="M329" s="6" t="s">
        <v>39</v>
      </c>
      <c r="N329" s="3"/>
      <c r="O329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329" s="32" t="str">
        <f>IFERROR(IF(Tabel1[[#This Row],[citingArticle_reference]]=0, "", MID(Tabel1[[#This Row],[citingArticle_reference]], SEARCH("(", Tabel1[[#This Row],[citingArticle_reference]])+1, 4)), "Handmatig")</f>
        <v>2014</v>
      </c>
      <c r="Q329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329" s="24">
        <f>SEARCH(")", Tabel1[[#This Row],[citingArticle_reference]])+2</f>
        <v>59</v>
      </c>
      <c r="S329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330" spans="1:19" hidden="1" x14ac:dyDescent="0.25">
      <c r="A330" s="2" t="s">
        <v>359</v>
      </c>
      <c r="B330" s="1">
        <v>1998</v>
      </c>
      <c r="C330" s="2" t="s">
        <v>360</v>
      </c>
      <c r="D330" s="2"/>
      <c r="E330" s="2"/>
      <c r="F330" s="1">
        <v>332</v>
      </c>
      <c r="G330" s="1">
        <v>95</v>
      </c>
      <c r="H330" s="3" t="s">
        <v>342</v>
      </c>
      <c r="I330" s="3" t="s">
        <v>386</v>
      </c>
      <c r="J330" s="3"/>
      <c r="K330" s="6" t="s">
        <v>6</v>
      </c>
      <c r="L330" s="6" t="s">
        <v>6</v>
      </c>
      <c r="M330" s="6" t="s">
        <v>39</v>
      </c>
      <c r="N330" s="3"/>
      <c r="O330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30" s="32" t="str">
        <f>IFERROR(IF(Tabel1[[#This Row],[citingArticle_reference]]=0, "", MID(Tabel1[[#This Row],[citingArticle_reference]], SEARCH("(", Tabel1[[#This Row],[citingArticle_reference]])+1, 4)), "Handmatig")</f>
        <v>2009</v>
      </c>
      <c r="Q330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30" s="24">
        <f>SEARCH(")", Tabel1[[#This Row],[citingArticle_reference]])+2</f>
        <v>56</v>
      </c>
      <c r="S330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31" spans="1:19" hidden="1" x14ac:dyDescent="0.25">
      <c r="A331" s="2" t="s">
        <v>359</v>
      </c>
      <c r="B331" s="1">
        <v>1998</v>
      </c>
      <c r="C331" s="2" t="s">
        <v>360</v>
      </c>
      <c r="D331" s="2"/>
      <c r="E331" s="2"/>
      <c r="F331" s="1">
        <v>332</v>
      </c>
      <c r="G331" s="1">
        <v>95</v>
      </c>
      <c r="H331" s="3" t="s">
        <v>191</v>
      </c>
      <c r="I331" s="3" t="s">
        <v>387</v>
      </c>
      <c r="J331" s="3"/>
      <c r="K331" s="6" t="s">
        <v>6</v>
      </c>
      <c r="L331" s="6" t="s">
        <v>559</v>
      </c>
      <c r="M331" s="6" t="s">
        <v>39</v>
      </c>
      <c r="N331" s="3"/>
      <c r="O331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331" s="32" t="str">
        <f>IFERROR(IF(Tabel1[[#This Row],[citingArticle_reference]]=0, "", MID(Tabel1[[#This Row],[citingArticle_reference]], SEARCH("(", Tabel1[[#This Row],[citingArticle_reference]])+1, 4)), "Handmatig")</f>
        <v>2014</v>
      </c>
      <c r="Q331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331" s="24">
        <f>SEARCH(")", Tabel1[[#This Row],[citingArticle_reference]])+2</f>
        <v>62</v>
      </c>
      <c r="S331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332" spans="1:19" hidden="1" x14ac:dyDescent="0.25">
      <c r="A332" s="2" t="s">
        <v>359</v>
      </c>
      <c r="B332" s="1">
        <v>1998</v>
      </c>
      <c r="C332" s="2" t="s">
        <v>360</v>
      </c>
      <c r="D332" s="2"/>
      <c r="E332" s="2"/>
      <c r="F332" s="1">
        <v>332</v>
      </c>
      <c r="G332" s="1">
        <v>95</v>
      </c>
      <c r="H332" s="3" t="s">
        <v>23</v>
      </c>
      <c r="I332" s="3" t="s">
        <v>388</v>
      </c>
      <c r="J332" s="3"/>
      <c r="K332" s="6" t="s">
        <v>6</v>
      </c>
      <c r="L332" s="6" t="s">
        <v>559</v>
      </c>
      <c r="M332" s="6" t="s">
        <v>39</v>
      </c>
      <c r="N332" s="3"/>
      <c r="O332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32" s="32" t="str">
        <f>IFERROR(IF(Tabel1[[#This Row],[citingArticle_reference]]=0, "", MID(Tabel1[[#This Row],[citingArticle_reference]], SEARCH("(", Tabel1[[#This Row],[citingArticle_reference]])+1, 4)), "Handmatig")</f>
        <v>2015</v>
      </c>
      <c r="Q33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32" s="24">
        <f>SEARCH(")", Tabel1[[#This Row],[citingArticle_reference]])+2</f>
        <v>43</v>
      </c>
      <c r="S33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33" spans="1:19" hidden="1" x14ac:dyDescent="0.25">
      <c r="A333" s="2" t="s">
        <v>359</v>
      </c>
      <c r="B333" s="1">
        <v>1998</v>
      </c>
      <c r="C333" s="2" t="s">
        <v>360</v>
      </c>
      <c r="D333" s="2"/>
      <c r="E333" s="2"/>
      <c r="F333" s="1">
        <v>332</v>
      </c>
      <c r="G333" s="1">
        <v>95</v>
      </c>
      <c r="H333" s="3" t="s">
        <v>389</v>
      </c>
      <c r="I333" s="3" t="s">
        <v>390</v>
      </c>
      <c r="J333" s="3"/>
      <c r="K333" s="6" t="s">
        <v>559</v>
      </c>
      <c r="L333" s="6" t="s">
        <v>6</v>
      </c>
      <c r="M333" s="6" t="s">
        <v>6</v>
      </c>
      <c r="N333" s="3" t="s">
        <v>391</v>
      </c>
      <c r="O333" s="32" t="str">
        <f>IFERROR(IF(Tabel1[[#This Row],[citingArticle_reference]]=0, "", LEFT(Tabel1[[#This Row],[citingArticle_reference]],SEARCH("(", Tabel1[[#This Row],[citingArticle_reference]])-2)), "Handmatig")</f>
        <v>Pedersen, P. E., Nysveen, H., &amp; Thorbjørnsen, H.</v>
      </c>
      <c r="P333" s="32" t="str">
        <f>IFERROR(IF(Tabel1[[#This Row],[citingArticle_reference]]=0, "", MID(Tabel1[[#This Row],[citingArticle_reference]], SEARCH("(", Tabel1[[#This Row],[citingArticle_reference]])+1, 4)), "Handmatig")</f>
        <v>2003</v>
      </c>
      <c r="Q333" s="32" t="str">
        <f>IFERROR(LEFT(Tabel1[[#This Row],[citingArticle_splitting_helpField_allExceptAuthorAndYear]], SEARCH(".", Tabel1[[#This Row],[citingArticle_splitting_helpField_allExceptAuthorAndYear]])), "")</f>
        <v>Identity expression in the adoption of mobile services: The case of multimedia messaging services.</v>
      </c>
      <c r="R333" s="24">
        <f>SEARCH(")", Tabel1[[#This Row],[citingArticle_reference]])+2</f>
        <v>57</v>
      </c>
      <c r="S333" s="32" t="str">
        <f>RIGHT(Tabel1[[#This Row],[citingArticle_reference]], LEN(Tabel1[[#This Row],[citingArticle_reference]])-Tabel1[[#This Row],[citingArticle_splitting_helpField_localizeClosingParenthesis]])</f>
        <v>Identity expression in the adoption of mobile services: The case of multimedia messaging services.</v>
      </c>
    </row>
    <row r="334" spans="1:19" hidden="1" x14ac:dyDescent="0.25">
      <c r="A334" s="2" t="s">
        <v>359</v>
      </c>
      <c r="B334" s="1">
        <v>1998</v>
      </c>
      <c r="C334" s="2" t="s">
        <v>360</v>
      </c>
      <c r="D334" s="2"/>
      <c r="E334" s="2"/>
      <c r="F334" s="1">
        <v>332</v>
      </c>
      <c r="G334" s="1">
        <v>95</v>
      </c>
      <c r="H334" s="3" t="s">
        <v>47</v>
      </c>
      <c r="I334" s="3" t="s">
        <v>325</v>
      </c>
      <c r="J334" s="3"/>
      <c r="K334" s="6" t="s">
        <v>6</v>
      </c>
      <c r="L334" s="6" t="s">
        <v>6</v>
      </c>
      <c r="M334" s="6" t="s">
        <v>39</v>
      </c>
      <c r="N334" s="3"/>
      <c r="O334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34" s="32" t="str">
        <f>IFERROR(IF(Tabel1[[#This Row],[citingArticle_reference]]=0, "", MID(Tabel1[[#This Row],[citingArticle_reference]], SEARCH("(", Tabel1[[#This Row],[citingArticle_reference]])+1, 4)), "Handmatig")</f>
        <v>2016</v>
      </c>
      <c r="Q334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34" s="24">
        <f>SEARCH(")", Tabel1[[#This Row],[citingArticle_reference]])+2</f>
        <v>44</v>
      </c>
      <c r="S334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35" spans="1:19" hidden="1" x14ac:dyDescent="0.25">
      <c r="A335" s="2" t="s">
        <v>359</v>
      </c>
      <c r="B335" s="1">
        <v>1998</v>
      </c>
      <c r="C335" s="2" t="s">
        <v>360</v>
      </c>
      <c r="D335" s="2"/>
      <c r="E335" s="2"/>
      <c r="F335" s="1">
        <v>332</v>
      </c>
      <c r="G335" s="1">
        <v>95</v>
      </c>
      <c r="H335" s="3" t="s">
        <v>46</v>
      </c>
      <c r="I335" s="3" t="s">
        <v>356</v>
      </c>
      <c r="J335" s="3"/>
      <c r="K335" s="6" t="s">
        <v>6</v>
      </c>
      <c r="L335" s="6" t="s">
        <v>6</v>
      </c>
      <c r="M335" s="6" t="s">
        <v>39</v>
      </c>
      <c r="N335" s="3"/>
      <c r="O335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35" s="32" t="str">
        <f>IFERROR(IF(Tabel1[[#This Row],[citingArticle_reference]]=0, "", MID(Tabel1[[#This Row],[citingArticle_reference]], SEARCH("(", Tabel1[[#This Row],[citingArticle_reference]])+1, 4)), "Handmatig")</f>
        <v>2013</v>
      </c>
      <c r="Q335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35" s="24">
        <f>SEARCH(")", Tabel1[[#This Row],[citingArticle_reference]])+2</f>
        <v>66</v>
      </c>
      <c r="S335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36" spans="1:19" hidden="1" x14ac:dyDescent="0.25">
      <c r="A336" s="2" t="s">
        <v>359</v>
      </c>
      <c r="B336" s="1">
        <v>1998</v>
      </c>
      <c r="C336" s="2" t="s">
        <v>360</v>
      </c>
      <c r="D336" s="2"/>
      <c r="E336" s="2"/>
      <c r="F336" s="1">
        <v>332</v>
      </c>
      <c r="G336" s="1">
        <v>95</v>
      </c>
      <c r="H336" s="3" t="s">
        <v>45</v>
      </c>
      <c r="I336" s="3" t="s">
        <v>392</v>
      </c>
      <c r="J336" s="3"/>
      <c r="K336" s="6" t="s">
        <v>6</v>
      </c>
      <c r="L336" s="6" t="s">
        <v>6</v>
      </c>
      <c r="M336" s="6" t="s">
        <v>39</v>
      </c>
      <c r="N336" s="3"/>
      <c r="O336" s="32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336" s="32" t="str">
        <f>IFERROR(IF(Tabel1[[#This Row],[citingArticle_reference]]=0, "", MID(Tabel1[[#This Row],[citingArticle_reference]], SEARCH("(", Tabel1[[#This Row],[citingArticle_reference]])+1, 4)), "Handmatig")</f>
        <v>2015</v>
      </c>
      <c r="Q336" s="32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336" s="24">
        <f>SEARCH(")", Tabel1[[#This Row],[citingArticle_reference]])+2</f>
        <v>38</v>
      </c>
      <c r="S336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337" spans="1:19" hidden="1" x14ac:dyDescent="0.25">
      <c r="A337" s="2" t="s">
        <v>359</v>
      </c>
      <c r="B337" s="1">
        <v>1998</v>
      </c>
      <c r="C337" s="2" t="s">
        <v>360</v>
      </c>
      <c r="D337" s="2"/>
      <c r="E337" s="2"/>
      <c r="F337" s="1">
        <v>332</v>
      </c>
      <c r="G337" s="1">
        <v>95</v>
      </c>
      <c r="H337" s="3" t="s">
        <v>25</v>
      </c>
      <c r="I337" s="3" t="s">
        <v>388</v>
      </c>
      <c r="J337" s="3"/>
      <c r="K337" s="6" t="s">
        <v>6</v>
      </c>
      <c r="L337" s="6" t="s">
        <v>6</v>
      </c>
      <c r="M337" s="6" t="s">
        <v>39</v>
      </c>
      <c r="N337" s="3"/>
      <c r="O33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337" s="32" t="str">
        <f>IFERROR(IF(Tabel1[[#This Row],[citingArticle_reference]]=0, "", MID(Tabel1[[#This Row],[citingArticle_reference]], SEARCH("(", Tabel1[[#This Row],[citingArticle_reference]])+1, 4)), "Handmatig")</f>
        <v>2015</v>
      </c>
      <c r="Q337" s="32" t="str">
        <f>IFERROR(LEFT(Tabel1[[#This Row],[citingArticle_splitting_helpField_allExceptAuthorAndYear]], SEARCH(".", Tabel1[[#This Row],[citingArticle_splitting_helpField_allExceptAuthorAndYear]])), "")</f>
        <v>Motivating healthy diet behaviors: The self-as-doer identity.</v>
      </c>
      <c r="R337" s="24">
        <f>SEARCH(")", Tabel1[[#This Row],[citingArticle_reference]])+2</f>
        <v>40</v>
      </c>
      <c r="S337" s="32" t="str">
        <f>RIGHT(Tabel1[[#This Row],[citingArticle_reference]], LEN(Tabel1[[#This Row],[citingArticle_reference]])-Tabel1[[#This Row],[citingArticle_splitting_helpField_localizeClosingParenthesis]])</f>
        <v>Motivating healthy diet behaviors: The self-as-doer identity. Self and Identity, 14(6), 638-653.</v>
      </c>
    </row>
    <row r="338" spans="1:19" hidden="1" x14ac:dyDescent="0.25">
      <c r="A338" s="2" t="s">
        <v>359</v>
      </c>
      <c r="B338" s="1">
        <v>1998</v>
      </c>
      <c r="C338" s="2" t="s">
        <v>360</v>
      </c>
      <c r="D338" s="2"/>
      <c r="E338" s="2"/>
      <c r="F338" s="1">
        <v>332</v>
      </c>
      <c r="G338" s="1">
        <v>95</v>
      </c>
      <c r="H338" s="3" t="s">
        <v>103</v>
      </c>
      <c r="I338" s="3" t="s">
        <v>393</v>
      </c>
      <c r="J338" s="3"/>
      <c r="K338" s="6" t="s">
        <v>6</v>
      </c>
      <c r="L338" s="6" t="s">
        <v>6</v>
      </c>
      <c r="M338" s="6" t="s">
        <v>39</v>
      </c>
      <c r="N338" s="3"/>
      <c r="O338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338" s="32" t="str">
        <f>IFERROR(IF(Tabel1[[#This Row],[citingArticle_reference]]=0, "", MID(Tabel1[[#This Row],[citingArticle_reference]], SEARCH("(", Tabel1[[#This Row],[citingArticle_reference]])+1, 4)), "Handmatig")</f>
        <v>2014</v>
      </c>
      <c r="Q338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338" s="24">
        <f>SEARCH(")", Tabel1[[#This Row],[citingArticle_reference]])+2</f>
        <v>58</v>
      </c>
      <c r="S338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339" spans="1:19" hidden="1" x14ac:dyDescent="0.25">
      <c r="A339" s="2" t="s">
        <v>359</v>
      </c>
      <c r="B339" s="1">
        <v>1998</v>
      </c>
      <c r="C339" s="2" t="s">
        <v>360</v>
      </c>
      <c r="D339" s="2"/>
      <c r="E339" s="2"/>
      <c r="F339" s="1">
        <v>332</v>
      </c>
      <c r="G339" s="1">
        <v>95</v>
      </c>
      <c r="H339" s="3" t="s">
        <v>321</v>
      </c>
      <c r="I339" s="3" t="s">
        <v>394</v>
      </c>
      <c r="J339" s="3"/>
      <c r="K339" s="6" t="s">
        <v>6</v>
      </c>
      <c r="L339" s="6" t="s">
        <v>6</v>
      </c>
      <c r="M339" s="6" t="s">
        <v>39</v>
      </c>
      <c r="N339" s="3"/>
      <c r="O339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339" s="32" t="str">
        <f>IFERROR(IF(Tabel1[[#This Row],[citingArticle_reference]]=0, "", MID(Tabel1[[#This Row],[citingArticle_reference]], SEARCH("(", Tabel1[[#This Row],[citingArticle_reference]])+1, 4)), "Handmatig")</f>
        <v>2015</v>
      </c>
      <c r="Q339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339" s="24">
        <f>SEARCH(")", Tabel1[[#This Row],[citingArticle_reference]])+2</f>
        <v>52</v>
      </c>
      <c r="S339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340" spans="1:19" hidden="1" x14ac:dyDescent="0.25">
      <c r="A340" s="2" t="s">
        <v>359</v>
      </c>
      <c r="B340" s="1">
        <v>1998</v>
      </c>
      <c r="C340" s="2" t="s">
        <v>360</v>
      </c>
      <c r="D340" s="2"/>
      <c r="E340" s="2"/>
      <c r="F340" s="1">
        <v>332</v>
      </c>
      <c r="G340" s="1">
        <v>95</v>
      </c>
      <c r="H340" s="3" t="s">
        <v>152</v>
      </c>
      <c r="I340" s="3" t="s">
        <v>395</v>
      </c>
      <c r="J340" s="3"/>
      <c r="K340" s="6" t="s">
        <v>6</v>
      </c>
      <c r="L340" s="6" t="s">
        <v>6</v>
      </c>
      <c r="M340" s="6" t="s">
        <v>39</v>
      </c>
      <c r="N340" s="3"/>
      <c r="O34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340" s="32" t="str">
        <f>IFERROR(IF(Tabel1[[#This Row],[citingArticle_reference]]=0, "", MID(Tabel1[[#This Row],[citingArticle_reference]], SEARCH("(", Tabel1[[#This Row],[citingArticle_reference]])+1, 4)), "Handmatig")</f>
        <v>2016</v>
      </c>
      <c r="Q34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340" s="24">
        <f>SEARCH(")", Tabel1[[#This Row],[citingArticle_reference]])+2</f>
        <v>42</v>
      </c>
      <c r="S34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341" spans="1:19" hidden="1" x14ac:dyDescent="0.25">
      <c r="A341" s="2" t="s">
        <v>359</v>
      </c>
      <c r="B341" s="1">
        <v>1998</v>
      </c>
      <c r="C341" s="2" t="s">
        <v>360</v>
      </c>
      <c r="D341" s="2"/>
      <c r="E341" s="2"/>
      <c r="F341" s="1">
        <v>332</v>
      </c>
      <c r="G341" s="1">
        <v>95</v>
      </c>
      <c r="H341" s="3" t="s">
        <v>165</v>
      </c>
      <c r="I341" s="3" t="s">
        <v>340</v>
      </c>
      <c r="J341" s="3"/>
      <c r="K341" s="6" t="s">
        <v>6</v>
      </c>
      <c r="L341" s="6" t="s">
        <v>6</v>
      </c>
      <c r="M341" s="6" t="s">
        <v>39</v>
      </c>
      <c r="N341" s="3"/>
      <c r="O341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341" s="32" t="str">
        <f>IFERROR(IF(Tabel1[[#This Row],[citingArticle_reference]]=0, "", MID(Tabel1[[#This Row],[citingArticle_reference]], SEARCH("(", Tabel1[[#This Row],[citingArticle_reference]])+1, 4)), "Handmatig")</f>
        <v>2017</v>
      </c>
      <c r="Q341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341" s="24">
        <f>SEARCH(")", Tabel1[[#This Row],[citingArticle_reference]])+2</f>
        <v>40</v>
      </c>
      <c r="S341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342" spans="1:19" hidden="1" x14ac:dyDescent="0.25">
      <c r="A342" s="2" t="s">
        <v>359</v>
      </c>
      <c r="B342" s="1">
        <v>1998</v>
      </c>
      <c r="C342" s="2" t="s">
        <v>360</v>
      </c>
      <c r="D342" s="2"/>
      <c r="E342" s="2"/>
      <c r="F342" s="1">
        <v>332</v>
      </c>
      <c r="G342" s="1">
        <v>95</v>
      </c>
      <c r="H342" s="3" t="s">
        <v>70</v>
      </c>
      <c r="I342" s="3" t="s">
        <v>396</v>
      </c>
      <c r="J342" s="3"/>
      <c r="K342" s="6" t="s">
        <v>6</v>
      </c>
      <c r="L342" s="6" t="s">
        <v>559</v>
      </c>
      <c r="M342" s="6" t="s">
        <v>39</v>
      </c>
      <c r="N342" s="3"/>
      <c r="O342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42" s="32" t="str">
        <f>IFERROR(IF(Tabel1[[#This Row],[citingArticle_reference]]=0, "", MID(Tabel1[[#This Row],[citingArticle_reference]], SEARCH("(", Tabel1[[#This Row],[citingArticle_reference]])+1, 4)), "Handmatig")</f>
        <v>2013</v>
      </c>
      <c r="Q342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selfidentity to the theory of planned behaviour: An exploration of ethical consumers-A reflective comment.</v>
      </c>
      <c r="R342" s="24">
        <f>SEARCH(")", Tabel1[[#This Row],[citingArticle_reference]])+2</f>
        <v>29</v>
      </c>
      <c r="S342" s="32" t="str">
        <f>RIGHT(Tabel1[[#This Row],[citingArticle_reference]], LEN(Tabel1[[#This Row],[citingArticle_reference]])-Tabel1[[#This Row],[citingArticle_splitting_helpField_localizeClosingParenthesis]])</f>
        <v>The contribution of ethical obligation and selfidentity to the theory of planned behaviour: An exploration of ethical consumers-A reflective comment. Social Business, 3(1), 47-65.</v>
      </c>
    </row>
    <row r="343" spans="1:19" hidden="1" x14ac:dyDescent="0.25">
      <c r="A343" s="2" t="s">
        <v>359</v>
      </c>
      <c r="B343" s="1">
        <v>1998</v>
      </c>
      <c r="C343" s="2" t="s">
        <v>360</v>
      </c>
      <c r="D343" s="2"/>
      <c r="E343" s="2"/>
      <c r="F343" s="1">
        <v>332</v>
      </c>
      <c r="G343" s="1">
        <v>95</v>
      </c>
      <c r="H343" s="3" t="s">
        <v>180</v>
      </c>
      <c r="I343" s="3" t="s">
        <v>397</v>
      </c>
      <c r="J343" s="3"/>
      <c r="K343" s="6" t="s">
        <v>6</v>
      </c>
      <c r="L343" s="6" t="s">
        <v>559</v>
      </c>
      <c r="M343" s="6" t="s">
        <v>39</v>
      </c>
      <c r="N343" s="3"/>
      <c r="O343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343" s="32" t="str">
        <f>IFERROR(IF(Tabel1[[#This Row],[citingArticle_reference]]=0, "", MID(Tabel1[[#This Row],[citingArticle_reference]], SEARCH("(", Tabel1[[#This Row],[citingArticle_reference]])+1, 4)), "Handmatig")</f>
        <v>2017</v>
      </c>
      <c r="Q343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343" s="24">
        <f>SEARCH(")", Tabel1[[#This Row],[citingArticle_reference]])+2</f>
        <v>48</v>
      </c>
      <c r="S343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344" spans="1:19" hidden="1" x14ac:dyDescent="0.25">
      <c r="A344" s="2" t="s">
        <v>359</v>
      </c>
      <c r="B344" s="1">
        <v>1998</v>
      </c>
      <c r="C344" s="2" t="s">
        <v>360</v>
      </c>
      <c r="D344" s="2"/>
      <c r="E344" s="2"/>
      <c r="F344" s="1">
        <v>332</v>
      </c>
      <c r="G344" s="1">
        <v>95</v>
      </c>
      <c r="H344" s="3" t="s">
        <v>192</v>
      </c>
      <c r="I344" s="3" t="s">
        <v>398</v>
      </c>
      <c r="J344" s="3"/>
      <c r="K344" s="6" t="s">
        <v>6</v>
      </c>
      <c r="L344" s="6" t="s">
        <v>559</v>
      </c>
      <c r="M344" s="6" t="s">
        <v>39</v>
      </c>
      <c r="N344" s="3"/>
      <c r="O344" s="32" t="str">
        <f>IFERROR(IF(Tabel1[[#This Row],[citingArticle_reference]]=0, "", LEFT(Tabel1[[#This Row],[citingArticle_reference]],SEARCH("(", Tabel1[[#This Row],[citingArticle_reference]])-2)), "Handmatig")</f>
        <v>Kiefer, D. J.</v>
      </c>
      <c r="P344" s="32" t="str">
        <f>IFERROR(IF(Tabel1[[#This Row],[citingArticle_reference]]=0, "", MID(Tabel1[[#This Row],[citingArticle_reference]], SEARCH("(", Tabel1[[#This Row],[citingArticle_reference]])+1, 4)), "Handmatig")</f>
        <v>2008</v>
      </c>
      <c r="Q344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344" s="24">
        <f>SEARCH(")", Tabel1[[#This Row],[citingArticle_reference]])+2</f>
        <v>22</v>
      </c>
      <c r="S344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345" spans="1:19" hidden="1" x14ac:dyDescent="0.25">
      <c r="A345" s="2" t="s">
        <v>359</v>
      </c>
      <c r="B345" s="1">
        <v>1998</v>
      </c>
      <c r="C345" s="2" t="s">
        <v>360</v>
      </c>
      <c r="D345" s="2"/>
      <c r="E345" s="2"/>
      <c r="F345" s="1">
        <v>332</v>
      </c>
      <c r="G345" s="1">
        <v>95</v>
      </c>
      <c r="H345" s="3" t="s">
        <v>72</v>
      </c>
      <c r="I345" s="3" t="s">
        <v>325</v>
      </c>
      <c r="J345" s="3"/>
      <c r="K345" s="6" t="s">
        <v>6</v>
      </c>
      <c r="L345" s="6" t="s">
        <v>6</v>
      </c>
      <c r="M345" s="6" t="s">
        <v>39</v>
      </c>
      <c r="N345" s="3"/>
      <c r="O345" s="32" t="str">
        <f>IFERROR(IF(Tabel1[[#This Row],[citingArticle_reference]]=0, "", LEFT(Tabel1[[#This Row],[citingArticle_reference]],SEARCH("(", Tabel1[[#This Row],[citingArticle_reference]])-2)), "Handmatig")</f>
        <v>JENKINS, A.</v>
      </c>
      <c r="P345" s="32" t="str">
        <f>IFERROR(IF(Tabel1[[#This Row],[citingArticle_reference]]=0, "", MID(Tabel1[[#This Row],[citingArticle_reference]], SEARCH("(", Tabel1[[#This Row],[citingArticle_reference]])+1, 4)), "Handmatig")</f>
        <v>2015</v>
      </c>
      <c r="Q345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345" s="24">
        <f>SEARCH(")", Tabel1[[#This Row],[citingArticle_reference]])+2</f>
        <v>20</v>
      </c>
      <c r="S345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346" spans="1:19" hidden="1" x14ac:dyDescent="0.25">
      <c r="A346" s="2" t="s">
        <v>399</v>
      </c>
      <c r="B346" s="1">
        <v>1995</v>
      </c>
      <c r="C346" s="2" t="s">
        <v>400</v>
      </c>
      <c r="D346" s="2"/>
      <c r="E346" s="2"/>
      <c r="F346" s="1">
        <v>188</v>
      </c>
      <c r="G346" s="1">
        <v>30</v>
      </c>
      <c r="H346" s="3" t="s">
        <v>56</v>
      </c>
      <c r="I346" s="3" t="s">
        <v>401</v>
      </c>
      <c r="J346" s="3"/>
      <c r="K346" s="6" t="s">
        <v>6</v>
      </c>
      <c r="L346" s="6" t="s">
        <v>559</v>
      </c>
      <c r="M346" s="6" t="s">
        <v>39</v>
      </c>
      <c r="N346" s="3"/>
      <c r="O346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46" s="32" t="str">
        <f>IFERROR(IF(Tabel1[[#This Row],[citingArticle_reference]]=0, "", MID(Tabel1[[#This Row],[citingArticle_reference]], SEARCH("(", Tabel1[[#This Row],[citingArticle_reference]])+1, 4)), "Handmatig")</f>
        <v>1998</v>
      </c>
      <c r="Q34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46" s="24">
        <f>SEARCH(")", Tabel1[[#This Row],[citingArticle_reference]])+2</f>
        <v>37</v>
      </c>
      <c r="S34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47" spans="1:19" hidden="1" x14ac:dyDescent="0.25">
      <c r="A347" s="2" t="s">
        <v>399</v>
      </c>
      <c r="B347" s="1">
        <v>1995</v>
      </c>
      <c r="C347" s="2" t="s">
        <v>400</v>
      </c>
      <c r="D347" s="2"/>
      <c r="E347" s="2"/>
      <c r="F347" s="1">
        <v>188</v>
      </c>
      <c r="G347" s="1">
        <v>30</v>
      </c>
      <c r="H347" s="3" t="s">
        <v>362</v>
      </c>
      <c r="I347" s="3" t="s">
        <v>363</v>
      </c>
      <c r="J347" s="3"/>
      <c r="K347" s="6" t="s">
        <v>6</v>
      </c>
      <c r="L347" s="6" t="s">
        <v>6</v>
      </c>
      <c r="M347" s="6" t="s">
        <v>39</v>
      </c>
      <c r="N347" s="3"/>
      <c r="O347" s="32" t="str">
        <f>IFERROR(IF(Tabel1[[#This Row],[citingArticle_reference]]=0, "", LEFT(Tabel1[[#This Row],[citingArticle_reference]],SEARCH("(", Tabel1[[#This Row],[citingArticle_reference]])-2)), "Handmatig")</f>
        <v>Conner, M., &amp; Armitage, C. J.</v>
      </c>
      <c r="P347" s="32" t="str">
        <f>IFERROR(IF(Tabel1[[#This Row],[citingArticle_reference]]=0, "", MID(Tabel1[[#This Row],[citingArticle_reference]], SEARCH("(", Tabel1[[#This Row],[citingArticle_reference]])+1, 4)), "Handmatig")</f>
        <v>1998</v>
      </c>
      <c r="Q347" s="32" t="str">
        <f>IFERROR(LEFT(Tabel1[[#This Row],[citingArticle_splitting_helpField_allExceptAuthorAndYear]], SEARCH(".", Tabel1[[#This Row],[citingArticle_splitting_helpField_allExceptAuthorAndYear]])), "")</f>
        <v>Extending the theory of planned behavior: A review and avenues for further research.</v>
      </c>
      <c r="R347" s="24">
        <f>SEARCH(")", Tabel1[[#This Row],[citingArticle_reference]])+2</f>
        <v>38</v>
      </c>
      <c r="S347" s="32" t="str">
        <f>RIGHT(Tabel1[[#This Row],[citingArticle_reference]], LEN(Tabel1[[#This Row],[citingArticle_reference]])-Tabel1[[#This Row],[citingArticle_splitting_helpField_localizeClosingParenthesis]])</f>
        <v>Extending the theory of planned behavior: A review and avenues for further research. Journal of applied social psychology, 28(15), 1429-1464.</v>
      </c>
    </row>
    <row r="348" spans="1:19" hidden="1" x14ac:dyDescent="0.25">
      <c r="A348" s="2" t="s">
        <v>399</v>
      </c>
      <c r="B348" s="1">
        <v>1995</v>
      </c>
      <c r="C348" s="2" t="s">
        <v>400</v>
      </c>
      <c r="D348" s="2"/>
      <c r="E348" s="2"/>
      <c r="F348" s="1">
        <v>188</v>
      </c>
      <c r="G348" s="1">
        <v>30</v>
      </c>
      <c r="H348" s="3" t="s">
        <v>228</v>
      </c>
      <c r="I348" s="3" t="s">
        <v>339</v>
      </c>
      <c r="J348" s="3"/>
      <c r="K348" s="6" t="s">
        <v>6</v>
      </c>
      <c r="L348" s="6" t="s">
        <v>6</v>
      </c>
      <c r="M348" s="6" t="s">
        <v>39</v>
      </c>
      <c r="N348" s="3"/>
      <c r="O348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48" s="32" t="str">
        <f>IFERROR(IF(Tabel1[[#This Row],[citingArticle_reference]]=0, "", MID(Tabel1[[#This Row],[citingArticle_reference]], SEARCH("(", Tabel1[[#This Row],[citingArticle_reference]])+1, 4)), "Handmatig")</f>
        <v>2008</v>
      </c>
      <c r="Q348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48" s="24">
        <f>SEARCH(")", Tabel1[[#This Row],[citingArticle_reference]])+2</f>
        <v>54</v>
      </c>
      <c r="S348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49" spans="1:19" hidden="1" x14ac:dyDescent="0.25">
      <c r="A349" s="2" t="s">
        <v>399</v>
      </c>
      <c r="B349" s="1">
        <v>1995</v>
      </c>
      <c r="C349" s="2" t="s">
        <v>400</v>
      </c>
      <c r="D349" s="2"/>
      <c r="E349" s="2"/>
      <c r="F349" s="1">
        <v>188</v>
      </c>
      <c r="G349" s="1">
        <v>30</v>
      </c>
      <c r="H349" s="3" t="s">
        <v>229</v>
      </c>
      <c r="I349" s="3" t="s">
        <v>368</v>
      </c>
      <c r="J349" s="3"/>
      <c r="K349" s="6" t="s">
        <v>6</v>
      </c>
      <c r="L349" s="6" t="s">
        <v>6</v>
      </c>
      <c r="M349" s="6" t="s">
        <v>39</v>
      </c>
      <c r="N349" s="3"/>
      <c r="O349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49" s="32" t="str">
        <f>IFERROR(IF(Tabel1[[#This Row],[citingArticle_reference]]=0, "", MID(Tabel1[[#This Row],[citingArticle_reference]], SEARCH("(", Tabel1[[#This Row],[citingArticle_reference]])+1, 4)), "Handmatig")</f>
        <v>2008</v>
      </c>
      <c r="Q349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49" s="24">
        <f>SEARCH(")", Tabel1[[#This Row],[citingArticle_reference]])+2</f>
        <v>94</v>
      </c>
      <c r="S349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50" spans="1:19" hidden="1" x14ac:dyDescent="0.25">
      <c r="A350" s="2" t="s">
        <v>399</v>
      </c>
      <c r="B350" s="1">
        <v>1995</v>
      </c>
      <c r="C350" s="2" t="s">
        <v>400</v>
      </c>
      <c r="D350" s="2"/>
      <c r="E350" s="2"/>
      <c r="F350" s="1">
        <v>188</v>
      </c>
      <c r="G350" s="1">
        <v>30</v>
      </c>
      <c r="H350" s="3" t="s">
        <v>63</v>
      </c>
      <c r="I350" s="3" t="s">
        <v>402</v>
      </c>
      <c r="J350" s="3"/>
      <c r="K350" s="6" t="s">
        <v>6</v>
      </c>
      <c r="L350" s="6" t="s">
        <v>6</v>
      </c>
      <c r="M350" s="6" t="s">
        <v>39</v>
      </c>
      <c r="N350" s="3"/>
      <c r="O35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50" s="32" t="str">
        <f>IFERROR(IF(Tabel1[[#This Row],[citingArticle_reference]]=0, "", MID(Tabel1[[#This Row],[citingArticle_reference]], SEARCH("(", Tabel1[[#This Row],[citingArticle_reference]])+1, 4)), "Handmatig")</f>
        <v>2003</v>
      </c>
      <c r="Q35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50" s="24">
        <f>SEARCH(")", Tabel1[[#This Row],[citingArticle_reference]])+2</f>
        <v>45</v>
      </c>
      <c r="S35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351" spans="1:19" hidden="1" x14ac:dyDescent="0.25">
      <c r="A351" s="2" t="s">
        <v>399</v>
      </c>
      <c r="B351" s="1">
        <v>1995</v>
      </c>
      <c r="C351" s="2" t="s">
        <v>400</v>
      </c>
      <c r="D351" s="2"/>
      <c r="E351" s="2"/>
      <c r="F351" s="1">
        <v>188</v>
      </c>
      <c r="G351" s="1">
        <v>30</v>
      </c>
      <c r="H351" s="3" t="s">
        <v>403</v>
      </c>
      <c r="I351" s="3" t="s">
        <v>404</v>
      </c>
      <c r="J351" s="3"/>
      <c r="K351" s="6" t="s">
        <v>559</v>
      </c>
      <c r="L351" s="6" t="s">
        <v>6</v>
      </c>
      <c r="M351" s="6" t="s">
        <v>6</v>
      </c>
      <c r="N351" s="3" t="s">
        <v>167</v>
      </c>
      <c r="O351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51" s="32" t="str">
        <f>IFERROR(IF(Tabel1[[#This Row],[citingArticle_reference]]=0, "", MID(Tabel1[[#This Row],[citingArticle_reference]], SEARCH("(", Tabel1[[#This Row],[citingArticle_reference]])+1, 4)), "Handmatig")</f>
        <v>2002</v>
      </c>
      <c r="Q351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351" s="24">
        <f>SEARCH(")", Tabel1[[#This Row],[citingArticle_reference]])+2</f>
        <v>29</v>
      </c>
      <c r="S351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352" spans="1:19" hidden="1" x14ac:dyDescent="0.25">
      <c r="A352" s="2" t="s">
        <v>399</v>
      </c>
      <c r="B352" s="1">
        <v>1995</v>
      </c>
      <c r="C352" s="2" t="s">
        <v>400</v>
      </c>
      <c r="D352" s="2"/>
      <c r="E352" s="2"/>
      <c r="F352" s="1">
        <v>188</v>
      </c>
      <c r="G352" s="1">
        <v>30</v>
      </c>
      <c r="H352" s="3" t="s">
        <v>238</v>
      </c>
      <c r="I352" s="3" t="s">
        <v>405</v>
      </c>
      <c r="J352" s="3"/>
      <c r="K352" s="6" t="s">
        <v>6</v>
      </c>
      <c r="L352" s="6" t="s">
        <v>6</v>
      </c>
      <c r="M352" s="6" t="s">
        <v>39</v>
      </c>
      <c r="N352" s="3"/>
      <c r="O352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352" s="32" t="str">
        <f>IFERROR(IF(Tabel1[[#This Row],[citingArticle_reference]]=0, "", MID(Tabel1[[#This Row],[citingArticle_reference]], SEARCH("(", Tabel1[[#This Row],[citingArticle_reference]])+1, 4)), "Handmatig")</f>
        <v>2007</v>
      </c>
      <c r="Q352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352" s="24">
        <f>SEARCH(")", Tabel1[[#This Row],[citingArticle_reference]])+2</f>
        <v>37</v>
      </c>
      <c r="S352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353" spans="1:19" hidden="1" x14ac:dyDescent="0.25">
      <c r="A353" s="2" t="s">
        <v>399</v>
      </c>
      <c r="B353" s="1">
        <v>1995</v>
      </c>
      <c r="C353" s="2" t="s">
        <v>400</v>
      </c>
      <c r="D353" s="2"/>
      <c r="E353" s="2"/>
      <c r="F353" s="1">
        <v>188</v>
      </c>
      <c r="G353" s="1">
        <v>30</v>
      </c>
      <c r="H353" s="3" t="s">
        <v>406</v>
      </c>
      <c r="I353" s="3" t="s">
        <v>407</v>
      </c>
      <c r="J353" s="3"/>
      <c r="K353" s="6" t="s">
        <v>6</v>
      </c>
      <c r="L353" s="6" t="s">
        <v>6</v>
      </c>
      <c r="M353" s="6" t="s">
        <v>39</v>
      </c>
      <c r="N353" s="3"/>
      <c r="O353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353" s="32" t="str">
        <f>IFERROR(IF(Tabel1[[#This Row],[citingArticle_reference]]=0, "", MID(Tabel1[[#This Row],[citingArticle_reference]], SEARCH("(", Tabel1[[#This Row],[citingArticle_reference]])+1, 4)), "Handmatig")</f>
        <v>1999</v>
      </c>
      <c r="Q353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353" s="24">
        <f>SEARCH(")", Tabel1[[#This Row],[citingArticle_reference]])+2</f>
        <v>56</v>
      </c>
      <c r="S353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354" spans="1:19" hidden="1" x14ac:dyDescent="0.25">
      <c r="A354" s="2" t="s">
        <v>399</v>
      </c>
      <c r="B354" s="1">
        <v>1995</v>
      </c>
      <c r="C354" s="2" t="s">
        <v>400</v>
      </c>
      <c r="D354" s="2"/>
      <c r="E354" s="2"/>
      <c r="F354" s="1">
        <v>188</v>
      </c>
      <c r="G354" s="1">
        <v>30</v>
      </c>
      <c r="H354" s="3" t="s">
        <v>67</v>
      </c>
      <c r="I354" s="3" t="s">
        <v>408</v>
      </c>
      <c r="J354" s="3"/>
      <c r="K354" s="6" t="s">
        <v>6</v>
      </c>
      <c r="L354" s="6" t="s">
        <v>6</v>
      </c>
      <c r="M354" s="6" t="s">
        <v>39</v>
      </c>
      <c r="N354" s="3"/>
      <c r="O354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54" s="32" t="str">
        <f>IFERROR(IF(Tabel1[[#This Row],[citingArticle_reference]]=0, "", MID(Tabel1[[#This Row],[citingArticle_reference]], SEARCH("(", Tabel1[[#This Row],[citingArticle_reference]])+1, 4)), "Handmatig")</f>
        <v>2012</v>
      </c>
      <c r="Q354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54" s="24">
        <f>SEARCH(")", Tabel1[[#This Row],[citingArticle_reference]])+2</f>
        <v>47</v>
      </c>
      <c r="S354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55" spans="1:19" hidden="1" x14ac:dyDescent="0.25">
      <c r="A355" s="2" t="s">
        <v>399</v>
      </c>
      <c r="B355" s="1">
        <v>1995</v>
      </c>
      <c r="C355" s="2" t="s">
        <v>400</v>
      </c>
      <c r="D355" s="2"/>
      <c r="E355" s="2"/>
      <c r="F355" s="1">
        <v>188</v>
      </c>
      <c r="G355" s="1">
        <v>30</v>
      </c>
      <c r="H355" s="3" t="s">
        <v>342</v>
      </c>
      <c r="I355" s="3" t="s">
        <v>343</v>
      </c>
      <c r="J355" s="3"/>
      <c r="K355" s="6" t="s">
        <v>6</v>
      </c>
      <c r="L355" s="6" t="s">
        <v>6</v>
      </c>
      <c r="M355" s="6" t="s">
        <v>39</v>
      </c>
      <c r="N355" s="3"/>
      <c r="O355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55" s="32" t="str">
        <f>IFERROR(IF(Tabel1[[#This Row],[citingArticle_reference]]=0, "", MID(Tabel1[[#This Row],[citingArticle_reference]], SEARCH("(", Tabel1[[#This Row],[citingArticle_reference]])+1, 4)), "Handmatig")</f>
        <v>2009</v>
      </c>
      <c r="Q355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55" s="24">
        <f>SEARCH(")", Tabel1[[#This Row],[citingArticle_reference]])+2</f>
        <v>56</v>
      </c>
      <c r="S355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56" spans="1:19" hidden="1" x14ac:dyDescent="0.25">
      <c r="A356" s="2" t="s">
        <v>399</v>
      </c>
      <c r="B356" s="1">
        <v>1995</v>
      </c>
      <c r="C356" s="2" t="s">
        <v>400</v>
      </c>
      <c r="D356" s="2"/>
      <c r="E356" s="2"/>
      <c r="F356" s="1">
        <v>188</v>
      </c>
      <c r="G356" s="1">
        <v>30</v>
      </c>
      <c r="H356" s="3" t="s">
        <v>47</v>
      </c>
      <c r="I356" s="3" t="s">
        <v>325</v>
      </c>
      <c r="J356" s="3"/>
      <c r="K356" s="6" t="s">
        <v>6</v>
      </c>
      <c r="L356" s="6" t="s">
        <v>6</v>
      </c>
      <c r="M356" s="6" t="s">
        <v>39</v>
      </c>
      <c r="N356" s="3"/>
      <c r="O356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56" s="32" t="str">
        <f>IFERROR(IF(Tabel1[[#This Row],[citingArticle_reference]]=0, "", MID(Tabel1[[#This Row],[citingArticle_reference]], SEARCH("(", Tabel1[[#This Row],[citingArticle_reference]])+1, 4)), "Handmatig")</f>
        <v>2016</v>
      </c>
      <c r="Q356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56" s="24">
        <f>SEARCH(")", Tabel1[[#This Row],[citingArticle_reference]])+2</f>
        <v>44</v>
      </c>
      <c r="S356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57" spans="1:19" hidden="1" x14ac:dyDescent="0.25">
      <c r="A357" s="2" t="s">
        <v>399</v>
      </c>
      <c r="B357" s="1">
        <v>1995</v>
      </c>
      <c r="C357" s="2" t="s">
        <v>400</v>
      </c>
      <c r="D357" s="2"/>
      <c r="E357" s="2"/>
      <c r="F357" s="1">
        <v>188</v>
      </c>
      <c r="G357" s="1">
        <v>30</v>
      </c>
      <c r="H357" s="3" t="s">
        <v>192</v>
      </c>
      <c r="I357" s="3" t="s">
        <v>398</v>
      </c>
      <c r="J357" s="3"/>
      <c r="K357" s="6" t="s">
        <v>6</v>
      </c>
      <c r="L357" s="6" t="s">
        <v>6</v>
      </c>
      <c r="M357" s="6" t="s">
        <v>39</v>
      </c>
      <c r="N357" s="3"/>
      <c r="O357" s="32" t="str">
        <f>IFERROR(IF(Tabel1[[#This Row],[citingArticle_reference]]=0, "", LEFT(Tabel1[[#This Row],[citingArticle_reference]],SEARCH("(", Tabel1[[#This Row],[citingArticle_reference]])-2)), "Handmatig")</f>
        <v>Kiefer, D. J.</v>
      </c>
      <c r="P357" s="32" t="str">
        <f>IFERROR(IF(Tabel1[[#This Row],[citingArticle_reference]]=0, "", MID(Tabel1[[#This Row],[citingArticle_reference]], SEARCH("(", Tabel1[[#This Row],[citingArticle_reference]])+1, 4)), "Handmatig")</f>
        <v>2008</v>
      </c>
      <c r="Q357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357" s="24">
        <f>SEARCH(")", Tabel1[[#This Row],[citingArticle_reference]])+2</f>
        <v>22</v>
      </c>
      <c r="S357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358" spans="1:19" hidden="1" x14ac:dyDescent="0.25">
      <c r="A358" s="2" t="s">
        <v>399</v>
      </c>
      <c r="B358" s="1">
        <v>1995</v>
      </c>
      <c r="C358" s="2" t="s">
        <v>400</v>
      </c>
      <c r="D358" s="2"/>
      <c r="E358" s="2"/>
      <c r="F358" s="1">
        <v>188</v>
      </c>
      <c r="G358" s="1">
        <v>30</v>
      </c>
      <c r="H358" s="3" t="s">
        <v>217</v>
      </c>
      <c r="I358" s="3" t="s">
        <v>409</v>
      </c>
      <c r="J358" s="3"/>
      <c r="K358" s="6" t="s">
        <v>6</v>
      </c>
      <c r="L358" s="6" t="s">
        <v>6</v>
      </c>
      <c r="M358" s="6" t="s">
        <v>39</v>
      </c>
      <c r="N358" s="3"/>
      <c r="O358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358" s="32" t="str">
        <f>IFERROR(IF(Tabel1[[#This Row],[citingArticle_reference]]=0, "", MID(Tabel1[[#This Row],[citingArticle_reference]], SEARCH("(", Tabel1[[#This Row],[citingArticle_reference]])+1, 4)), "Handmatig")</f>
        <v>2012</v>
      </c>
      <c r="Q358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358" s="24">
        <f>SEARCH(")", Tabel1[[#This Row],[citingArticle_reference]])+2</f>
        <v>36</v>
      </c>
      <c r="S358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359" spans="1:19" hidden="1" x14ac:dyDescent="0.25">
      <c r="A359" s="2" t="s">
        <v>410</v>
      </c>
      <c r="B359" s="1">
        <v>1992</v>
      </c>
      <c r="C359" s="2" t="s">
        <v>411</v>
      </c>
      <c r="D359" s="2"/>
      <c r="E359" s="2" t="s">
        <v>413</v>
      </c>
      <c r="F359" s="1">
        <v>972</v>
      </c>
      <c r="G359" s="1">
        <v>202</v>
      </c>
      <c r="H359" s="3" t="s">
        <v>55</v>
      </c>
      <c r="I359" s="3" t="s">
        <v>412</v>
      </c>
      <c r="J359" s="3"/>
      <c r="K359" s="6" t="s">
        <v>6</v>
      </c>
      <c r="L359" s="6" t="s">
        <v>6</v>
      </c>
      <c r="M359" s="6" t="s">
        <v>39</v>
      </c>
      <c r="N359" s="3"/>
      <c r="O359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359" s="32" t="str">
        <f>IFERROR(IF(Tabel1[[#This Row],[citingArticle_reference]]=0, "", MID(Tabel1[[#This Row],[citingArticle_reference]], SEARCH("(", Tabel1[[#This Row],[citingArticle_reference]])+1, 4)), "Handmatig")</f>
        <v>1999</v>
      </c>
      <c r="Q359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359" s="24">
        <f>SEARCH(")", Tabel1[[#This Row],[citingArticle_reference]])+2</f>
        <v>50</v>
      </c>
      <c r="S359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360" spans="1:19" hidden="1" x14ac:dyDescent="0.25">
      <c r="A360" s="2" t="s">
        <v>410</v>
      </c>
      <c r="B360" s="1">
        <v>1992</v>
      </c>
      <c r="C360" s="2" t="s">
        <v>411</v>
      </c>
      <c r="D360" s="2"/>
      <c r="E360" s="2" t="s">
        <v>413</v>
      </c>
      <c r="F360" s="1">
        <v>972</v>
      </c>
      <c r="G360" s="1">
        <v>202</v>
      </c>
      <c r="H360" s="3" t="s">
        <v>186</v>
      </c>
      <c r="I360" s="3" t="s">
        <v>413</v>
      </c>
      <c r="J360" s="3"/>
      <c r="K360" s="6" t="s">
        <v>6</v>
      </c>
      <c r="L360" s="6" t="s">
        <v>6</v>
      </c>
      <c r="M360" s="6" t="s">
        <v>39</v>
      </c>
      <c r="N360" s="3"/>
      <c r="O360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360" s="32" t="str">
        <f>IFERROR(IF(Tabel1[[#This Row],[citingArticle_reference]]=0, "", MID(Tabel1[[#This Row],[citingArticle_reference]], SEARCH("(", Tabel1[[#This Row],[citingArticle_reference]])+1, 4)), "Handmatig")</f>
        <v>2010</v>
      </c>
      <c r="Q360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360" s="24">
        <f>SEARCH(")", Tabel1[[#This Row],[citingArticle_reference]])+2</f>
        <v>37</v>
      </c>
      <c r="S360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361" spans="1:19" hidden="1" x14ac:dyDescent="0.25">
      <c r="A361" s="2" t="s">
        <v>410</v>
      </c>
      <c r="B361" s="1">
        <v>1992</v>
      </c>
      <c r="C361" s="2" t="s">
        <v>411</v>
      </c>
      <c r="D361" s="2"/>
      <c r="E361" s="2" t="s">
        <v>413</v>
      </c>
      <c r="F361" s="1">
        <v>972</v>
      </c>
      <c r="G361" s="1">
        <v>202</v>
      </c>
      <c r="H361" s="3" t="s">
        <v>56</v>
      </c>
      <c r="I361" s="3" t="s">
        <v>401</v>
      </c>
      <c r="J361" s="3"/>
      <c r="K361" s="6" t="s">
        <v>6</v>
      </c>
      <c r="L361" s="6" t="s">
        <v>559</v>
      </c>
      <c r="M361" s="6" t="s">
        <v>39</v>
      </c>
      <c r="N361" s="3"/>
      <c r="O361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61" s="32" t="str">
        <f>IFERROR(IF(Tabel1[[#This Row],[citingArticle_reference]]=0, "", MID(Tabel1[[#This Row],[citingArticle_reference]], SEARCH("(", Tabel1[[#This Row],[citingArticle_reference]])+1, 4)), "Handmatig")</f>
        <v>1998</v>
      </c>
      <c r="Q36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61" s="24">
        <f>SEARCH(")", Tabel1[[#This Row],[citingArticle_reference]])+2</f>
        <v>37</v>
      </c>
      <c r="S36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62" spans="1:19" hidden="1" x14ac:dyDescent="0.25">
      <c r="A362" s="2" t="s">
        <v>410</v>
      </c>
      <c r="B362" s="1">
        <v>1992</v>
      </c>
      <c r="C362" s="2" t="s">
        <v>411</v>
      </c>
      <c r="D362" s="2"/>
      <c r="E362" s="2" t="s">
        <v>413</v>
      </c>
      <c r="F362" s="1">
        <v>972</v>
      </c>
      <c r="G362" s="1">
        <v>202</v>
      </c>
      <c r="H362" s="3" t="s">
        <v>57</v>
      </c>
      <c r="I362" s="3" t="s">
        <v>414</v>
      </c>
      <c r="J362" s="3"/>
      <c r="K362" s="6" t="s">
        <v>6</v>
      </c>
      <c r="L362" s="6" t="s">
        <v>559</v>
      </c>
      <c r="M362" s="6" t="s">
        <v>39</v>
      </c>
      <c r="N362" s="3"/>
      <c r="O362" s="32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62" s="32" t="str">
        <f>IFERROR(IF(Tabel1[[#This Row],[citingArticle_reference]]=0, "", MID(Tabel1[[#This Row],[citingArticle_reference]], SEARCH("(", Tabel1[[#This Row],[citingArticle_reference]])+1, 4)), "Handmatig")</f>
        <v>2000</v>
      </c>
      <c r="Q362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62" s="24">
        <f>SEARCH(")", Tabel1[[#This Row],[citingArticle_reference]])+2</f>
        <v>41</v>
      </c>
      <c r="S362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63" spans="1:19" hidden="1" x14ac:dyDescent="0.25">
      <c r="A363" s="2" t="s">
        <v>410</v>
      </c>
      <c r="B363" s="1">
        <v>1992</v>
      </c>
      <c r="C363" s="2" t="s">
        <v>411</v>
      </c>
      <c r="D363" s="2"/>
      <c r="E363" s="2" t="s">
        <v>413</v>
      </c>
      <c r="F363" s="1">
        <v>972</v>
      </c>
      <c r="G363" s="1">
        <v>202</v>
      </c>
      <c r="H363" s="3" t="s">
        <v>228</v>
      </c>
      <c r="I363" s="3" t="s">
        <v>339</v>
      </c>
      <c r="J363" s="3"/>
      <c r="K363" s="6" t="s">
        <v>6</v>
      </c>
      <c r="L363" s="6" t="s">
        <v>6</v>
      </c>
      <c r="M363" s="6" t="s">
        <v>39</v>
      </c>
      <c r="N363" s="3"/>
      <c r="O363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63" s="32" t="str">
        <f>IFERROR(IF(Tabel1[[#This Row],[citingArticle_reference]]=0, "", MID(Tabel1[[#This Row],[citingArticle_reference]], SEARCH("(", Tabel1[[#This Row],[citingArticle_reference]])+1, 4)), "Handmatig")</f>
        <v>2008</v>
      </c>
      <c r="Q363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63" s="24">
        <f>SEARCH(")", Tabel1[[#This Row],[citingArticle_reference]])+2</f>
        <v>54</v>
      </c>
      <c r="S36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64" spans="1:19" hidden="1" x14ac:dyDescent="0.25">
      <c r="A364" s="2" t="s">
        <v>410</v>
      </c>
      <c r="B364" s="1">
        <v>1992</v>
      </c>
      <c r="C364" s="2" t="s">
        <v>411</v>
      </c>
      <c r="D364" s="2"/>
      <c r="E364" s="2" t="s">
        <v>413</v>
      </c>
      <c r="F364" s="1">
        <v>972</v>
      </c>
      <c r="G364" s="1">
        <v>202</v>
      </c>
      <c r="H364" s="3" t="s">
        <v>243</v>
      </c>
      <c r="I364" s="3" t="s">
        <v>545</v>
      </c>
      <c r="J364" s="3"/>
      <c r="K364" s="6" t="s">
        <v>6</v>
      </c>
      <c r="L364" s="6" t="s">
        <v>6</v>
      </c>
      <c r="M364" s="6" t="s">
        <v>39</v>
      </c>
      <c r="N364" s="3"/>
      <c r="O364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364" s="32" t="str">
        <f>IFERROR(IF(Tabel1[[#This Row],[citingArticle_reference]]=0, "", MID(Tabel1[[#This Row],[citingArticle_reference]], SEARCH("(", Tabel1[[#This Row],[citingArticle_reference]])+1, 4)), "Handmatig")</f>
        <v>2008</v>
      </c>
      <c r="Q364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364" s="24">
        <f>SEARCH(")", Tabel1[[#This Row],[citingArticle_reference]])+2</f>
        <v>32</v>
      </c>
      <c r="S364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365" spans="1:19" hidden="1" x14ac:dyDescent="0.25">
      <c r="A365" s="2" t="s">
        <v>410</v>
      </c>
      <c r="B365" s="1">
        <v>1992</v>
      </c>
      <c r="C365" s="2" t="s">
        <v>411</v>
      </c>
      <c r="D365" s="2"/>
      <c r="E365" s="2" t="s">
        <v>413</v>
      </c>
      <c r="F365" s="1">
        <v>972</v>
      </c>
      <c r="G365" s="1">
        <v>202</v>
      </c>
      <c r="H365" s="3" t="s">
        <v>36</v>
      </c>
      <c r="I365" s="3" t="s">
        <v>340</v>
      </c>
      <c r="J365" s="3"/>
      <c r="K365" s="6" t="s">
        <v>6</v>
      </c>
      <c r="L365" s="6" t="s">
        <v>559</v>
      </c>
      <c r="M365" s="6" t="s">
        <v>39</v>
      </c>
      <c r="N365" s="3"/>
      <c r="O36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365" s="32" t="str">
        <f>IFERROR(IF(Tabel1[[#This Row],[citingArticle_reference]]=0, "", MID(Tabel1[[#This Row],[citingArticle_reference]], SEARCH("(", Tabel1[[#This Row],[citingArticle_reference]])+1, 4)), "Handmatig")</f>
        <v>2010</v>
      </c>
      <c r="Q36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365" s="24">
        <f>SEARCH(")", Tabel1[[#This Row],[citingArticle_reference]])+2</f>
        <v>48</v>
      </c>
      <c r="S36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366" spans="1:19" hidden="1" x14ac:dyDescent="0.25">
      <c r="A366" s="2" t="s">
        <v>410</v>
      </c>
      <c r="B366" s="1">
        <v>1992</v>
      </c>
      <c r="C366" s="2" t="s">
        <v>411</v>
      </c>
      <c r="D366" s="2"/>
      <c r="E366" s="2" t="s">
        <v>413</v>
      </c>
      <c r="F366" s="1">
        <v>972</v>
      </c>
      <c r="G366" s="1">
        <v>202</v>
      </c>
      <c r="H366" s="3" t="s">
        <v>229</v>
      </c>
      <c r="I366" s="3" t="s">
        <v>421</v>
      </c>
      <c r="J366" s="3"/>
      <c r="K366" s="6" t="s">
        <v>6</v>
      </c>
      <c r="L366" s="6" t="s">
        <v>6</v>
      </c>
      <c r="M366" s="6" t="s">
        <v>39</v>
      </c>
      <c r="N366" s="3"/>
      <c r="O366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66" s="32" t="str">
        <f>IFERROR(IF(Tabel1[[#This Row],[citingArticle_reference]]=0, "", MID(Tabel1[[#This Row],[citingArticle_reference]], SEARCH("(", Tabel1[[#This Row],[citingArticle_reference]])+1, 4)), "Handmatig")</f>
        <v>2008</v>
      </c>
      <c r="Q366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66" s="24">
        <f>SEARCH(")", Tabel1[[#This Row],[citingArticle_reference]])+2</f>
        <v>94</v>
      </c>
      <c r="S366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67" spans="1:19" hidden="1" x14ac:dyDescent="0.25">
      <c r="A367" s="2" t="s">
        <v>410</v>
      </c>
      <c r="B367" s="1">
        <v>1992</v>
      </c>
      <c r="C367" s="2" t="s">
        <v>411</v>
      </c>
      <c r="D367" s="2"/>
      <c r="E367" s="2" t="s">
        <v>413</v>
      </c>
      <c r="F367" s="1">
        <v>972</v>
      </c>
      <c r="G367" s="1">
        <v>202</v>
      </c>
      <c r="H367" s="3" t="s">
        <v>403</v>
      </c>
      <c r="I367" s="3" t="s">
        <v>544</v>
      </c>
      <c r="J367" s="3"/>
      <c r="K367" s="6" t="s">
        <v>6</v>
      </c>
      <c r="L367" s="6" t="s">
        <v>6</v>
      </c>
      <c r="M367" s="6" t="s">
        <v>39</v>
      </c>
      <c r="N367" s="3"/>
      <c r="O367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67" s="32" t="str">
        <f>IFERROR(IF(Tabel1[[#This Row],[citingArticle_reference]]=0, "", MID(Tabel1[[#This Row],[citingArticle_reference]], SEARCH("(", Tabel1[[#This Row],[citingArticle_reference]])+1, 4)), "Handmatig")</f>
        <v>2002</v>
      </c>
      <c r="Q367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367" s="24">
        <f>SEARCH(")", Tabel1[[#This Row],[citingArticle_reference]])+2</f>
        <v>29</v>
      </c>
      <c r="S367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368" spans="1:19" hidden="1" x14ac:dyDescent="0.25">
      <c r="A368" s="2" t="s">
        <v>410</v>
      </c>
      <c r="B368" s="1">
        <v>1992</v>
      </c>
      <c r="C368" s="2" t="s">
        <v>411</v>
      </c>
      <c r="D368" s="2"/>
      <c r="E368" s="2" t="s">
        <v>413</v>
      </c>
      <c r="F368" s="1">
        <v>972</v>
      </c>
      <c r="G368" s="1">
        <v>202</v>
      </c>
      <c r="H368" s="3" t="s">
        <v>230</v>
      </c>
      <c r="I368" s="3" t="s">
        <v>415</v>
      </c>
      <c r="J368" s="3"/>
      <c r="K368" s="6" t="s">
        <v>6</v>
      </c>
      <c r="L368" s="6" t="s">
        <v>6</v>
      </c>
      <c r="M368" s="6" t="s">
        <v>39</v>
      </c>
      <c r="N368" s="3"/>
      <c r="O368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368" s="32" t="str">
        <f>IFERROR(IF(Tabel1[[#This Row],[citingArticle_reference]]=0, "", MID(Tabel1[[#This Row],[citingArticle_reference]], SEARCH("(", Tabel1[[#This Row],[citingArticle_reference]])+1, 4)), "Handmatig")</f>
        <v>2007</v>
      </c>
      <c r="Q368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368" s="24">
        <f>SEARCH(")", Tabel1[[#This Row],[citingArticle_reference]])+2</f>
        <v>57</v>
      </c>
      <c r="S368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369" spans="1:19" hidden="1" x14ac:dyDescent="0.25">
      <c r="A369" s="2" t="s">
        <v>410</v>
      </c>
      <c r="B369" s="1">
        <v>1992</v>
      </c>
      <c r="C369" s="2" t="s">
        <v>411</v>
      </c>
      <c r="D369" s="2"/>
      <c r="E369" s="2" t="s">
        <v>413</v>
      </c>
      <c r="F369" s="1">
        <v>972</v>
      </c>
      <c r="G369" s="1">
        <v>202</v>
      </c>
      <c r="H369" s="3" t="s">
        <v>61</v>
      </c>
      <c r="I369" s="3" t="s">
        <v>569</v>
      </c>
      <c r="J369" s="3" t="s">
        <v>468</v>
      </c>
      <c r="K369" s="6" t="s">
        <v>6</v>
      </c>
      <c r="L369" s="6" t="s">
        <v>6</v>
      </c>
      <c r="M369" s="6" t="s">
        <v>39</v>
      </c>
      <c r="N369" s="3"/>
      <c r="O369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369" s="32" t="str">
        <f>IFERROR(IF(Tabel1[[#This Row],[citingArticle_reference]]=0, "", MID(Tabel1[[#This Row],[citingArticle_reference]], SEARCH("(", Tabel1[[#This Row],[citingArticle_reference]])+1, 4)), "Handmatig")</f>
        <v>2001</v>
      </c>
      <c r="Q369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369" s="24">
        <f>SEARCH(")", Tabel1[[#This Row],[citingArticle_reference]])+2</f>
        <v>32</v>
      </c>
      <c r="S369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370" spans="1:19" hidden="1" x14ac:dyDescent="0.25">
      <c r="A370" s="2" t="s">
        <v>410</v>
      </c>
      <c r="B370" s="1">
        <v>1992</v>
      </c>
      <c r="C370" s="2" t="s">
        <v>411</v>
      </c>
      <c r="D370" s="2"/>
      <c r="E370" s="2" t="s">
        <v>413</v>
      </c>
      <c r="F370" s="1">
        <v>972</v>
      </c>
      <c r="G370" s="1">
        <v>202</v>
      </c>
      <c r="H370" s="3" t="s">
        <v>60</v>
      </c>
      <c r="I370" s="3" t="s">
        <v>416</v>
      </c>
      <c r="J370" s="3"/>
      <c r="K370" s="6" t="s">
        <v>6</v>
      </c>
      <c r="L370" s="6" t="s">
        <v>559</v>
      </c>
      <c r="M370" s="6" t="s">
        <v>39</v>
      </c>
      <c r="N370" s="3"/>
      <c r="O370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70" s="32" t="str">
        <f>IFERROR(IF(Tabel1[[#This Row],[citingArticle_reference]]=0, "", MID(Tabel1[[#This Row],[citingArticle_reference]], SEARCH("(", Tabel1[[#This Row],[citingArticle_reference]])+1, 4)), "Handmatig")</f>
        <v>2007</v>
      </c>
      <c r="Q370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370" s="24">
        <f>SEARCH(")", Tabel1[[#This Row],[citingArticle_reference]])+2</f>
        <v>94</v>
      </c>
      <c r="S370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371" spans="1:19" hidden="1" x14ac:dyDescent="0.25">
      <c r="A371" s="2" t="s">
        <v>410</v>
      </c>
      <c r="B371" s="1">
        <v>1992</v>
      </c>
      <c r="C371" s="2" t="s">
        <v>411</v>
      </c>
      <c r="D371" s="2"/>
      <c r="E371" s="2" t="s">
        <v>413</v>
      </c>
      <c r="F371" s="1">
        <v>972</v>
      </c>
      <c r="G371" s="1">
        <v>202</v>
      </c>
      <c r="H371" s="3" t="s">
        <v>417</v>
      </c>
      <c r="I371" s="3" t="s">
        <v>418</v>
      </c>
      <c r="J371" s="3"/>
      <c r="K371" s="6" t="s">
        <v>6</v>
      </c>
      <c r="L371" s="6" t="s">
        <v>6</v>
      </c>
      <c r="M371" s="6" t="s">
        <v>39</v>
      </c>
      <c r="N371" s="3"/>
      <c r="O371" s="32" t="str">
        <f>IFERROR(IF(Tabel1[[#This Row],[citingArticle_reference]]=0, "", LEFT(Tabel1[[#This Row],[citingArticle_reference]],SEARCH("(", Tabel1[[#This Row],[citingArticle_reference]])-2)), "Handmatig")</f>
        <v>Armitage, C. J., &amp; Conner, M.</v>
      </c>
      <c r="P371" s="32" t="str">
        <f>IFERROR(IF(Tabel1[[#This Row],[citingArticle_reference]]=0, "", MID(Tabel1[[#This Row],[citingArticle_reference]], SEARCH("(", Tabel1[[#This Row],[citingArticle_reference]])+1, 4)), "Handmatig")</f>
        <v>1999</v>
      </c>
      <c r="Q371" s="32" t="str">
        <f>IFERROR(LEFT(Tabel1[[#This Row],[citingArticle_splitting_helpField_allExceptAuthorAndYear]], SEARCH(".", Tabel1[[#This Row],[citingArticle_splitting_helpField_allExceptAuthorAndYear]])), "")</f>
        <v>Distinguishing perceptions of control from self‐efficacy: Predicting consumption of a low‐fat diet using the theory of planned behavior.</v>
      </c>
      <c r="R371" s="24">
        <f>SEARCH(")", Tabel1[[#This Row],[citingArticle_reference]])+2</f>
        <v>38</v>
      </c>
      <c r="S371" s="32" t="str">
        <f>RIGHT(Tabel1[[#This Row],[citingArticle_reference]], LEN(Tabel1[[#This Row],[citingArticle_reference]])-Tabel1[[#This Row],[citingArticle_splitting_helpField_localizeClosingParenthesis]])</f>
        <v>Distinguishing perceptions of control from self‐efficacy: Predicting consumption of a low‐fat diet using the theory of planned behavior. Journal of applied social psychology, 29(1), 72-90.</v>
      </c>
    </row>
    <row r="372" spans="1:19" x14ac:dyDescent="0.25">
      <c r="A372" s="2" t="s">
        <v>410</v>
      </c>
      <c r="B372" s="1">
        <v>1992</v>
      </c>
      <c r="C372" s="2" t="s">
        <v>411</v>
      </c>
      <c r="D372" s="2"/>
      <c r="E372" s="2" t="s">
        <v>413</v>
      </c>
      <c r="F372" s="1">
        <v>972</v>
      </c>
      <c r="G372" s="1">
        <v>202</v>
      </c>
      <c r="H372" s="3" t="s">
        <v>419</v>
      </c>
      <c r="I372" s="3" t="s">
        <v>546</v>
      </c>
      <c r="J372" s="3"/>
      <c r="K372" s="6" t="s">
        <v>559</v>
      </c>
      <c r="L372" s="6" t="s">
        <v>6</v>
      </c>
      <c r="M372" s="6" t="s">
        <v>6</v>
      </c>
      <c r="N372" s="3" t="s">
        <v>44</v>
      </c>
      <c r="O372" s="32" t="str">
        <f>IFERROR(IF(Tabel1[[#This Row],[citingArticle_reference]]=0, "", LEFT(Tabel1[[#This Row],[citingArticle_reference]],SEARCH("(", Tabel1[[#This Row],[citingArticle_reference]])-2)), "Handmatig")</f>
        <v>Fielding, K. S., Terry, D. J., Masser, B. M., &amp; Hogg, M. A.</v>
      </c>
      <c r="P372" s="32" t="str">
        <f>IFERROR(IF(Tabel1[[#This Row],[citingArticle_reference]]=0, "", MID(Tabel1[[#This Row],[citingArticle_reference]], SEARCH("(", Tabel1[[#This Row],[citingArticle_reference]])+1, 4)), "Handmatig")</f>
        <v>2008</v>
      </c>
      <c r="Q372" s="32" t="str">
        <f>IFERROR(LEFT(Tabel1[[#This Row],[citingArticle_splitting_helpField_allExceptAuthorAndYear]], SEARCH(".", Tabel1[[#This Row],[citingArticle_splitting_helpField_allExceptAuthorAndYear]])), "")</f>
        <v>Integrating social identity theory and the theory of planned behaviour to explain decisions to engage in sustainable agricultural practices.</v>
      </c>
      <c r="R372" s="24">
        <f>SEARCH(")", Tabel1[[#This Row],[citingArticle_reference]])+2</f>
        <v>68</v>
      </c>
      <c r="S372" s="32" t="str">
        <f>RIGHT(Tabel1[[#This Row],[citingArticle_reference]], LEN(Tabel1[[#This Row],[citingArticle_reference]])-Tabel1[[#This Row],[citingArticle_splitting_helpField_localizeClosingParenthesis]])</f>
        <v>Integrating social identity theory and the theory of planned behaviour to explain decisions to engage in sustainable agricultural practices. British Journal of Social Psychology, 47(1), 23-48.</v>
      </c>
    </row>
    <row r="373" spans="1:19" hidden="1" x14ac:dyDescent="0.25">
      <c r="A373" s="2" t="s">
        <v>410</v>
      </c>
      <c r="B373" s="1">
        <v>1992</v>
      </c>
      <c r="C373" s="2" t="s">
        <v>411</v>
      </c>
      <c r="D373" s="2"/>
      <c r="E373" s="2" t="s">
        <v>413</v>
      </c>
      <c r="F373" s="1">
        <v>972</v>
      </c>
      <c r="G373" s="1">
        <v>202</v>
      </c>
      <c r="H373" s="3" t="s">
        <v>238</v>
      </c>
      <c r="I373" s="3" t="s">
        <v>405</v>
      </c>
      <c r="J373" s="3"/>
      <c r="K373" s="6" t="s">
        <v>6</v>
      </c>
      <c r="L373" s="6" t="s">
        <v>6</v>
      </c>
      <c r="M373" s="6" t="s">
        <v>39</v>
      </c>
      <c r="N373" s="3"/>
      <c r="O373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373" s="32" t="str">
        <f>IFERROR(IF(Tabel1[[#This Row],[citingArticle_reference]]=0, "", MID(Tabel1[[#This Row],[citingArticle_reference]], SEARCH("(", Tabel1[[#This Row],[citingArticle_reference]])+1, 4)), "Handmatig")</f>
        <v>2007</v>
      </c>
      <c r="Q373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373" s="24">
        <f>SEARCH(")", Tabel1[[#This Row],[citingArticle_reference]])+2</f>
        <v>37</v>
      </c>
      <c r="S373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374" spans="1:19" hidden="1" x14ac:dyDescent="0.25">
      <c r="A374" s="2" t="s">
        <v>410</v>
      </c>
      <c r="B374" s="1">
        <v>1992</v>
      </c>
      <c r="C374" s="2" t="s">
        <v>411</v>
      </c>
      <c r="D374" s="2"/>
      <c r="E374" s="2" t="s">
        <v>413</v>
      </c>
      <c r="F374" s="1">
        <v>972</v>
      </c>
      <c r="G374" s="1">
        <v>202</v>
      </c>
      <c r="H374" s="3" t="s">
        <v>63</v>
      </c>
      <c r="I374" s="3" t="s">
        <v>402</v>
      </c>
      <c r="J374" s="3"/>
      <c r="K374" s="6" t="s">
        <v>6</v>
      </c>
      <c r="L374" s="6" t="s">
        <v>559</v>
      </c>
      <c r="M374" s="6" t="s">
        <v>39</v>
      </c>
      <c r="N374" s="3"/>
      <c r="O374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74" s="32" t="str">
        <f>IFERROR(IF(Tabel1[[#This Row],[citingArticle_reference]]=0, "", MID(Tabel1[[#This Row],[citingArticle_reference]], SEARCH("(", Tabel1[[#This Row],[citingArticle_reference]])+1, 4)), "Handmatig")</f>
        <v>2003</v>
      </c>
      <c r="Q374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74" s="24">
        <f>SEARCH(")", Tabel1[[#This Row],[citingArticle_reference]])+2</f>
        <v>45</v>
      </c>
      <c r="S374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375" spans="1:19" hidden="1" x14ac:dyDescent="0.25">
      <c r="A375" s="2" t="s">
        <v>410</v>
      </c>
      <c r="B375" s="1">
        <v>1992</v>
      </c>
      <c r="C375" s="2" t="s">
        <v>411</v>
      </c>
      <c r="D375" s="2"/>
      <c r="E375" s="2" t="s">
        <v>413</v>
      </c>
      <c r="F375" s="1">
        <v>972</v>
      </c>
      <c r="G375" s="1">
        <v>202</v>
      </c>
      <c r="H375" s="3" t="s">
        <v>406</v>
      </c>
      <c r="I375" s="3" t="s">
        <v>407</v>
      </c>
      <c r="J375" s="3"/>
      <c r="K375" s="6" t="s">
        <v>6</v>
      </c>
      <c r="L375" s="6" t="s">
        <v>6</v>
      </c>
      <c r="M375" s="6" t="s">
        <v>39</v>
      </c>
      <c r="N375" s="3"/>
      <c r="O375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375" s="32" t="str">
        <f>IFERROR(IF(Tabel1[[#This Row],[citingArticle_reference]]=0, "", MID(Tabel1[[#This Row],[citingArticle_reference]], SEARCH("(", Tabel1[[#This Row],[citingArticle_reference]])+1, 4)), "Handmatig")</f>
        <v>1999</v>
      </c>
      <c r="Q375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375" s="24">
        <f>SEARCH(")", Tabel1[[#This Row],[citingArticle_reference]])+2</f>
        <v>56</v>
      </c>
      <c r="S375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376" spans="1:19" hidden="1" x14ac:dyDescent="0.25">
      <c r="A376" s="2" t="s">
        <v>410</v>
      </c>
      <c r="B376" s="1">
        <v>1992</v>
      </c>
      <c r="C376" s="2" t="s">
        <v>411</v>
      </c>
      <c r="D376" s="2"/>
      <c r="E376" s="2" t="s">
        <v>413</v>
      </c>
      <c r="F376" s="1">
        <v>972</v>
      </c>
      <c r="G376" s="1">
        <v>202</v>
      </c>
      <c r="H376" s="3" t="s">
        <v>250</v>
      </c>
      <c r="I376" s="3" t="s">
        <v>543</v>
      </c>
      <c r="J376" s="3"/>
      <c r="K376" s="6" t="s">
        <v>6</v>
      </c>
      <c r="L376" s="6" t="s">
        <v>559</v>
      </c>
      <c r="M376" s="6" t="s">
        <v>39</v>
      </c>
      <c r="N376" s="3"/>
      <c r="O37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376" s="32" t="str">
        <f>IFERROR(IF(Tabel1[[#This Row],[citingArticle_reference]]=0, "", MID(Tabel1[[#This Row],[citingArticle_reference]], SEARCH("(", Tabel1[[#This Row],[citingArticle_reference]])+1, 4)), "Handmatig")</f>
        <v>2006</v>
      </c>
      <c r="Q37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376" s="24">
        <f>SEARCH(")", Tabel1[[#This Row],[citingArticle_reference]])+2</f>
        <v>47</v>
      </c>
      <c r="S37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377" spans="1:19" hidden="1" x14ac:dyDescent="0.25">
      <c r="A377" s="2" t="s">
        <v>410</v>
      </c>
      <c r="B377" s="1">
        <v>1992</v>
      </c>
      <c r="C377" s="2" t="s">
        <v>411</v>
      </c>
      <c r="D377" s="2"/>
      <c r="E377" s="2" t="s">
        <v>413</v>
      </c>
      <c r="F377" s="1">
        <v>972</v>
      </c>
      <c r="G377" s="1">
        <v>202</v>
      </c>
      <c r="H377" s="3" t="s">
        <v>252</v>
      </c>
      <c r="I377" s="3" t="s">
        <v>543</v>
      </c>
      <c r="J377" s="3"/>
      <c r="K377" s="6" t="s">
        <v>6</v>
      </c>
      <c r="L377" s="6" t="s">
        <v>6</v>
      </c>
      <c r="M377" s="6" t="s">
        <v>39</v>
      </c>
      <c r="N377" s="3"/>
      <c r="O377" s="32" t="str">
        <f>IFERROR(IF(Tabel1[[#This Row],[citingArticle_reference]]=0, "", LEFT(Tabel1[[#This Row],[citingArticle_reference]],SEARCH("(", Tabel1[[#This Row],[citingArticle_reference]])-2)), "Handmatig")</f>
        <v>Elliott, M. A.</v>
      </c>
      <c r="P377" s="32" t="str">
        <f>IFERROR(IF(Tabel1[[#This Row],[citingArticle_reference]]=0, "", MID(Tabel1[[#This Row],[citingArticle_reference]], SEARCH("(", Tabel1[[#This Row],[citingArticle_reference]])+1, 4)), "Handmatig")</f>
        <v>2010</v>
      </c>
      <c r="Q377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377" s="24">
        <f>SEARCH(")", Tabel1[[#This Row],[citingArticle_reference]])+2</f>
        <v>23</v>
      </c>
      <c r="S377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378" spans="1:19" hidden="1" x14ac:dyDescent="0.25">
      <c r="A378" s="2" t="s">
        <v>410</v>
      </c>
      <c r="B378" s="1">
        <v>1992</v>
      </c>
      <c r="C378" s="2" t="s">
        <v>411</v>
      </c>
      <c r="D378" s="2"/>
      <c r="E378" s="2" t="s">
        <v>413</v>
      </c>
      <c r="F378" s="1">
        <v>972</v>
      </c>
      <c r="G378" s="1">
        <v>202</v>
      </c>
      <c r="H378" s="3" t="s">
        <v>38</v>
      </c>
      <c r="I378" s="3" t="s">
        <v>420</v>
      </c>
      <c r="J378" s="3"/>
      <c r="K378" s="6" t="s">
        <v>6</v>
      </c>
      <c r="L378" s="6" t="s">
        <v>6</v>
      </c>
      <c r="M378" s="6" t="s">
        <v>39</v>
      </c>
      <c r="N378" s="3"/>
      <c r="O378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378" s="32" t="str">
        <f>IFERROR(IF(Tabel1[[#This Row],[citingArticle_reference]]=0, "", MID(Tabel1[[#This Row],[citingArticle_reference]], SEARCH("(", Tabel1[[#This Row],[citingArticle_reference]])+1, 4)), "Handmatig")</f>
        <v>2009</v>
      </c>
      <c r="Q378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378" s="24">
        <f>SEARCH(")", Tabel1[[#This Row],[citingArticle_reference]])+2</f>
        <v>74</v>
      </c>
      <c r="S378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379" spans="1:19" hidden="1" x14ac:dyDescent="0.25">
      <c r="A379" s="2" t="s">
        <v>410</v>
      </c>
      <c r="B379" s="1">
        <v>1992</v>
      </c>
      <c r="C379" s="2" t="s">
        <v>411</v>
      </c>
      <c r="D379" s="2"/>
      <c r="E379" s="2" t="s">
        <v>413</v>
      </c>
      <c r="F379" s="1">
        <v>972</v>
      </c>
      <c r="G379" s="1">
        <v>202</v>
      </c>
      <c r="H379" s="3" t="s">
        <v>64</v>
      </c>
      <c r="I379" s="3" t="s">
        <v>421</v>
      </c>
      <c r="J379" s="3"/>
      <c r="K379" s="6" t="s">
        <v>6</v>
      </c>
      <c r="L379" s="6" t="s">
        <v>559</v>
      </c>
      <c r="M379" s="6" t="s">
        <v>39</v>
      </c>
      <c r="N379" s="3"/>
      <c r="O379" s="32" t="str">
        <f>IFERROR(IF(Tabel1[[#This Row],[citingArticle_reference]]=0, "", LEFT(Tabel1[[#This Row],[citingArticle_reference]],SEARCH("(", Tabel1[[#This Row],[citingArticle_reference]])-2)), "Handmatig")</f>
        <v>Puntoni, S.</v>
      </c>
      <c r="P379" s="32" t="str">
        <f>IFERROR(IF(Tabel1[[#This Row],[citingArticle_reference]]=0, "", MID(Tabel1[[#This Row],[citingArticle_reference]], SEARCH("(", Tabel1[[#This Row],[citingArticle_reference]])+1, 4)), "Handmatig")</f>
        <v>2001</v>
      </c>
      <c r="Q379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379" s="24">
        <f>SEARCH(")", Tabel1[[#This Row],[citingArticle_reference]])+2</f>
        <v>20</v>
      </c>
      <c r="S379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380" spans="1:19" hidden="1" x14ac:dyDescent="0.25">
      <c r="A380" s="2" t="s">
        <v>410</v>
      </c>
      <c r="B380" s="1">
        <v>1992</v>
      </c>
      <c r="C380" s="2" t="s">
        <v>411</v>
      </c>
      <c r="D380" s="2"/>
      <c r="E380" s="2" t="s">
        <v>413</v>
      </c>
      <c r="F380" s="1">
        <v>972</v>
      </c>
      <c r="G380" s="1">
        <v>202</v>
      </c>
      <c r="H380" s="3" t="s">
        <v>67</v>
      </c>
      <c r="I380" s="3" t="s">
        <v>547</v>
      </c>
      <c r="J380" s="3"/>
      <c r="K380" s="6" t="s">
        <v>6</v>
      </c>
      <c r="L380" s="6" t="s">
        <v>6</v>
      </c>
      <c r="M380" s="6" t="s">
        <v>39</v>
      </c>
      <c r="N380" s="3"/>
      <c r="O380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80" s="32" t="str">
        <f>IFERROR(IF(Tabel1[[#This Row],[citingArticle_reference]]=0, "", MID(Tabel1[[#This Row],[citingArticle_reference]], SEARCH("(", Tabel1[[#This Row],[citingArticle_reference]])+1, 4)), "Handmatig")</f>
        <v>2012</v>
      </c>
      <c r="Q380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80" s="24">
        <f>SEARCH(")", Tabel1[[#This Row],[citingArticle_reference]])+2</f>
        <v>47</v>
      </c>
      <c r="S380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81" spans="1:19" hidden="1" x14ac:dyDescent="0.25">
      <c r="A381" s="2" t="s">
        <v>410</v>
      </c>
      <c r="B381" s="1">
        <v>1992</v>
      </c>
      <c r="C381" s="2" t="s">
        <v>411</v>
      </c>
      <c r="D381" s="2"/>
      <c r="E381" s="2" t="s">
        <v>413</v>
      </c>
      <c r="F381" s="1">
        <v>972</v>
      </c>
      <c r="G381" s="1">
        <v>202</v>
      </c>
      <c r="H381" s="3" t="s">
        <v>68</v>
      </c>
      <c r="I381" s="3" t="s">
        <v>452</v>
      </c>
      <c r="J381" s="3"/>
      <c r="K381" s="6" t="s">
        <v>6</v>
      </c>
      <c r="L381" s="6" t="s">
        <v>559</v>
      </c>
      <c r="M381" s="6" t="s">
        <v>39</v>
      </c>
      <c r="N381" s="3"/>
      <c r="O381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381" s="32" t="str">
        <f>IFERROR(IF(Tabel1[[#This Row],[citingArticle_reference]]=0, "", MID(Tabel1[[#This Row],[citingArticle_reference]], SEARCH("(", Tabel1[[#This Row],[citingArticle_reference]])+1, 4)), "Handmatig")</f>
        <v>2008</v>
      </c>
      <c r="Q381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381" s="24">
        <f>SEARCH(")", Tabel1[[#This Row],[citingArticle_reference]])+2</f>
        <v>65</v>
      </c>
      <c r="S381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382" spans="1:19" x14ac:dyDescent="0.25">
      <c r="A382" s="2" t="s">
        <v>410</v>
      </c>
      <c r="B382" s="1">
        <v>1992</v>
      </c>
      <c r="C382" s="2" t="s">
        <v>411</v>
      </c>
      <c r="D382" s="2"/>
      <c r="E382" s="2" t="s">
        <v>413</v>
      </c>
      <c r="F382" s="1">
        <v>972</v>
      </c>
      <c r="G382" s="1">
        <v>202</v>
      </c>
      <c r="H382" s="3" t="s">
        <v>422</v>
      </c>
      <c r="I382" s="3" t="s">
        <v>423</v>
      </c>
      <c r="J382" s="3"/>
      <c r="K382" s="6" t="s">
        <v>559</v>
      </c>
      <c r="L382" s="6" t="s">
        <v>6</v>
      </c>
      <c r="M382" s="6" t="s">
        <v>6</v>
      </c>
      <c r="N382" s="3" t="s">
        <v>424</v>
      </c>
      <c r="O382" s="32" t="str">
        <f>IFERROR(IF(Tabel1[[#This Row],[citingArticle_reference]]=0, "", LEFT(Tabel1[[#This Row],[citingArticle_reference]],SEARCH("(", Tabel1[[#This Row],[citingArticle_reference]])-2)), "Handmatig")</f>
        <v>Carrus, G., Nenci, A. M., &amp; Caddeo, P.</v>
      </c>
      <c r="P382" s="32" t="str">
        <f>IFERROR(IF(Tabel1[[#This Row],[citingArticle_reference]]=0, "", MID(Tabel1[[#This Row],[citingArticle_reference]], SEARCH("(", Tabel1[[#This Row],[citingArticle_reference]])+1, 4)), "Handmatig")</f>
        <v>2009</v>
      </c>
      <c r="Q382" s="32" t="str">
        <f>IFERROR(LEFT(Tabel1[[#This Row],[citingArticle_splitting_helpField_allExceptAuthorAndYear]], SEARCH(".", Tabel1[[#This Row],[citingArticle_splitting_helpField_allExceptAuthorAndYear]])), "")</f>
        <v>The role of ethnic identity and perceived ethnic norms in the purchase of ethnical food products.</v>
      </c>
      <c r="R382" s="24">
        <f>SEARCH(")", Tabel1[[#This Row],[citingArticle_reference]])+2</f>
        <v>47</v>
      </c>
      <c r="S382" s="32" t="str">
        <f>RIGHT(Tabel1[[#This Row],[citingArticle_reference]], LEN(Tabel1[[#This Row],[citingArticle_reference]])-Tabel1[[#This Row],[citingArticle_splitting_helpField_localizeClosingParenthesis]])</f>
        <v>The role of ethnic identity and perceived ethnic norms in the purchase of ethnical food products. Appetite, 52(1), 65-71.</v>
      </c>
    </row>
    <row r="383" spans="1:19" hidden="1" x14ac:dyDescent="0.25">
      <c r="A383" s="2" t="s">
        <v>410</v>
      </c>
      <c r="B383" s="1">
        <v>1992</v>
      </c>
      <c r="C383" s="2" t="s">
        <v>411</v>
      </c>
      <c r="D383" s="2"/>
      <c r="E383" s="2" t="s">
        <v>413</v>
      </c>
      <c r="F383" s="1">
        <v>972</v>
      </c>
      <c r="G383" s="1">
        <v>202</v>
      </c>
      <c r="H383" s="3" t="s">
        <v>130</v>
      </c>
      <c r="I383" s="3" t="s">
        <v>395</v>
      </c>
      <c r="J383" s="3"/>
      <c r="K383" s="6" t="s">
        <v>6</v>
      </c>
      <c r="L383" s="6" t="s">
        <v>6</v>
      </c>
      <c r="M383" s="6" t="s">
        <v>39</v>
      </c>
      <c r="N383" s="3"/>
      <c r="O383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383" s="32" t="str">
        <f>IFERROR(IF(Tabel1[[#This Row],[citingArticle_reference]]=0, "", MID(Tabel1[[#This Row],[citingArticle_reference]], SEARCH("(", Tabel1[[#This Row],[citingArticle_reference]])+1, 4)), "Handmatig")</f>
        <v>2012</v>
      </c>
      <c r="Q383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383" s="24">
        <f>SEARCH(")", Tabel1[[#This Row],[citingArticle_reference]])+2</f>
        <v>51</v>
      </c>
      <c r="S383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384" spans="1:19" hidden="1" x14ac:dyDescent="0.25">
      <c r="A384" s="2" t="s">
        <v>410</v>
      </c>
      <c r="B384" s="1">
        <v>1992</v>
      </c>
      <c r="C384" s="2" t="s">
        <v>411</v>
      </c>
      <c r="D384" s="2"/>
      <c r="E384" s="2" t="s">
        <v>413</v>
      </c>
      <c r="F384" s="1">
        <v>972</v>
      </c>
      <c r="G384" s="1">
        <v>202</v>
      </c>
      <c r="H384" s="3" t="s">
        <v>381</v>
      </c>
      <c r="I384" s="3" t="s">
        <v>382</v>
      </c>
      <c r="J384" s="3"/>
      <c r="K384" s="6" t="s">
        <v>6</v>
      </c>
      <c r="L384" s="6" t="s">
        <v>6</v>
      </c>
      <c r="M384" s="6" t="s">
        <v>39</v>
      </c>
      <c r="N384" s="3"/>
      <c r="O384" s="32" t="str">
        <f>IFERROR(IF(Tabel1[[#This Row],[citingArticle_reference]]=0, "", LEFT(Tabel1[[#This Row],[citingArticle_reference]],SEARCH("(", Tabel1[[#This Row],[citingArticle_reference]])-2)), "Handmatig")</f>
        <v>Arnold, J., Loan-Clarke, J., Coombs, C., Wilkinson, A., Park, J., &amp; Preston, D.</v>
      </c>
      <c r="P384" s="32" t="str">
        <f>IFERROR(IF(Tabel1[[#This Row],[citingArticle_reference]]=0, "", MID(Tabel1[[#This Row],[citingArticle_reference]], SEARCH("(", Tabel1[[#This Row],[citingArticle_reference]])+1, 4)), "Handmatig")</f>
        <v>2006</v>
      </c>
      <c r="Q384" s="32" t="str">
        <f>IFERROR(LEFT(Tabel1[[#This Row],[citingArticle_splitting_helpField_allExceptAuthorAndYear]], SEARCH(".", Tabel1[[#This Row],[citingArticle_splitting_helpField_allExceptAuthorAndYear]])), "")</f>
        <v>How well can the theory of planned behavior account for occupational intentions?.</v>
      </c>
      <c r="R384" s="24">
        <f>SEARCH(")", Tabel1[[#This Row],[citingArticle_reference]])+2</f>
        <v>88</v>
      </c>
      <c r="S384" s="32" t="str">
        <f>RIGHT(Tabel1[[#This Row],[citingArticle_reference]], LEN(Tabel1[[#This Row],[citingArticle_reference]])-Tabel1[[#This Row],[citingArticle_splitting_helpField_localizeClosingParenthesis]])</f>
        <v>How well can the theory of planned behavior account for occupational intentions?. Journal of Vocational Behavior, 69(3), 374-390.</v>
      </c>
    </row>
    <row r="385" spans="1:19" hidden="1" x14ac:dyDescent="0.25">
      <c r="A385" s="2" t="s">
        <v>410</v>
      </c>
      <c r="B385" s="1">
        <v>1992</v>
      </c>
      <c r="C385" s="2" t="s">
        <v>411</v>
      </c>
      <c r="D385" s="2"/>
      <c r="E385" s="2" t="s">
        <v>413</v>
      </c>
      <c r="F385" s="1">
        <v>972</v>
      </c>
      <c r="G385" s="1">
        <v>202</v>
      </c>
      <c r="H385" s="3" t="s">
        <v>248</v>
      </c>
      <c r="I385" s="3" t="s">
        <v>548</v>
      </c>
      <c r="J385" s="3"/>
      <c r="K385" s="6" t="s">
        <v>6</v>
      </c>
      <c r="L385" s="6" t="s">
        <v>6</v>
      </c>
      <c r="M385" s="6" t="s">
        <v>39</v>
      </c>
      <c r="N385" s="3"/>
      <c r="O385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385" s="32" t="str">
        <f>IFERROR(IF(Tabel1[[#This Row],[citingArticle_reference]]=0, "", MID(Tabel1[[#This Row],[citingArticle_reference]], SEARCH("(", Tabel1[[#This Row],[citingArticle_reference]])+1, 4)), "Handmatig")</f>
        <v>2005</v>
      </c>
      <c r="Q385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385" s="24">
        <f>SEARCH(")", Tabel1[[#This Row],[citingArticle_reference]])+2</f>
        <v>44</v>
      </c>
      <c r="S385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386" spans="1:19" hidden="1" x14ac:dyDescent="0.25">
      <c r="A386" s="2" t="s">
        <v>410</v>
      </c>
      <c r="B386" s="1">
        <v>1992</v>
      </c>
      <c r="C386" s="2" t="s">
        <v>411</v>
      </c>
      <c r="D386" s="2"/>
      <c r="E386" s="2" t="s">
        <v>413</v>
      </c>
      <c r="F386" s="1">
        <v>972</v>
      </c>
      <c r="G386" s="1">
        <v>202</v>
      </c>
      <c r="H386" s="3" t="s">
        <v>80</v>
      </c>
      <c r="I386" s="3" t="s">
        <v>353</v>
      </c>
      <c r="J386" s="3"/>
      <c r="K386" s="6" t="s">
        <v>6</v>
      </c>
      <c r="L386" s="6" t="s">
        <v>559</v>
      </c>
      <c r="M386" s="6" t="s">
        <v>39</v>
      </c>
      <c r="N386" s="3"/>
      <c r="O38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86" s="32" t="str">
        <f>IFERROR(IF(Tabel1[[#This Row],[citingArticle_reference]]=0, "", MID(Tabel1[[#This Row],[citingArticle_reference]], SEARCH("(", Tabel1[[#This Row],[citingArticle_reference]])+1, 4)), "Handmatig")</f>
        <v>2014</v>
      </c>
      <c r="Q38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86" s="24">
        <f>SEARCH(")", Tabel1[[#This Row],[citingArticle_reference]])+2</f>
        <v>35</v>
      </c>
      <c r="S38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87" spans="1:19" hidden="1" x14ac:dyDescent="0.25">
      <c r="A387" s="2" t="s">
        <v>410</v>
      </c>
      <c r="B387" s="1">
        <v>1992</v>
      </c>
      <c r="C387" s="2" t="s">
        <v>411</v>
      </c>
      <c r="D387" s="2"/>
      <c r="E387" s="2" t="s">
        <v>413</v>
      </c>
      <c r="F387" s="1">
        <v>972</v>
      </c>
      <c r="G387" s="1">
        <v>202</v>
      </c>
      <c r="H387" s="3" t="s">
        <v>342</v>
      </c>
      <c r="I387" s="3" t="s">
        <v>343</v>
      </c>
      <c r="J387" s="3" t="s">
        <v>468</v>
      </c>
      <c r="K387" s="6" t="s">
        <v>6</v>
      </c>
      <c r="L387" s="6" t="s">
        <v>6</v>
      </c>
      <c r="M387" s="6" t="s">
        <v>39</v>
      </c>
      <c r="N387" s="3"/>
      <c r="O387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87" s="32" t="str">
        <f>IFERROR(IF(Tabel1[[#This Row],[citingArticle_reference]]=0, "", MID(Tabel1[[#This Row],[citingArticle_reference]], SEARCH("(", Tabel1[[#This Row],[citingArticle_reference]])+1, 4)), "Handmatig")</f>
        <v>2009</v>
      </c>
      <c r="Q387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87" s="24">
        <f>SEARCH(")", Tabel1[[#This Row],[citingArticle_reference]])+2</f>
        <v>56</v>
      </c>
      <c r="S387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88" spans="1:19" hidden="1" x14ac:dyDescent="0.25">
      <c r="A388" s="2" t="s">
        <v>410</v>
      </c>
      <c r="B388" s="1">
        <v>1992</v>
      </c>
      <c r="C388" s="2" t="s">
        <v>411</v>
      </c>
      <c r="D388" s="2"/>
      <c r="E388" s="2" t="s">
        <v>413</v>
      </c>
      <c r="F388" s="1">
        <v>972</v>
      </c>
      <c r="G388" s="1">
        <v>202</v>
      </c>
      <c r="H388" s="3" t="s">
        <v>425</v>
      </c>
      <c r="I388" s="3" t="s">
        <v>426</v>
      </c>
      <c r="J388" s="3"/>
      <c r="K388" s="6" t="s">
        <v>6</v>
      </c>
      <c r="L388" s="6" t="s">
        <v>559</v>
      </c>
      <c r="M388" s="6" t="s">
        <v>39</v>
      </c>
      <c r="N388" s="3"/>
      <c r="O388" s="32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388" s="32" t="str">
        <f>IFERROR(IF(Tabel1[[#This Row],[citingArticle_reference]]=0, "", MID(Tabel1[[#This Row],[citingArticle_reference]], SEARCH("(", Tabel1[[#This Row],[citingArticle_reference]])+1, 4)), "Handmatig")</f>
        <v>2012</v>
      </c>
      <c r="Q388" s="32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388" s="24">
        <f>SEARCH(")", Tabel1[[#This Row],[citingArticle_reference]])+2</f>
        <v>79</v>
      </c>
      <c r="S388" s="32" t="str">
        <f>RIGHT(Tabel1[[#This Row],[citingArticle_reference]], LEN(Tabel1[[#This Row],[citingArticle_reference]])-Tabel1[[#This Row],[citingArticle_splitting_helpField_localizeClosingParenthesis]])</f>
        <v xml:space="preserve">Antecedents of self identity and consequences for action control: An application of the theory of planned behaviour in the exercise domain. Psychology of Sport and Exercise, 13(6), 771-778.  J Direct nvt 
</v>
      </c>
    </row>
    <row r="389" spans="1:19" hidden="1" x14ac:dyDescent="0.25">
      <c r="A389" s="2" t="s">
        <v>410</v>
      </c>
      <c r="B389" s="1">
        <v>1992</v>
      </c>
      <c r="C389" s="2" t="s">
        <v>411</v>
      </c>
      <c r="D389" s="2"/>
      <c r="E389" s="2" t="s">
        <v>413</v>
      </c>
      <c r="F389" s="1">
        <v>972</v>
      </c>
      <c r="G389" s="1">
        <v>202</v>
      </c>
      <c r="H389" s="3" t="s">
        <v>42</v>
      </c>
      <c r="I389" s="3" t="s">
        <v>427</v>
      </c>
      <c r="J389" s="3"/>
      <c r="K389" s="6" t="s">
        <v>6</v>
      </c>
      <c r="L389" s="6" t="s">
        <v>559</v>
      </c>
      <c r="M389" s="6" t="s">
        <v>39</v>
      </c>
      <c r="N389" s="3"/>
      <c r="O389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389" s="32" t="str">
        <f>IFERROR(IF(Tabel1[[#This Row],[citingArticle_reference]]=0, "", MID(Tabel1[[#This Row],[citingArticle_reference]], SEARCH("(", Tabel1[[#This Row],[citingArticle_reference]])+1, 4)), "Handmatig")</f>
        <v>2012</v>
      </c>
      <c r="Q389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389" s="24">
        <f>SEARCH(")", Tabel1[[#This Row],[citingArticle_reference]])+2</f>
        <v>58</v>
      </c>
      <c r="S389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390" spans="1:19" x14ac:dyDescent="0.25">
      <c r="A390" s="2" t="s">
        <v>410</v>
      </c>
      <c r="B390" s="1">
        <v>1992</v>
      </c>
      <c r="C390" s="2" t="s">
        <v>411</v>
      </c>
      <c r="D390" s="2"/>
      <c r="E390" s="2" t="s">
        <v>413</v>
      </c>
      <c r="F390" s="1">
        <v>972</v>
      </c>
      <c r="G390" s="1">
        <v>202</v>
      </c>
      <c r="H390" s="3" t="s">
        <v>428</v>
      </c>
      <c r="I390" s="3" t="s">
        <v>570</v>
      </c>
      <c r="J390" s="3" t="s">
        <v>468</v>
      </c>
      <c r="K390" s="6" t="s">
        <v>559</v>
      </c>
      <c r="L390" s="6" t="s">
        <v>6</v>
      </c>
      <c r="M390" s="6" t="s">
        <v>6</v>
      </c>
      <c r="N390" s="3" t="s">
        <v>424</v>
      </c>
      <c r="O390" s="32" t="str">
        <f>IFERROR(IF(Tabel1[[#This Row],[citingArticle_reference]]=0, "", LEFT(Tabel1[[#This Row],[citingArticle_reference]],SEARCH("(", Tabel1[[#This Row],[citingArticle_reference]])-2)), "Handmatig")</f>
        <v>Nenci, A. M., Carrus, G., Caddeo, P., &amp; Meloni, A.</v>
      </c>
      <c r="P390" s="32" t="str">
        <f>IFERROR(IF(Tabel1[[#This Row],[citingArticle_reference]]=0, "", MID(Tabel1[[#This Row],[citingArticle_reference]], SEARCH("(", Tabel1[[#This Row],[citingArticle_reference]])+1, 4)), "Handmatig")</f>
        <v>2008</v>
      </c>
      <c r="Q390" s="32" t="str">
        <f>IFERROR(LEFT(Tabel1[[#This Row],[citingArticle_splitting_helpField_allExceptAuthorAndYear]], SEARCH(".", Tabel1[[#This Row],[citingArticle_splitting_helpField_allExceptAuthorAndYear]])), "")</f>
        <v>Group processes in food choices: The role of ethnic identity and perceived ethnic norms upon intentions to purchase ethnical food products.</v>
      </c>
      <c r="R390" s="24">
        <f>SEARCH(")", Tabel1[[#This Row],[citingArticle_reference]])+2</f>
        <v>59</v>
      </c>
      <c r="S390" s="32" t="str">
        <f>RIGHT(Tabel1[[#This Row],[citingArticle_reference]], LEN(Tabel1[[#This Row],[citingArticle_reference]])-Tabel1[[#This Row],[citingArticle_splitting_helpField_localizeClosingParenthesis]])</f>
        <v>Group processes in food choices: The role of ethnic identity and perceived ethnic norms upon intentions to purchase ethnical food products. Journal of Community &amp; Applied Social Psychology, 18(5), 505-511.</v>
      </c>
    </row>
    <row r="391" spans="1:19" hidden="1" x14ac:dyDescent="0.25">
      <c r="A391" s="2" t="s">
        <v>410</v>
      </c>
      <c r="B391" s="1">
        <v>1992</v>
      </c>
      <c r="C391" s="2" t="s">
        <v>411</v>
      </c>
      <c r="D391" s="2"/>
      <c r="E391" s="2" t="s">
        <v>413</v>
      </c>
      <c r="F391" s="1">
        <v>972</v>
      </c>
      <c r="G391" s="1">
        <v>202</v>
      </c>
      <c r="H391" s="3" t="s">
        <v>164</v>
      </c>
      <c r="I391" s="3" t="s">
        <v>429</v>
      </c>
      <c r="J391" s="3"/>
      <c r="K391" s="6" t="s">
        <v>6</v>
      </c>
      <c r="L391" s="6" t="s">
        <v>6</v>
      </c>
      <c r="M391" s="6" t="s">
        <v>39</v>
      </c>
      <c r="N391" s="3"/>
      <c r="O391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391" s="32" t="str">
        <f>IFERROR(IF(Tabel1[[#This Row],[citingArticle_reference]]=0, "", MID(Tabel1[[#This Row],[citingArticle_reference]], SEARCH("(", Tabel1[[#This Row],[citingArticle_reference]])+1, 4)), "Handmatig")</f>
        <v>2012</v>
      </c>
      <c r="Q391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391" s="24">
        <f>SEARCH(")", Tabel1[[#This Row],[citingArticle_reference]])+2</f>
        <v>46</v>
      </c>
      <c r="S391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392" spans="1:19" hidden="1" x14ac:dyDescent="0.25">
      <c r="A392" s="2" t="s">
        <v>410</v>
      </c>
      <c r="B392" s="1">
        <v>1992</v>
      </c>
      <c r="C392" s="2" t="s">
        <v>411</v>
      </c>
      <c r="D392" s="2"/>
      <c r="E392" s="2" t="s">
        <v>413</v>
      </c>
      <c r="F392" s="1">
        <v>972</v>
      </c>
      <c r="G392" s="1">
        <v>202</v>
      </c>
      <c r="H392" s="3" t="s">
        <v>47</v>
      </c>
      <c r="I392" s="3" t="s">
        <v>325</v>
      </c>
      <c r="J392" s="3"/>
      <c r="K392" s="6" t="s">
        <v>6</v>
      </c>
      <c r="L392" s="6" t="s">
        <v>6</v>
      </c>
      <c r="M392" s="6" t="s">
        <v>39</v>
      </c>
      <c r="N392" s="3"/>
      <c r="O392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92" s="32" t="str">
        <f>IFERROR(IF(Tabel1[[#This Row],[citingArticle_reference]]=0, "", MID(Tabel1[[#This Row],[citingArticle_reference]], SEARCH("(", Tabel1[[#This Row],[citingArticle_reference]])+1, 4)), "Handmatig")</f>
        <v>2016</v>
      </c>
      <c r="Q392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92" s="24">
        <f>SEARCH(")", Tabel1[[#This Row],[citingArticle_reference]])+2</f>
        <v>44</v>
      </c>
      <c r="S392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93" spans="1:19" hidden="1" x14ac:dyDescent="0.25">
      <c r="A393" s="2" t="s">
        <v>410</v>
      </c>
      <c r="B393" s="1">
        <v>1992</v>
      </c>
      <c r="C393" s="2" t="s">
        <v>411</v>
      </c>
      <c r="D393" s="2"/>
      <c r="E393" s="2" t="s">
        <v>413</v>
      </c>
      <c r="F393" s="1">
        <v>972</v>
      </c>
      <c r="G393" s="1">
        <v>202</v>
      </c>
      <c r="H393" s="3" t="s">
        <v>46</v>
      </c>
      <c r="I393" s="3" t="s">
        <v>356</v>
      </c>
      <c r="J393" s="3"/>
      <c r="K393" s="6" t="s">
        <v>6</v>
      </c>
      <c r="L393" s="6" t="s">
        <v>6</v>
      </c>
      <c r="M393" s="6" t="s">
        <v>39</v>
      </c>
      <c r="N393" s="3"/>
      <c r="O393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93" s="32" t="str">
        <f>IFERROR(IF(Tabel1[[#This Row],[citingArticle_reference]]=0, "", MID(Tabel1[[#This Row],[citingArticle_reference]], SEARCH("(", Tabel1[[#This Row],[citingArticle_reference]])+1, 4)), "Handmatig")</f>
        <v>2013</v>
      </c>
      <c r="Q393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93" s="24">
        <f>SEARCH(")", Tabel1[[#This Row],[citingArticle_reference]])+2</f>
        <v>66</v>
      </c>
      <c r="S393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94" spans="1:19" hidden="1" x14ac:dyDescent="0.25">
      <c r="A394" s="2" t="s">
        <v>410</v>
      </c>
      <c r="B394" s="1">
        <v>1992</v>
      </c>
      <c r="C394" s="2" t="s">
        <v>411</v>
      </c>
      <c r="D394" s="2"/>
      <c r="E394" s="2" t="s">
        <v>413</v>
      </c>
      <c r="F394" s="1">
        <v>972</v>
      </c>
      <c r="G394" s="1">
        <v>202</v>
      </c>
      <c r="H394" s="3" t="s">
        <v>318</v>
      </c>
      <c r="I394" s="3" t="s">
        <v>533</v>
      </c>
      <c r="J394" s="3" t="s">
        <v>468</v>
      </c>
      <c r="K394" s="6" t="s">
        <v>6</v>
      </c>
      <c r="L394" s="6" t="s">
        <v>559</v>
      </c>
      <c r="M394" s="6" t="s">
        <v>39</v>
      </c>
      <c r="N394" s="3"/>
      <c r="O394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394" s="32" t="str">
        <f>IFERROR(IF(Tabel1[[#This Row],[citingArticle_reference]]=0, "", MID(Tabel1[[#This Row],[citingArticle_reference]], SEARCH("(", Tabel1[[#This Row],[citingArticle_reference]])+1, 4)), "Handmatig")</f>
        <v>2015</v>
      </c>
      <c r="Q394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394" s="24">
        <f>SEARCH(")", Tabel1[[#This Row],[citingArticle_reference]])+2</f>
        <v>71</v>
      </c>
      <c r="S394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395" spans="1:19" hidden="1" x14ac:dyDescent="0.25">
      <c r="A395" s="2" t="s">
        <v>410</v>
      </c>
      <c r="B395" s="1">
        <v>1992</v>
      </c>
      <c r="C395" s="2" t="s">
        <v>411</v>
      </c>
      <c r="D395" s="2"/>
      <c r="E395" s="2" t="s">
        <v>413</v>
      </c>
      <c r="F395" s="1">
        <v>972</v>
      </c>
      <c r="G395" s="1">
        <v>202</v>
      </c>
      <c r="H395" s="3" t="s">
        <v>145</v>
      </c>
      <c r="I395" s="3" t="s">
        <v>571</v>
      </c>
      <c r="J395" s="3" t="s">
        <v>468</v>
      </c>
      <c r="K395" s="6" t="s">
        <v>6</v>
      </c>
      <c r="L395" s="6" t="s">
        <v>6</v>
      </c>
      <c r="M395" s="6" t="s">
        <v>39</v>
      </c>
      <c r="N395" s="3"/>
      <c r="O395" s="32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395" s="32" t="str">
        <f>IFERROR(IF(Tabel1[[#This Row],[citingArticle_reference]]=0, "", MID(Tabel1[[#This Row],[citingArticle_reference]], SEARCH("(", Tabel1[[#This Row],[citingArticle_reference]])+1, 4)), "Handmatig")</f>
        <v>2016</v>
      </c>
      <c r="Q395" s="32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395" s="24">
        <f>SEARCH(")", Tabel1[[#This Row],[citingArticle_reference]])+2</f>
        <v>35</v>
      </c>
      <c r="S395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396" spans="1:19" hidden="1" x14ac:dyDescent="0.25">
      <c r="A396" s="2" t="s">
        <v>410</v>
      </c>
      <c r="B396" s="1">
        <v>1992</v>
      </c>
      <c r="C396" s="2" t="s">
        <v>411</v>
      </c>
      <c r="D396" s="2"/>
      <c r="E396" s="2" t="s">
        <v>413</v>
      </c>
      <c r="F396" s="1">
        <v>972</v>
      </c>
      <c r="G396" s="1">
        <v>202</v>
      </c>
      <c r="H396" s="3" t="s">
        <v>152</v>
      </c>
      <c r="J396" s="3"/>
      <c r="K396" s="6" t="s">
        <v>6</v>
      </c>
      <c r="L396" s="6" t="s">
        <v>559</v>
      </c>
      <c r="M396" s="6" t="s">
        <v>39</v>
      </c>
      <c r="N396" s="3"/>
      <c r="O396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396" s="32" t="str">
        <f>IFERROR(IF(Tabel1[[#This Row],[citingArticle_reference]]=0, "", MID(Tabel1[[#This Row],[citingArticle_reference]], SEARCH("(", Tabel1[[#This Row],[citingArticle_reference]])+1, 4)), "Handmatig")</f>
        <v>2016</v>
      </c>
      <c r="Q396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396" s="24">
        <f>SEARCH(")", Tabel1[[#This Row],[citingArticle_reference]])+2</f>
        <v>42</v>
      </c>
      <c r="S396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397" spans="1:19" hidden="1" x14ac:dyDescent="0.25">
      <c r="A397" s="2" t="s">
        <v>410</v>
      </c>
      <c r="B397" s="1">
        <v>1992</v>
      </c>
      <c r="C397" s="2" t="s">
        <v>411</v>
      </c>
      <c r="D397" s="2"/>
      <c r="E397" s="2" t="s">
        <v>413</v>
      </c>
      <c r="F397" s="1">
        <v>972</v>
      </c>
      <c r="G397" s="1">
        <v>202</v>
      </c>
      <c r="H397" s="3" t="s">
        <v>216</v>
      </c>
      <c r="I397" s="3" t="s">
        <v>430</v>
      </c>
      <c r="J397" s="3"/>
      <c r="K397" s="6" t="s">
        <v>6</v>
      </c>
      <c r="L397" s="6" t="s">
        <v>559</v>
      </c>
      <c r="M397" s="6" t="s">
        <v>39</v>
      </c>
      <c r="N397" s="3"/>
      <c r="O397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397" s="32" t="str">
        <f>IFERROR(IF(Tabel1[[#This Row],[citingArticle_reference]]=0, "", MID(Tabel1[[#This Row],[citingArticle_reference]], SEARCH("(", Tabel1[[#This Row],[citingArticle_reference]])+1, 4)), "Handmatig")</f>
        <v>2007</v>
      </c>
      <c r="Q397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397" s="24">
        <f>SEARCH(")", Tabel1[[#This Row],[citingArticle_reference]])+2</f>
        <v>54</v>
      </c>
      <c r="S397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398" spans="1:19" hidden="1" x14ac:dyDescent="0.25">
      <c r="A398" s="2" t="s">
        <v>410</v>
      </c>
      <c r="B398" s="1">
        <v>1992</v>
      </c>
      <c r="C398" s="2" t="s">
        <v>411</v>
      </c>
      <c r="D398" s="2"/>
      <c r="E398" s="2" t="s">
        <v>413</v>
      </c>
      <c r="F398" s="1">
        <v>972</v>
      </c>
      <c r="G398" s="1">
        <v>202</v>
      </c>
      <c r="H398" s="3" t="s">
        <v>431</v>
      </c>
      <c r="I398" s="3" t="s">
        <v>432</v>
      </c>
      <c r="J398" s="3"/>
      <c r="K398" s="6" t="s">
        <v>559</v>
      </c>
      <c r="L398" s="6" t="s">
        <v>6</v>
      </c>
      <c r="M398" s="6" t="s">
        <v>24</v>
      </c>
      <c r="N398" s="3"/>
      <c r="O398" s="32" t="str">
        <f>IFERROR(IF(Tabel1[[#This Row],[citingArticle_reference]]=0, "", LEFT(Tabel1[[#This Row],[citingArticle_reference]],SEARCH("(", Tabel1[[#This Row],[citingArticle_reference]])-2)), "Handmatig")</f>
        <v>Verkooijen, K. T., &amp; de Bruijn, G. J.</v>
      </c>
      <c r="P398" s="32" t="str">
        <f>IFERROR(IF(Tabel1[[#This Row],[citingArticle_reference]]=0, "", MID(Tabel1[[#This Row],[citingArticle_reference]], SEARCH("(", Tabel1[[#This Row],[citingArticle_reference]])+1, 4)), "Handmatig")</f>
        <v>2013</v>
      </c>
      <c r="Q398" s="32" t="str">
        <f>IFERROR(LEFT(Tabel1[[#This Row],[citingArticle_splitting_helpField_allExceptAuthorAndYear]], SEARCH(".", Tabel1[[#This Row],[citingArticle_splitting_helpField_allExceptAuthorAndYear]])), "")</f>
        <v>Exercise self-identity: Interactions with social comparison and exercise behaviour.</v>
      </c>
      <c r="R398" s="24">
        <f>SEARCH(")", Tabel1[[#This Row],[citingArticle_reference]])+2</f>
        <v>46</v>
      </c>
      <c r="S398" s="32" t="str">
        <f>RIGHT(Tabel1[[#This Row],[citingArticle_reference]], LEN(Tabel1[[#This Row],[citingArticle_reference]])-Tabel1[[#This Row],[citingArticle_splitting_helpField_localizeClosingParenthesis]])</f>
        <v>Exercise self-identity: Interactions with social comparison and exercise behaviour. Psychology, health &amp; medicine, 18(4), 490-499.</v>
      </c>
    </row>
    <row r="399" spans="1:19" hidden="1" x14ac:dyDescent="0.25">
      <c r="A399" s="2" t="s">
        <v>410</v>
      </c>
      <c r="B399" s="1">
        <v>1992</v>
      </c>
      <c r="C399" s="2" t="s">
        <v>411</v>
      </c>
      <c r="D399" s="2"/>
      <c r="E399" s="2" t="s">
        <v>413</v>
      </c>
      <c r="F399" s="1">
        <v>972</v>
      </c>
      <c r="G399" s="1">
        <v>202</v>
      </c>
      <c r="H399" s="3" t="s">
        <v>108</v>
      </c>
      <c r="I399" s="3" t="s">
        <v>413</v>
      </c>
      <c r="J399" s="3"/>
      <c r="K399" s="6" t="s">
        <v>6</v>
      </c>
      <c r="L399" s="6" t="s">
        <v>6</v>
      </c>
      <c r="M399" s="6" t="s">
        <v>39</v>
      </c>
      <c r="N399" s="3"/>
      <c r="O39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399" s="32" t="str">
        <f>IFERROR(IF(Tabel1[[#This Row],[citingArticle_reference]]=0, "", MID(Tabel1[[#This Row],[citingArticle_reference]], SEARCH("(", Tabel1[[#This Row],[citingArticle_reference]])+1, 4)), "Handmatig")</f>
        <v>2017</v>
      </c>
      <c r="Q39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399" s="24">
        <f>SEARCH(")", Tabel1[[#This Row],[citingArticle_reference]])+2</f>
        <v>56</v>
      </c>
      <c r="S39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00" spans="1:19" hidden="1" x14ac:dyDescent="0.25">
      <c r="A400" s="2" t="s">
        <v>410</v>
      </c>
      <c r="B400" s="1">
        <v>1992</v>
      </c>
      <c r="C400" s="2" t="s">
        <v>411</v>
      </c>
      <c r="D400" s="2"/>
      <c r="E400" s="2" t="s">
        <v>413</v>
      </c>
      <c r="F400" s="1">
        <v>972</v>
      </c>
      <c r="G400" s="1">
        <v>202</v>
      </c>
      <c r="H400" s="3" t="s">
        <v>165</v>
      </c>
      <c r="I400" s="3" t="s">
        <v>340</v>
      </c>
      <c r="J400" s="3"/>
      <c r="K400" s="6" t="s">
        <v>6</v>
      </c>
      <c r="L400" s="6" t="s">
        <v>559</v>
      </c>
      <c r="M400" s="6" t="s">
        <v>39</v>
      </c>
      <c r="N400" s="3"/>
      <c r="O400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00" s="32" t="str">
        <f>IFERROR(IF(Tabel1[[#This Row],[citingArticle_reference]]=0, "", MID(Tabel1[[#This Row],[citingArticle_reference]], SEARCH("(", Tabel1[[#This Row],[citingArticle_reference]])+1, 4)), "Handmatig")</f>
        <v>2017</v>
      </c>
      <c r="Q400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00" s="24">
        <f>SEARCH(")", Tabel1[[#This Row],[citingArticle_reference]])+2</f>
        <v>40</v>
      </c>
      <c r="S400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01" spans="1:19" hidden="1" x14ac:dyDescent="0.25">
      <c r="A401" s="2" t="s">
        <v>410</v>
      </c>
      <c r="B401" s="1">
        <v>1992</v>
      </c>
      <c r="C401" s="2" t="s">
        <v>411</v>
      </c>
      <c r="D401" s="2"/>
      <c r="E401" s="2" t="s">
        <v>413</v>
      </c>
      <c r="F401" s="1">
        <v>972</v>
      </c>
      <c r="G401" s="1">
        <v>202</v>
      </c>
      <c r="H401" s="3" t="s">
        <v>192</v>
      </c>
      <c r="I401" s="3" t="s">
        <v>398</v>
      </c>
      <c r="J401" s="3"/>
      <c r="K401" s="6" t="s">
        <v>6</v>
      </c>
      <c r="L401" s="6" t="s">
        <v>559</v>
      </c>
      <c r="M401" s="6" t="s">
        <v>39</v>
      </c>
      <c r="N401" s="3"/>
      <c r="O401" s="32" t="str">
        <f>IFERROR(IF(Tabel1[[#This Row],[citingArticle_reference]]=0, "", LEFT(Tabel1[[#This Row],[citingArticle_reference]],SEARCH("(", Tabel1[[#This Row],[citingArticle_reference]])-2)), "Handmatig")</f>
        <v>Kiefer, D. J.</v>
      </c>
      <c r="P401" s="32" t="str">
        <f>IFERROR(IF(Tabel1[[#This Row],[citingArticle_reference]]=0, "", MID(Tabel1[[#This Row],[citingArticle_reference]], SEARCH("(", Tabel1[[#This Row],[citingArticle_reference]])+1, 4)), "Handmatig")</f>
        <v>2008</v>
      </c>
      <c r="Q401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01" s="24">
        <f>SEARCH(")", Tabel1[[#This Row],[citingArticle_reference]])+2</f>
        <v>22</v>
      </c>
      <c r="S401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402" spans="1:19" hidden="1" x14ac:dyDescent="0.25">
      <c r="A402" s="2" t="s">
        <v>410</v>
      </c>
      <c r="B402" s="1">
        <v>1992</v>
      </c>
      <c r="C402" s="2" t="s">
        <v>411</v>
      </c>
      <c r="D402" s="2"/>
      <c r="E402" s="2" t="s">
        <v>413</v>
      </c>
      <c r="F402" s="1">
        <v>972</v>
      </c>
      <c r="G402" s="1">
        <v>202</v>
      </c>
      <c r="H402" s="3" t="s">
        <v>100</v>
      </c>
      <c r="I402" s="3" t="s">
        <v>358</v>
      </c>
      <c r="J402" s="3"/>
      <c r="K402" s="6" t="s">
        <v>6</v>
      </c>
      <c r="L402" s="6" t="s">
        <v>6</v>
      </c>
      <c r="M402" s="6" t="s">
        <v>39</v>
      </c>
      <c r="N402" s="3"/>
      <c r="O402" s="32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402" s="32" t="str">
        <f>IFERROR(IF(Tabel1[[#This Row],[citingArticle_reference]]=0, "", MID(Tabel1[[#This Row],[citingArticle_reference]], SEARCH("(", Tabel1[[#This Row],[citingArticle_reference]])+1, 4)), "Handmatig")</f>
        <v>2016</v>
      </c>
      <c r="Q402" s="32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402" s="24">
        <f>SEARCH(")", Tabel1[[#This Row],[citingArticle_reference]])+2</f>
        <v>68</v>
      </c>
      <c r="S402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403" spans="1:19" hidden="1" x14ac:dyDescent="0.25">
      <c r="A403" s="2" t="s">
        <v>410</v>
      </c>
      <c r="B403" s="1">
        <v>1992</v>
      </c>
      <c r="C403" s="2" t="s">
        <v>411</v>
      </c>
      <c r="D403" s="2"/>
      <c r="E403" s="2" t="s">
        <v>413</v>
      </c>
      <c r="F403" s="1">
        <v>972</v>
      </c>
      <c r="G403" s="1">
        <v>202</v>
      </c>
      <c r="H403" s="3" t="s">
        <v>72</v>
      </c>
      <c r="I403" s="3" t="s">
        <v>325</v>
      </c>
      <c r="J403" s="3"/>
      <c r="K403" s="6" t="s">
        <v>6</v>
      </c>
      <c r="L403" s="6" t="s">
        <v>6</v>
      </c>
      <c r="M403" s="6" t="s">
        <v>39</v>
      </c>
      <c r="N403" s="3"/>
      <c r="O403" s="32" t="str">
        <f>IFERROR(IF(Tabel1[[#This Row],[citingArticle_reference]]=0, "", LEFT(Tabel1[[#This Row],[citingArticle_reference]],SEARCH("(", Tabel1[[#This Row],[citingArticle_reference]])-2)), "Handmatig")</f>
        <v>JENKINS, A.</v>
      </c>
      <c r="P403" s="32" t="str">
        <f>IFERROR(IF(Tabel1[[#This Row],[citingArticle_reference]]=0, "", MID(Tabel1[[#This Row],[citingArticle_reference]], SEARCH("(", Tabel1[[#This Row],[citingArticle_reference]])+1, 4)), "Handmatig")</f>
        <v>2015</v>
      </c>
      <c r="Q403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403" s="24">
        <f>SEARCH(")", Tabel1[[#This Row],[citingArticle_reference]])+2</f>
        <v>20</v>
      </c>
      <c r="S403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404" spans="1:19" hidden="1" x14ac:dyDescent="0.25">
      <c r="A404" s="2" t="s">
        <v>410</v>
      </c>
      <c r="B404" s="1">
        <v>1992</v>
      </c>
      <c r="C404" s="2" t="s">
        <v>411</v>
      </c>
      <c r="D404" s="2"/>
      <c r="E404" s="2" t="s">
        <v>413</v>
      </c>
      <c r="F404" s="1">
        <v>972</v>
      </c>
      <c r="G404" s="1">
        <v>202</v>
      </c>
      <c r="H404" s="3" t="s">
        <v>124</v>
      </c>
      <c r="I404" s="3" t="s">
        <v>433</v>
      </c>
      <c r="J404" s="3"/>
      <c r="K404" s="6" t="s">
        <v>6</v>
      </c>
      <c r="L404" s="6" t="s">
        <v>6</v>
      </c>
      <c r="M404" s="6" t="s">
        <v>39</v>
      </c>
      <c r="N404" s="3"/>
      <c r="O404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404" s="32" t="str">
        <f>IFERROR(IF(Tabel1[[#This Row],[citingArticle_reference]]=0, "", MID(Tabel1[[#This Row],[citingArticle_reference]], SEARCH("(", Tabel1[[#This Row],[citingArticle_reference]])+1, 4)), "Handmatig")</f>
        <v>2016</v>
      </c>
      <c r="Q404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404" s="24">
        <f>SEARCH(")", Tabel1[[#This Row],[citingArticle_reference]])+2</f>
        <v>44</v>
      </c>
      <c r="S404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405" spans="1:19" x14ac:dyDescent="0.25">
      <c r="A405" s="2" t="s">
        <v>410</v>
      </c>
      <c r="B405" s="1">
        <v>1992</v>
      </c>
      <c r="C405" s="2" t="s">
        <v>411</v>
      </c>
      <c r="D405" s="2"/>
      <c r="E405" s="2" t="s">
        <v>413</v>
      </c>
      <c r="F405" s="1">
        <v>972</v>
      </c>
      <c r="G405" s="1">
        <v>202</v>
      </c>
      <c r="H405" s="3" t="s">
        <v>327</v>
      </c>
      <c r="J405" s="3"/>
      <c r="K405" s="6" t="s">
        <v>559</v>
      </c>
      <c r="L405" s="6" t="s">
        <v>6</v>
      </c>
      <c r="M405" s="6" t="s">
        <v>6</v>
      </c>
      <c r="N405" s="3" t="s">
        <v>434</v>
      </c>
      <c r="O405" s="32" t="str">
        <f>IFERROR(IF(Tabel1[[#This Row],[citingArticle_reference]]=0, "", LEFT(Tabel1[[#This Row],[citingArticle_reference]],SEARCH("(", Tabel1[[#This Row],[citingArticle_reference]])-2)), "Handmatig")</f>
        <v>Nenci, A. M., Carrus, G., &amp; Caddeo, P.</v>
      </c>
      <c r="P405" s="32" t="str">
        <f>IFERROR(IF(Tabel1[[#This Row],[citingArticle_reference]]=0, "", MID(Tabel1[[#This Row],[citingArticle_reference]], SEARCH("(", Tabel1[[#This Row],[citingArticle_reference]])+1, 4)), "Handmatig")</f>
        <v>2004</v>
      </c>
      <c r="Q405" s="32" t="str">
        <f>IFERROR(LEFT(Tabel1[[#This Row],[citingArticle_splitting_helpField_allExceptAuthorAndYear]], SEARCH(".", Tabel1[[#This Row],[citingArticle_splitting_helpField_allExceptAuthorAndYear]])), "")</f>
        <v>Place Identity and Place-Specific Action: The Role of Regional Identification in the Purchase of Regional Food Products.</v>
      </c>
      <c r="R405" s="24">
        <f>SEARCH(")", Tabel1[[#This Row],[citingArticle_reference]])+2</f>
        <v>47</v>
      </c>
      <c r="S405" s="32" t="str">
        <f>RIGHT(Tabel1[[#This Row],[citingArticle_reference]], LEN(Tabel1[[#This Row],[citingArticle_reference]])-Tabel1[[#This Row],[citingArticle_splitting_helpField_localizeClosingParenthesis]])</f>
        <v>Place Identity and Place-Specific Action: The Role of Regional Identification in the Purchase of Regional Food Products. REVISTA DE PSIHOLOGIE APLICATA, 6, 128-135.</v>
      </c>
    </row>
    <row r="406" spans="1:19" x14ac:dyDescent="0.25">
      <c r="A406" s="2" t="s">
        <v>410</v>
      </c>
      <c r="B406" s="1">
        <v>1992</v>
      </c>
      <c r="C406" s="2" t="s">
        <v>411</v>
      </c>
      <c r="D406" s="2"/>
      <c r="E406" s="2" t="s">
        <v>413</v>
      </c>
      <c r="F406" s="1">
        <v>972</v>
      </c>
      <c r="G406" s="1">
        <v>202</v>
      </c>
      <c r="H406" s="3" t="s">
        <v>435</v>
      </c>
      <c r="I406" s="3" t="s">
        <v>421</v>
      </c>
      <c r="J406" s="3"/>
      <c r="K406" s="6" t="s">
        <v>559</v>
      </c>
      <c r="L406" s="6" t="s">
        <v>6</v>
      </c>
      <c r="M406" s="6" t="s">
        <v>6</v>
      </c>
      <c r="N406" s="3" t="s">
        <v>436</v>
      </c>
      <c r="O406" s="32" t="str">
        <f>IFERROR(IF(Tabel1[[#This Row],[citingArticle_reference]]=0, "", LEFT(Tabel1[[#This Row],[citingArticle_reference]],SEARCH("(", Tabel1[[#This Row],[citingArticle_reference]])-2)), "Handmatig")</f>
        <v>Ferraz, M. K. G. I. P.</v>
      </c>
      <c r="P406" s="32" t="str">
        <f>IFERROR(IF(Tabel1[[#This Row],[citingArticle_reference]]=0, "", MID(Tabel1[[#This Row],[citingArticle_reference]], SEARCH("(", Tabel1[[#This Row],[citingArticle_reference]])+1, 4)), "Handmatig")</f>
        <v>2011</v>
      </c>
      <c r="Q406" s="32" t="str">
        <f>IFERROR(LEFT(Tabel1[[#This Row],[citingArticle_splitting_helpField_allExceptAuthorAndYear]], SEARCH(".", Tabel1[[#This Row],[citingArticle_splitting_helpField_allExceptAuthorAndYear]])), "")</f>
        <v>Men’s purchase intention of shampoo: a model based on the theory of planned behavior and self-concept (Doctoral dissertation, NSBE-UNL).</v>
      </c>
      <c r="R406" s="24">
        <f>SEARCH(")", Tabel1[[#This Row],[citingArticle_reference]])+2</f>
        <v>31</v>
      </c>
      <c r="S406" s="32" t="str">
        <f>RIGHT(Tabel1[[#This Row],[citingArticle_reference]], LEN(Tabel1[[#This Row],[citingArticle_reference]])-Tabel1[[#This Row],[citingArticle_splitting_helpField_localizeClosingParenthesis]])</f>
        <v>Men’s purchase intention of shampoo: a model based on the theory of planned behavior and self-concept (Doctoral dissertation, NSBE-UNL).</v>
      </c>
    </row>
    <row r="407" spans="1:19" hidden="1" x14ac:dyDescent="0.25">
      <c r="A407" s="2" t="s">
        <v>410</v>
      </c>
      <c r="B407" s="1">
        <v>1992</v>
      </c>
      <c r="C407" s="2" t="s">
        <v>411</v>
      </c>
      <c r="D407" s="2"/>
      <c r="E407" s="2" t="s">
        <v>413</v>
      </c>
      <c r="F407" s="1">
        <v>972</v>
      </c>
      <c r="G407" s="1">
        <v>202</v>
      </c>
      <c r="H407" s="3" t="s">
        <v>193</v>
      </c>
      <c r="I407" s="3" t="s">
        <v>437</v>
      </c>
      <c r="J407" s="3"/>
      <c r="K407" s="6" t="s">
        <v>559</v>
      </c>
      <c r="L407" s="6" t="s">
        <v>6</v>
      </c>
      <c r="M407" s="6" t="s">
        <v>24</v>
      </c>
      <c r="N407" s="3" t="s">
        <v>438</v>
      </c>
      <c r="O407" s="32" t="str">
        <f>IFERROR(IF(Tabel1[[#This Row],[citingArticle_reference]]=0, "", LEFT(Tabel1[[#This Row],[citingArticle_reference]],SEARCH("(", Tabel1[[#This Row],[citingArticle_reference]])-2)), "Handmatig")</f>
        <v>Handmatig</v>
      </c>
      <c r="P407" s="32" t="str">
        <f>IFERROR(IF(Tabel1[[#This Row],[citingArticle_reference]]=0, "", MID(Tabel1[[#This Row],[citingArticle_reference]], SEARCH("(", Tabel1[[#This Row],[citingArticle_reference]])+1, 4)), "Handmatig")</f>
        <v>Handmatig</v>
      </c>
      <c r="Q407" s="32" t="str">
        <f>IFERROR(LEFT(Tabel1[[#This Row],[citingArticle_splitting_helpField_allExceptAuthorAndYear]], SEARCH(".", Tabel1[[#This Row],[citingArticle_splitting_helpField_allExceptAuthorAndYear]])), "")</f>
        <v/>
      </c>
      <c r="R407" s="24" t="e">
        <f>SEARCH(")", Tabel1[[#This Row],[citingArticle_reference]])+2</f>
        <v>#VALUE!</v>
      </c>
      <c r="S407" s="32" t="e">
        <f>RIGHT(Tabel1[[#This Row],[citingArticle_reference]], LEN(Tabel1[[#This Row],[citingArticle_reference]])-Tabel1[[#This Row],[citingArticle_splitting_helpField_localizeClosingParenthesis]])</f>
        <v>#VALUE!</v>
      </c>
    </row>
    <row r="408" spans="1:19" hidden="1" x14ac:dyDescent="0.25">
      <c r="A408" s="2" t="s">
        <v>410</v>
      </c>
      <c r="B408" s="1">
        <v>1992</v>
      </c>
      <c r="C408" s="2" t="s">
        <v>411</v>
      </c>
      <c r="D408" s="2"/>
      <c r="E408" s="2" t="s">
        <v>413</v>
      </c>
      <c r="F408" s="1">
        <v>972</v>
      </c>
      <c r="G408" s="1">
        <v>202</v>
      </c>
      <c r="H408" s="3" t="s">
        <v>118</v>
      </c>
      <c r="I408" s="3" t="s">
        <v>439</v>
      </c>
      <c r="J408" s="3"/>
      <c r="K408" s="6" t="s">
        <v>6</v>
      </c>
      <c r="L408" s="6" t="s">
        <v>6</v>
      </c>
      <c r="M408" s="6" t="s">
        <v>39</v>
      </c>
      <c r="N408" s="3"/>
      <c r="O408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408" s="32" t="str">
        <f>IFERROR(IF(Tabel1[[#This Row],[citingArticle_reference]]=0, "", MID(Tabel1[[#This Row],[citingArticle_reference]], SEARCH("(", Tabel1[[#This Row],[citingArticle_reference]])+1, 4)), "Handmatig")</f>
        <v>2017</v>
      </c>
      <c r="Q408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408" s="24">
        <f>SEARCH(")", Tabel1[[#This Row],[citingArticle_reference]])+2</f>
        <v>52</v>
      </c>
      <c r="S408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409" spans="1:19" hidden="1" x14ac:dyDescent="0.25">
      <c r="A409" s="2" t="s">
        <v>410</v>
      </c>
      <c r="B409" s="1">
        <v>1992</v>
      </c>
      <c r="C409" s="2" t="s">
        <v>411</v>
      </c>
      <c r="D409" s="2"/>
      <c r="E409" s="2" t="s">
        <v>413</v>
      </c>
      <c r="F409" s="1">
        <v>972</v>
      </c>
      <c r="G409" s="1">
        <v>202</v>
      </c>
      <c r="H409" s="3" t="s">
        <v>217</v>
      </c>
      <c r="I409" s="3" t="s">
        <v>440</v>
      </c>
      <c r="J409" s="3"/>
      <c r="K409" s="6" t="s">
        <v>6</v>
      </c>
      <c r="L409" s="6" t="s">
        <v>6</v>
      </c>
      <c r="M409" s="6" t="s">
        <v>39</v>
      </c>
      <c r="N409" s="3"/>
      <c r="O409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409" s="32" t="str">
        <f>IFERROR(IF(Tabel1[[#This Row],[citingArticle_reference]]=0, "", MID(Tabel1[[#This Row],[citingArticle_reference]], SEARCH("(", Tabel1[[#This Row],[citingArticle_reference]])+1, 4)), "Handmatig")</f>
        <v>2012</v>
      </c>
      <c r="Q409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409" s="24">
        <f>SEARCH(")", Tabel1[[#This Row],[citingArticle_reference]])+2</f>
        <v>36</v>
      </c>
      <c r="S409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410" spans="1:19" hidden="1" x14ac:dyDescent="0.25">
      <c r="A410" s="2" t="s">
        <v>410</v>
      </c>
      <c r="B410" s="1">
        <v>1992</v>
      </c>
      <c r="C410" s="2" t="s">
        <v>411</v>
      </c>
      <c r="D410" s="2"/>
      <c r="E410" s="2" t="s">
        <v>413</v>
      </c>
      <c r="F410" s="1">
        <v>972</v>
      </c>
      <c r="G410" s="1">
        <v>202</v>
      </c>
      <c r="H410" s="3" t="s">
        <v>170</v>
      </c>
      <c r="I410" s="3" t="s">
        <v>430</v>
      </c>
      <c r="J410" s="3"/>
      <c r="K410" s="6" t="s">
        <v>6</v>
      </c>
      <c r="L410" s="6" t="s">
        <v>6</v>
      </c>
      <c r="M410" s="6" t="s">
        <v>39</v>
      </c>
      <c r="N410" s="3"/>
      <c r="O410" s="32" t="str">
        <f>IFERROR(IF(Tabel1[[#This Row],[citingArticle_reference]]=0, "", LEFT(Tabel1[[#This Row],[citingArticle_reference]],SEARCH("(", Tabel1[[#This Row],[citingArticle_reference]])-2)), "Handmatig")</f>
        <v>Handmatig</v>
      </c>
      <c r="P410" s="32" t="str">
        <f>IFERROR(IF(Tabel1[[#This Row],[citingArticle_reference]]=0, "", MID(Tabel1[[#This Row],[citingArticle_reference]], SEARCH("(", Tabel1[[#This Row],[citingArticle_reference]])+1, 4)), "Handmatig")</f>
        <v>Handmatig</v>
      </c>
      <c r="Q410" s="32" t="str">
        <f>IFERROR(LEFT(Tabel1[[#This Row],[citingArticle_splitting_helpField_allExceptAuthorAndYear]], SEARCH(".", Tabel1[[#This Row],[citingArticle_splitting_helpField_allExceptAuthorAndYear]])), "")</f>
        <v/>
      </c>
      <c r="R410" s="24" t="e">
        <f>SEARCH(")", Tabel1[[#This Row],[citingArticle_reference]])+2</f>
        <v>#VALUE!</v>
      </c>
      <c r="S410" s="32" t="e">
        <f>RIGHT(Tabel1[[#This Row],[citingArticle_reference]], LEN(Tabel1[[#This Row],[citingArticle_reference]])-Tabel1[[#This Row],[citingArticle_splitting_helpField_localizeClosingParenthesis]])</f>
        <v>#VALUE!</v>
      </c>
    </row>
    <row r="411" spans="1:19" hidden="1" x14ac:dyDescent="0.25">
      <c r="A411" s="2" t="s">
        <v>410</v>
      </c>
      <c r="B411" s="1">
        <v>1992</v>
      </c>
      <c r="C411" s="2" t="s">
        <v>411</v>
      </c>
      <c r="D411" s="2"/>
      <c r="E411" s="2" t="s">
        <v>413</v>
      </c>
      <c r="F411" s="1">
        <v>972</v>
      </c>
      <c r="G411" s="1">
        <v>202</v>
      </c>
      <c r="H411" s="3" t="s">
        <v>441</v>
      </c>
      <c r="I411" s="3" t="s">
        <v>430</v>
      </c>
      <c r="J411" s="3"/>
      <c r="K411" s="6" t="s">
        <v>559</v>
      </c>
      <c r="L411" s="6" t="s">
        <v>6</v>
      </c>
      <c r="M411" s="6" t="s">
        <v>24</v>
      </c>
      <c r="N411" s="3"/>
      <c r="O411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411" s="32" t="str">
        <f>IFERROR(IF(Tabel1[[#This Row],[citingArticle_reference]]=0, "", MID(Tabel1[[#This Row],[citingArticle_reference]], SEARCH("(", Tabel1[[#This Row],[citingArticle_reference]])+1, 4)), "Handmatig")</f>
        <v>1995</v>
      </c>
      <c r="Q411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411" s="24">
        <f>SEARCH(")", Tabel1[[#This Row],[citingArticle_reference]])+2</f>
        <v>52</v>
      </c>
      <c r="S411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412" spans="1:19" hidden="1" x14ac:dyDescent="0.25">
      <c r="A412" s="2" t="s">
        <v>442</v>
      </c>
      <c r="B412" s="1">
        <v>2017</v>
      </c>
      <c r="C412" s="2" t="s">
        <v>443</v>
      </c>
      <c r="D412" s="2"/>
      <c r="E412" s="2" t="s">
        <v>444</v>
      </c>
      <c r="F412" s="1">
        <v>1</v>
      </c>
      <c r="G412" s="1">
        <v>0</v>
      </c>
      <c r="H412" s="3">
        <v>0</v>
      </c>
      <c r="J412" s="3"/>
      <c r="M412" s="6"/>
      <c r="N412" s="3"/>
      <c r="O412" s="32" t="str">
        <f>IFERROR(IF(Tabel1[[#This Row],[citingArticle_reference]]=0, "", LEFT(Tabel1[[#This Row],[citingArticle_reference]],SEARCH("(", Tabel1[[#This Row],[citingArticle_reference]])-2)), "Handmatig")</f>
        <v/>
      </c>
      <c r="P412" s="32" t="str">
        <f>IFERROR(IF(Tabel1[[#This Row],[citingArticle_reference]]=0, "", MID(Tabel1[[#This Row],[citingArticle_reference]], SEARCH("(", Tabel1[[#This Row],[citingArticle_reference]])+1, 4)), "Handmatig")</f>
        <v/>
      </c>
      <c r="Q412" s="32" t="str">
        <f>IFERROR(LEFT(Tabel1[[#This Row],[citingArticle_splitting_helpField_allExceptAuthorAndYear]], SEARCH(".", Tabel1[[#This Row],[citingArticle_splitting_helpField_allExceptAuthorAndYear]])), "")</f>
        <v/>
      </c>
      <c r="R412" s="24" t="e">
        <f>SEARCH(")", Tabel1[[#This Row],[citingArticle_reference]])+2</f>
        <v>#VALUE!</v>
      </c>
      <c r="S412" s="32" t="e">
        <f>RIGHT(Tabel1[[#This Row],[citingArticle_reference]], LEN(Tabel1[[#This Row],[citingArticle_reference]])-Tabel1[[#This Row],[citingArticle_splitting_helpField_localizeClosingParenthesis]])</f>
        <v>#VALUE!</v>
      </c>
    </row>
    <row r="413" spans="1:19" hidden="1" x14ac:dyDescent="0.25">
      <c r="A413" s="2" t="s">
        <v>445</v>
      </c>
      <c r="B413" s="1">
        <v>2015</v>
      </c>
      <c r="C413" s="2" t="s">
        <v>446</v>
      </c>
      <c r="D413" s="2"/>
      <c r="E413" s="2" t="s">
        <v>394</v>
      </c>
      <c r="F413" s="1">
        <v>11</v>
      </c>
      <c r="G413" s="1">
        <v>0</v>
      </c>
      <c r="H413" s="3">
        <v>0</v>
      </c>
      <c r="J413" s="3"/>
      <c r="M413" s="6"/>
      <c r="N413" s="3"/>
      <c r="O413" s="32" t="str">
        <f>IFERROR(IF(Tabel1[[#This Row],[citingArticle_reference]]=0, "", LEFT(Tabel1[[#This Row],[citingArticle_reference]],SEARCH("(", Tabel1[[#This Row],[citingArticle_reference]])-2)), "Handmatig")</f>
        <v/>
      </c>
      <c r="P413" s="32" t="str">
        <f>IFERROR(IF(Tabel1[[#This Row],[citingArticle_reference]]=0, "", MID(Tabel1[[#This Row],[citingArticle_reference]], SEARCH("(", Tabel1[[#This Row],[citingArticle_reference]])+1, 4)), "Handmatig")</f>
        <v/>
      </c>
      <c r="Q413" s="32" t="str">
        <f>IFERROR(LEFT(Tabel1[[#This Row],[citingArticle_splitting_helpField_allExceptAuthorAndYear]], SEARCH(".", Tabel1[[#This Row],[citingArticle_splitting_helpField_allExceptAuthorAndYear]])), "")</f>
        <v/>
      </c>
      <c r="R413" s="24" t="e">
        <f>SEARCH(")", Tabel1[[#This Row],[citingArticle_reference]])+2</f>
        <v>#VALUE!</v>
      </c>
      <c r="S413" s="32" t="e">
        <f>RIGHT(Tabel1[[#This Row],[citingArticle_reference]], LEN(Tabel1[[#This Row],[citingArticle_reference]])-Tabel1[[#This Row],[citingArticle_splitting_helpField_localizeClosingParenthesis]])</f>
        <v>#VALUE!</v>
      </c>
    </row>
    <row r="414" spans="1:19" hidden="1" x14ac:dyDescent="0.25">
      <c r="A414" s="2" t="s">
        <v>447</v>
      </c>
      <c r="B414" s="1">
        <v>2011</v>
      </c>
      <c r="C414" s="2" t="s">
        <v>448</v>
      </c>
      <c r="D414" s="2"/>
      <c r="E414" s="2" t="s">
        <v>449</v>
      </c>
      <c r="F414" s="1">
        <v>1</v>
      </c>
      <c r="G414" s="1">
        <v>0</v>
      </c>
      <c r="H414" s="3">
        <v>0</v>
      </c>
      <c r="J414" s="3"/>
      <c r="M414" s="6"/>
      <c r="N414" s="3"/>
      <c r="O414" s="32" t="str">
        <f>IFERROR(IF(Tabel1[[#This Row],[citingArticle_reference]]=0, "", LEFT(Tabel1[[#This Row],[citingArticle_reference]],SEARCH("(", Tabel1[[#This Row],[citingArticle_reference]])-2)), "Handmatig")</f>
        <v/>
      </c>
      <c r="P414" s="32" t="str">
        <f>IFERROR(IF(Tabel1[[#This Row],[citingArticle_reference]]=0, "", MID(Tabel1[[#This Row],[citingArticle_reference]], SEARCH("(", Tabel1[[#This Row],[citingArticle_reference]])+1, 4)), "Handmatig")</f>
        <v/>
      </c>
      <c r="Q414" s="32" t="str">
        <f>IFERROR(LEFT(Tabel1[[#This Row],[citingArticle_splitting_helpField_allExceptAuthorAndYear]], SEARCH(".", Tabel1[[#This Row],[citingArticle_splitting_helpField_allExceptAuthorAndYear]])), "")</f>
        <v/>
      </c>
      <c r="R414" s="24" t="e">
        <f>SEARCH(")", Tabel1[[#This Row],[citingArticle_reference]])+2</f>
        <v>#VALUE!</v>
      </c>
      <c r="S414" s="32" t="e">
        <f>RIGHT(Tabel1[[#This Row],[citingArticle_reference]], LEN(Tabel1[[#This Row],[citingArticle_reference]])-Tabel1[[#This Row],[citingArticle_splitting_helpField_localizeClosingParenthesis]])</f>
        <v>#VALUE!</v>
      </c>
    </row>
    <row r="415" spans="1:19" hidden="1" x14ac:dyDescent="0.25">
      <c r="A415" s="2" t="s">
        <v>450</v>
      </c>
      <c r="B415" s="1">
        <v>2008</v>
      </c>
      <c r="C415" s="2" t="s">
        <v>451</v>
      </c>
      <c r="D415" s="2"/>
      <c r="E415" s="2"/>
      <c r="F415" s="1">
        <v>39</v>
      </c>
      <c r="G415" s="1">
        <v>6</v>
      </c>
      <c r="H415" s="3" t="s">
        <v>317</v>
      </c>
      <c r="I415" s="3" t="s">
        <v>452</v>
      </c>
      <c r="J415" s="3"/>
      <c r="K415" s="6" t="s">
        <v>6</v>
      </c>
      <c r="L415" s="6" t="s">
        <v>6</v>
      </c>
      <c r="M415" s="6" t="s">
        <v>39</v>
      </c>
      <c r="N415" s="3"/>
      <c r="O415" s="32" t="str">
        <f>IFERROR(IF(Tabel1[[#This Row],[citingArticle_reference]]=0, "", LEFT(Tabel1[[#This Row],[citingArticle_reference]],SEARCH("(", Tabel1[[#This Row],[citingArticle_reference]])-2)), "Handmatig")</f>
        <v>White, K. M., O'connor, E. L., &amp; Hamilton, K.</v>
      </c>
      <c r="P415" s="32" t="str">
        <f>IFERROR(IF(Tabel1[[#This Row],[citingArticle_reference]]=0, "", MID(Tabel1[[#This Row],[citingArticle_reference]], SEARCH("(", Tabel1[[#This Row],[citingArticle_reference]])+1, 4)), "Handmatig")</f>
        <v>2011</v>
      </c>
      <c r="Q415" s="32" t="str">
        <f>IFERROR(LEFT(Tabel1[[#This Row],[citingArticle_splitting_helpField_allExceptAuthorAndYear]], SEARCH(".", Tabel1[[#This Row],[citingArticle_splitting_helpField_allExceptAuthorAndYear]])), "")</f>
        <v>In‐group and role identity influences on the initiation and maintenance of students' voluntary attendance at peer study sessions for statistics.</v>
      </c>
      <c r="R415" s="24">
        <f>SEARCH(")", Tabel1[[#This Row],[citingArticle_reference]])+2</f>
        <v>54</v>
      </c>
      <c r="S415" s="32" t="str">
        <f>RIGHT(Tabel1[[#This Row],[citingArticle_reference]], LEN(Tabel1[[#This Row],[citingArticle_reference]])-Tabel1[[#This Row],[citingArticle_splitting_helpField_localizeClosingParenthesis]])</f>
        <v>In‐group and role identity influences on the initiation and maintenance of students' voluntary attendance at peer study sessions for statistics. British Journal of Educational Psychology, 81(2), 325-343.</v>
      </c>
    </row>
    <row r="416" spans="1:19" hidden="1" x14ac:dyDescent="0.25">
      <c r="A416" s="2" t="s">
        <v>450</v>
      </c>
      <c r="B416" s="1">
        <v>2008</v>
      </c>
      <c r="C416" s="2" t="s">
        <v>451</v>
      </c>
      <c r="D416" s="2"/>
      <c r="E416" s="2"/>
      <c r="F416" s="1">
        <v>39</v>
      </c>
      <c r="G416" s="1">
        <v>6</v>
      </c>
      <c r="H416" s="3" t="s">
        <v>453</v>
      </c>
      <c r="I416" s="3" t="s">
        <v>454</v>
      </c>
      <c r="J416" s="3"/>
      <c r="K416" s="6" t="s">
        <v>559</v>
      </c>
      <c r="L416" s="6" t="s">
        <v>559</v>
      </c>
      <c r="M416" s="6" t="s">
        <v>24</v>
      </c>
      <c r="N416" s="3"/>
      <c r="O416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416" s="32" t="str">
        <f>IFERROR(IF(Tabel1[[#This Row],[citingArticle_reference]]=0, "", MID(Tabel1[[#This Row],[citingArticle_reference]], SEARCH("(", Tabel1[[#This Row],[citingArticle_reference]])+1, 4)), "Handmatig")</f>
        <v>2016</v>
      </c>
      <c r="Q416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416" s="24">
        <f>SEARCH(")", Tabel1[[#This Row],[citingArticle_reference]])+2</f>
        <v>42</v>
      </c>
      <c r="S416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417" spans="1:19" hidden="1" x14ac:dyDescent="0.25">
      <c r="A417" s="2" t="s">
        <v>455</v>
      </c>
      <c r="B417" s="1">
        <v>2006</v>
      </c>
      <c r="C417" s="2" t="s">
        <v>456</v>
      </c>
      <c r="D417" s="2"/>
      <c r="E417" s="2"/>
      <c r="F417" s="1">
        <v>16</v>
      </c>
      <c r="G417" s="1">
        <v>2</v>
      </c>
      <c r="H417" s="3">
        <v>0</v>
      </c>
      <c r="J417" s="3"/>
      <c r="M417" s="6"/>
      <c r="N417" s="3"/>
      <c r="O417" s="32" t="str">
        <f>IFERROR(IF(Tabel1[[#This Row],[citingArticle_reference]]=0, "", LEFT(Tabel1[[#This Row],[citingArticle_reference]],SEARCH("(", Tabel1[[#This Row],[citingArticle_reference]])-2)), "Handmatig")</f>
        <v/>
      </c>
      <c r="P417" s="32" t="str">
        <f>IFERROR(IF(Tabel1[[#This Row],[citingArticle_reference]]=0, "", MID(Tabel1[[#This Row],[citingArticle_reference]], SEARCH("(", Tabel1[[#This Row],[citingArticle_reference]])+1, 4)), "Handmatig")</f>
        <v/>
      </c>
      <c r="Q417" s="32" t="str">
        <f>IFERROR(LEFT(Tabel1[[#This Row],[citingArticle_splitting_helpField_allExceptAuthorAndYear]], SEARCH(".", Tabel1[[#This Row],[citingArticle_splitting_helpField_allExceptAuthorAndYear]])), "")</f>
        <v/>
      </c>
      <c r="R417" s="24" t="e">
        <f>SEARCH(")", Tabel1[[#This Row],[citingArticle_reference]])+2</f>
        <v>#VALUE!</v>
      </c>
      <c r="S417" s="32" t="e">
        <f>RIGHT(Tabel1[[#This Row],[citingArticle_reference]], LEN(Tabel1[[#This Row],[citingArticle_reference]])-Tabel1[[#This Row],[citingArticle_splitting_helpField_localizeClosingParenthesis]])</f>
        <v>#VALUE!</v>
      </c>
    </row>
    <row r="418" spans="1:19" hidden="1" x14ac:dyDescent="0.25">
      <c r="A418" s="2" t="s">
        <v>85</v>
      </c>
      <c r="B418" s="1">
        <v>2005</v>
      </c>
      <c r="C418" s="2" t="s">
        <v>457</v>
      </c>
      <c r="D418" s="2"/>
      <c r="E418" s="2" t="s">
        <v>377</v>
      </c>
      <c r="F418" s="1">
        <v>41</v>
      </c>
      <c r="G418" s="1">
        <v>9</v>
      </c>
      <c r="H418" s="3" t="s">
        <v>220</v>
      </c>
      <c r="J418" s="3"/>
      <c r="K418" s="6" t="s">
        <v>6</v>
      </c>
      <c r="L418" s="6" t="s">
        <v>6</v>
      </c>
      <c r="M418" s="6" t="s">
        <v>39</v>
      </c>
      <c r="N418" s="3"/>
      <c r="O418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418" s="32" t="str">
        <f>IFERROR(IF(Tabel1[[#This Row],[citingArticle_reference]]=0, "", MID(Tabel1[[#This Row],[citingArticle_reference]], SEARCH("(", Tabel1[[#This Row],[citingArticle_reference]])+1, 4)), "Handmatig")</f>
        <v>2015</v>
      </c>
      <c r="Q418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418" s="24">
        <f>SEARCH(")", Tabel1[[#This Row],[citingArticle_reference]])+2</f>
        <v>34</v>
      </c>
      <c r="S418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419" spans="1:19" hidden="1" x14ac:dyDescent="0.25">
      <c r="A419" s="2" t="s">
        <v>458</v>
      </c>
      <c r="B419" s="1">
        <v>2001</v>
      </c>
      <c r="C419" s="2" t="s">
        <v>459</v>
      </c>
      <c r="D419" s="2"/>
      <c r="E419" s="2"/>
      <c r="F419" s="1">
        <v>77</v>
      </c>
      <c r="G419" s="1">
        <v>21</v>
      </c>
      <c r="H419" s="3" t="s">
        <v>36</v>
      </c>
      <c r="I419" s="3" t="s">
        <v>340</v>
      </c>
      <c r="J419" s="3"/>
      <c r="K419" s="6" t="s">
        <v>6</v>
      </c>
      <c r="L419" s="6" t="s">
        <v>559</v>
      </c>
      <c r="M419" s="6" t="s">
        <v>39</v>
      </c>
      <c r="N419" s="3"/>
      <c r="O41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19" s="32" t="str">
        <f>IFERROR(IF(Tabel1[[#This Row],[citingArticle_reference]]=0, "", MID(Tabel1[[#This Row],[citingArticle_reference]], SEARCH("(", Tabel1[[#This Row],[citingArticle_reference]])+1, 4)), "Handmatig")</f>
        <v>2010</v>
      </c>
      <c r="Q41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19" s="24">
        <f>SEARCH(")", Tabel1[[#This Row],[citingArticle_reference]])+2</f>
        <v>48</v>
      </c>
      <c r="S41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20" spans="1:19" hidden="1" x14ac:dyDescent="0.25">
      <c r="A420" s="2" t="s">
        <v>458</v>
      </c>
      <c r="B420" s="1">
        <v>2001</v>
      </c>
      <c r="C420" s="2" t="s">
        <v>459</v>
      </c>
      <c r="D420" s="2"/>
      <c r="E420" s="2"/>
      <c r="F420" s="1">
        <v>77</v>
      </c>
      <c r="G420" s="1">
        <v>21</v>
      </c>
      <c r="H420" s="3" t="s">
        <v>61</v>
      </c>
      <c r="J420" s="3"/>
      <c r="K420" s="6" t="s">
        <v>6</v>
      </c>
      <c r="L420" s="6" t="s">
        <v>559</v>
      </c>
      <c r="M420" s="6" t="s">
        <v>39</v>
      </c>
      <c r="N420" s="3"/>
      <c r="O420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20" s="32" t="str">
        <f>IFERROR(IF(Tabel1[[#This Row],[citingArticle_reference]]=0, "", MID(Tabel1[[#This Row],[citingArticle_reference]], SEARCH("(", Tabel1[[#This Row],[citingArticle_reference]])+1, 4)), "Handmatig")</f>
        <v>2001</v>
      </c>
      <c r="Q420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20" s="24">
        <f>SEARCH(")", Tabel1[[#This Row],[citingArticle_reference]])+2</f>
        <v>32</v>
      </c>
      <c r="S420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21" spans="1:19" hidden="1" x14ac:dyDescent="0.25">
      <c r="A421" s="2" t="s">
        <v>458</v>
      </c>
      <c r="B421" s="1">
        <v>2001</v>
      </c>
      <c r="C421" s="2" t="s">
        <v>459</v>
      </c>
      <c r="D421" s="2"/>
      <c r="E421" s="2"/>
      <c r="F421" s="1">
        <v>77</v>
      </c>
      <c r="G421" s="1">
        <v>21</v>
      </c>
      <c r="H421" s="3" t="s">
        <v>252</v>
      </c>
      <c r="J421" s="3"/>
      <c r="K421" s="6" t="s">
        <v>6</v>
      </c>
      <c r="L421" s="6" t="s">
        <v>559</v>
      </c>
      <c r="M421" s="6" t="s">
        <v>39</v>
      </c>
      <c r="N421" s="3"/>
      <c r="O421" s="32" t="str">
        <f>IFERROR(IF(Tabel1[[#This Row],[citingArticle_reference]]=0, "", LEFT(Tabel1[[#This Row],[citingArticle_reference]],SEARCH("(", Tabel1[[#This Row],[citingArticle_reference]])-2)), "Handmatig")</f>
        <v>Elliott, M. A.</v>
      </c>
      <c r="P421" s="32" t="str">
        <f>IFERROR(IF(Tabel1[[#This Row],[citingArticle_reference]]=0, "", MID(Tabel1[[#This Row],[citingArticle_reference]], SEARCH("(", Tabel1[[#This Row],[citingArticle_reference]])+1, 4)), "Handmatig")</f>
        <v>2010</v>
      </c>
      <c r="Q421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421" s="24">
        <f>SEARCH(")", Tabel1[[#This Row],[citingArticle_reference]])+2</f>
        <v>23</v>
      </c>
      <c r="S421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422" spans="1:19" hidden="1" x14ac:dyDescent="0.25">
      <c r="A422" s="2" t="s">
        <v>458</v>
      </c>
      <c r="B422" s="1">
        <v>2001</v>
      </c>
      <c r="C422" s="2" t="s">
        <v>459</v>
      </c>
      <c r="D422" s="2"/>
      <c r="E422" s="2"/>
      <c r="F422" s="1">
        <v>77</v>
      </c>
      <c r="G422" s="1">
        <v>21</v>
      </c>
      <c r="H422" s="3" t="s">
        <v>38</v>
      </c>
      <c r="I422" s="3" t="s">
        <v>420</v>
      </c>
      <c r="J422" s="3"/>
      <c r="K422" s="6" t="s">
        <v>6</v>
      </c>
      <c r="L422" s="6" t="s">
        <v>6</v>
      </c>
      <c r="M422" s="6" t="s">
        <v>39</v>
      </c>
      <c r="N422" s="3"/>
      <c r="O422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22" s="32" t="str">
        <f>IFERROR(IF(Tabel1[[#This Row],[citingArticle_reference]]=0, "", MID(Tabel1[[#This Row],[citingArticle_reference]], SEARCH("(", Tabel1[[#This Row],[citingArticle_reference]])+1, 4)), "Handmatig")</f>
        <v>2009</v>
      </c>
      <c r="Q422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22" s="24">
        <f>SEARCH(")", Tabel1[[#This Row],[citingArticle_reference]])+2</f>
        <v>74</v>
      </c>
      <c r="S4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23" spans="1:19" hidden="1" x14ac:dyDescent="0.25">
      <c r="A423" s="2" t="s">
        <v>458</v>
      </c>
      <c r="B423" s="1">
        <v>2001</v>
      </c>
      <c r="C423" s="2" t="s">
        <v>459</v>
      </c>
      <c r="D423" s="2"/>
      <c r="E423" s="2"/>
      <c r="F423" s="1">
        <v>77</v>
      </c>
      <c r="G423" s="1">
        <v>21</v>
      </c>
      <c r="H423" s="3" t="s">
        <v>67</v>
      </c>
      <c r="I423" s="3" t="s">
        <v>460</v>
      </c>
      <c r="J423" s="3"/>
      <c r="K423" s="6" t="s">
        <v>6</v>
      </c>
      <c r="L423" s="6" t="s">
        <v>6</v>
      </c>
      <c r="M423" s="6" t="s">
        <v>39</v>
      </c>
      <c r="N423" s="3"/>
      <c r="O423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23" s="32" t="str">
        <f>IFERROR(IF(Tabel1[[#This Row],[citingArticle_reference]]=0, "", MID(Tabel1[[#This Row],[citingArticle_reference]], SEARCH("(", Tabel1[[#This Row],[citingArticle_reference]])+1, 4)), "Handmatig")</f>
        <v>2012</v>
      </c>
      <c r="Q423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23" s="24">
        <f>SEARCH(")", Tabel1[[#This Row],[citingArticle_reference]])+2</f>
        <v>47</v>
      </c>
      <c r="S423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24" spans="1:19" hidden="1" x14ac:dyDescent="0.25">
      <c r="A424" s="2" t="s">
        <v>458</v>
      </c>
      <c r="B424" s="1">
        <v>2001</v>
      </c>
      <c r="C424" s="2" t="s">
        <v>459</v>
      </c>
      <c r="D424" s="2"/>
      <c r="E424" s="2"/>
      <c r="F424" s="1">
        <v>77</v>
      </c>
      <c r="G424" s="1">
        <v>21</v>
      </c>
      <c r="H424" s="3" t="s">
        <v>248</v>
      </c>
      <c r="J424" s="3"/>
      <c r="K424" s="6" t="s">
        <v>6</v>
      </c>
      <c r="L424" s="6" t="s">
        <v>6</v>
      </c>
      <c r="M424" s="6" t="s">
        <v>39</v>
      </c>
      <c r="N424" s="3"/>
      <c r="O424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24" s="32" t="str">
        <f>IFERROR(IF(Tabel1[[#This Row],[citingArticle_reference]]=0, "", MID(Tabel1[[#This Row],[citingArticle_reference]], SEARCH("(", Tabel1[[#This Row],[citingArticle_reference]])+1, 4)), "Handmatig")</f>
        <v>2005</v>
      </c>
      <c r="Q424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24" s="24">
        <f>SEARCH(")", Tabel1[[#This Row],[citingArticle_reference]])+2</f>
        <v>44</v>
      </c>
      <c r="S424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25" spans="1:19" hidden="1" x14ac:dyDescent="0.25">
      <c r="A425" s="2" t="s">
        <v>458</v>
      </c>
      <c r="B425" s="1">
        <v>2001</v>
      </c>
      <c r="C425" s="2" t="s">
        <v>459</v>
      </c>
      <c r="D425" s="2"/>
      <c r="E425" s="2"/>
      <c r="F425" s="1">
        <v>77</v>
      </c>
      <c r="G425" s="1">
        <v>21</v>
      </c>
      <c r="H425" s="3" t="s">
        <v>108</v>
      </c>
      <c r="J425" s="3"/>
      <c r="K425" s="6" t="s">
        <v>6</v>
      </c>
      <c r="L425" s="6" t="s">
        <v>6</v>
      </c>
      <c r="M425" s="6" t="s">
        <v>39</v>
      </c>
      <c r="N425" s="3"/>
      <c r="O425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425" s="32" t="str">
        <f>IFERROR(IF(Tabel1[[#This Row],[citingArticle_reference]]=0, "", MID(Tabel1[[#This Row],[citingArticle_reference]], SEARCH("(", Tabel1[[#This Row],[citingArticle_reference]])+1, 4)), "Handmatig")</f>
        <v>2017</v>
      </c>
      <c r="Q425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425" s="24">
        <f>SEARCH(")", Tabel1[[#This Row],[citingArticle_reference]])+2</f>
        <v>56</v>
      </c>
      <c r="S425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26" spans="1:19" hidden="1" x14ac:dyDescent="0.25">
      <c r="A426" s="2" t="s">
        <v>458</v>
      </c>
      <c r="B426" s="1">
        <v>2001</v>
      </c>
      <c r="C426" s="2" t="s">
        <v>459</v>
      </c>
      <c r="D426" s="2"/>
      <c r="E426" s="2"/>
      <c r="F426" s="1">
        <v>77</v>
      </c>
      <c r="G426" s="1">
        <v>21</v>
      </c>
      <c r="H426" s="3" t="s">
        <v>165</v>
      </c>
      <c r="J426" s="3"/>
      <c r="K426" s="6" t="s">
        <v>6</v>
      </c>
      <c r="L426" s="6" t="s">
        <v>6</v>
      </c>
      <c r="M426" s="6" t="s">
        <v>39</v>
      </c>
      <c r="N426" s="3"/>
      <c r="O426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26" s="32" t="str">
        <f>IFERROR(IF(Tabel1[[#This Row],[citingArticle_reference]]=0, "", MID(Tabel1[[#This Row],[citingArticle_reference]], SEARCH("(", Tabel1[[#This Row],[citingArticle_reference]])+1, 4)), "Handmatig")</f>
        <v>2017</v>
      </c>
      <c r="Q426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26" s="24">
        <f>SEARCH(")", Tabel1[[#This Row],[citingArticle_reference]])+2</f>
        <v>40</v>
      </c>
      <c r="S426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27" spans="1:19" hidden="1" x14ac:dyDescent="0.25">
      <c r="A427" s="2" t="s">
        <v>458</v>
      </c>
      <c r="B427" s="1">
        <v>2001</v>
      </c>
      <c r="C427" s="2" t="s">
        <v>459</v>
      </c>
      <c r="D427" s="2"/>
      <c r="E427" s="2"/>
      <c r="F427" s="1">
        <v>77</v>
      </c>
      <c r="G427" s="1">
        <v>21</v>
      </c>
      <c r="H427" s="3" t="s">
        <v>323</v>
      </c>
      <c r="J427" s="3"/>
      <c r="K427" s="6" t="s">
        <v>6</v>
      </c>
      <c r="L427" s="6" t="s">
        <v>559</v>
      </c>
      <c r="M427" s="6" t="s">
        <v>39</v>
      </c>
      <c r="N427" s="3"/>
      <c r="O427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427" s="32" t="str">
        <f>IFERROR(IF(Tabel1[[#This Row],[citingArticle_reference]]=0, "", MID(Tabel1[[#This Row],[citingArticle_reference]], SEARCH("(", Tabel1[[#This Row],[citingArticle_reference]])+1, 4)), "Handmatig")</f>
        <v>2013</v>
      </c>
      <c r="Q427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427" s="24">
        <f>SEARCH(")", Tabel1[[#This Row],[citingArticle_reference]])+2</f>
        <v>68</v>
      </c>
      <c r="S427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428" spans="1:19" hidden="1" x14ac:dyDescent="0.25">
      <c r="A428" s="2" t="s">
        <v>461</v>
      </c>
      <c r="B428" s="1">
        <v>1999</v>
      </c>
      <c r="C428" s="2" t="s">
        <v>462</v>
      </c>
      <c r="D428" s="2"/>
      <c r="E428" s="2"/>
      <c r="F428" s="1">
        <v>177</v>
      </c>
      <c r="G428" s="1">
        <v>26</v>
      </c>
      <c r="H428" s="3">
        <v>0</v>
      </c>
      <c r="J428" s="3"/>
      <c r="M428" s="6"/>
      <c r="N428" s="3"/>
      <c r="O428" s="32" t="str">
        <f>IFERROR(IF(Tabel1[[#This Row],[citingArticle_reference]]=0, "", LEFT(Tabel1[[#This Row],[citingArticle_reference]],SEARCH("(", Tabel1[[#This Row],[citingArticle_reference]])-2)), "Handmatig")</f>
        <v/>
      </c>
      <c r="P428" s="32" t="str">
        <f>IFERROR(IF(Tabel1[[#This Row],[citingArticle_reference]]=0, "", MID(Tabel1[[#This Row],[citingArticle_reference]], SEARCH("(", Tabel1[[#This Row],[citingArticle_reference]])+1, 4)), "Handmatig")</f>
        <v/>
      </c>
      <c r="Q428" s="32" t="str">
        <f>IFERROR(LEFT(Tabel1[[#This Row],[citingArticle_splitting_helpField_allExceptAuthorAndYear]], SEARCH(".", Tabel1[[#This Row],[citingArticle_splitting_helpField_allExceptAuthorAndYear]])), "")</f>
        <v/>
      </c>
      <c r="R428" s="24" t="e">
        <f>SEARCH(")", Tabel1[[#This Row],[citingArticle_reference]])+2</f>
        <v>#VALUE!</v>
      </c>
      <c r="S428" s="32" t="e">
        <f>RIGHT(Tabel1[[#This Row],[citingArticle_reference]], LEN(Tabel1[[#This Row],[citingArticle_reference]])-Tabel1[[#This Row],[citingArticle_splitting_helpField_localizeClosingParenthesis]])</f>
        <v>#VALUE!</v>
      </c>
    </row>
    <row r="429" spans="1:19" hidden="1" x14ac:dyDescent="0.25">
      <c r="A429" s="2" t="s">
        <v>458</v>
      </c>
      <c r="B429" s="1">
        <v>2001</v>
      </c>
      <c r="C429" s="2" t="s">
        <v>459</v>
      </c>
      <c r="D429" s="2"/>
      <c r="E429" s="2"/>
      <c r="F429" s="1">
        <v>77</v>
      </c>
      <c r="G429" s="1">
        <v>21</v>
      </c>
      <c r="H429" s="3" t="s">
        <v>228</v>
      </c>
      <c r="J429" s="3"/>
      <c r="K429" s="6" t="s">
        <v>6</v>
      </c>
      <c r="L429" s="6" t="s">
        <v>559</v>
      </c>
      <c r="M429" s="6" t="s">
        <v>39</v>
      </c>
      <c r="N429" s="3"/>
      <c r="O429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429" s="32" t="str">
        <f>IFERROR(IF(Tabel1[[#This Row],[citingArticle_reference]]=0, "", MID(Tabel1[[#This Row],[citingArticle_reference]], SEARCH("(", Tabel1[[#This Row],[citingArticle_reference]])+1, 4)), "Handmatig")</f>
        <v>2008</v>
      </c>
      <c r="Q429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429" s="24">
        <f>SEARCH(")", Tabel1[[#This Row],[citingArticle_reference]])+2</f>
        <v>54</v>
      </c>
      <c r="S429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430" spans="1:19" hidden="1" x14ac:dyDescent="0.25">
      <c r="A430" s="2" t="s">
        <v>458</v>
      </c>
      <c r="B430" s="1">
        <v>2001</v>
      </c>
      <c r="C430" s="2" t="s">
        <v>459</v>
      </c>
      <c r="D430" s="2"/>
      <c r="E430" s="2"/>
      <c r="F430" s="1">
        <v>77</v>
      </c>
      <c r="G430" s="1">
        <v>21</v>
      </c>
      <c r="H430" s="3" t="s">
        <v>36</v>
      </c>
      <c r="I430" s="3" t="s">
        <v>340</v>
      </c>
      <c r="J430" s="3"/>
      <c r="K430" s="6" t="s">
        <v>6</v>
      </c>
      <c r="L430" s="6" t="s">
        <v>559</v>
      </c>
      <c r="M430" s="6" t="s">
        <v>39</v>
      </c>
      <c r="N430" s="3"/>
      <c r="O430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30" s="32" t="str">
        <f>IFERROR(IF(Tabel1[[#This Row],[citingArticle_reference]]=0, "", MID(Tabel1[[#This Row],[citingArticle_reference]], SEARCH("(", Tabel1[[#This Row],[citingArticle_reference]])+1, 4)), "Handmatig")</f>
        <v>2010</v>
      </c>
      <c r="Q430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30" s="24">
        <f>SEARCH(")", Tabel1[[#This Row],[citingArticle_reference]])+2</f>
        <v>48</v>
      </c>
      <c r="S43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31" spans="1:19" hidden="1" x14ac:dyDescent="0.25">
      <c r="A431" s="2" t="s">
        <v>458</v>
      </c>
      <c r="B431" s="1">
        <v>2001</v>
      </c>
      <c r="C431" s="2" t="s">
        <v>459</v>
      </c>
      <c r="D431" s="2"/>
      <c r="E431" s="2"/>
      <c r="F431" s="1">
        <v>77</v>
      </c>
      <c r="G431" s="1">
        <v>21</v>
      </c>
      <c r="H431" s="3" t="s">
        <v>250</v>
      </c>
      <c r="J431" s="3"/>
      <c r="K431" s="6" t="s">
        <v>6</v>
      </c>
      <c r="L431" s="6" t="s">
        <v>559</v>
      </c>
      <c r="M431" s="6" t="s">
        <v>39</v>
      </c>
      <c r="N431" s="3"/>
      <c r="O431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431" s="32" t="str">
        <f>IFERROR(IF(Tabel1[[#This Row],[citingArticle_reference]]=0, "", MID(Tabel1[[#This Row],[citingArticle_reference]], SEARCH("(", Tabel1[[#This Row],[citingArticle_reference]])+1, 4)), "Handmatig")</f>
        <v>2006</v>
      </c>
      <c r="Q43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431" s="24">
        <f>SEARCH(")", Tabel1[[#This Row],[citingArticle_reference]])+2</f>
        <v>47</v>
      </c>
      <c r="S43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432" spans="1:19" hidden="1" x14ac:dyDescent="0.25">
      <c r="A432" s="2" t="s">
        <v>458</v>
      </c>
      <c r="B432" s="1">
        <v>2001</v>
      </c>
      <c r="C432" s="2" t="s">
        <v>459</v>
      </c>
      <c r="D432" s="2"/>
      <c r="E432" s="2"/>
      <c r="F432" s="1">
        <v>77</v>
      </c>
      <c r="G432" s="1">
        <v>21</v>
      </c>
      <c r="H432" s="3" t="s">
        <v>342</v>
      </c>
      <c r="J432" s="3"/>
      <c r="K432" s="6" t="s">
        <v>6</v>
      </c>
      <c r="L432" s="6" t="s">
        <v>6</v>
      </c>
      <c r="M432" s="6" t="s">
        <v>39</v>
      </c>
      <c r="N432" s="3"/>
      <c r="O432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432" s="32" t="str">
        <f>IFERROR(IF(Tabel1[[#This Row],[citingArticle_reference]]=0, "", MID(Tabel1[[#This Row],[citingArticle_reference]], SEARCH("(", Tabel1[[#This Row],[citingArticle_reference]])+1, 4)), "Handmatig")</f>
        <v>2009</v>
      </c>
      <c r="Q432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432" s="24">
        <f>SEARCH(")", Tabel1[[#This Row],[citingArticle_reference]])+2</f>
        <v>56</v>
      </c>
      <c r="S432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433" spans="1:19" hidden="1" x14ac:dyDescent="0.25">
      <c r="A433" s="2" t="s">
        <v>458</v>
      </c>
      <c r="B433" s="1">
        <v>2001</v>
      </c>
      <c r="C433" s="2" t="s">
        <v>459</v>
      </c>
      <c r="D433" s="2"/>
      <c r="E433" s="2"/>
      <c r="F433" s="1">
        <v>77</v>
      </c>
      <c r="G433" s="1">
        <v>21</v>
      </c>
      <c r="H433" s="3" t="s">
        <v>47</v>
      </c>
      <c r="I433" s="3" t="s">
        <v>325</v>
      </c>
      <c r="J433" s="3"/>
      <c r="K433" s="6" t="s">
        <v>6</v>
      </c>
      <c r="L433" s="6" t="s">
        <v>6</v>
      </c>
      <c r="M433" s="6" t="s">
        <v>39</v>
      </c>
      <c r="N433" s="3"/>
      <c r="O433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33" s="32" t="str">
        <f>IFERROR(IF(Tabel1[[#This Row],[citingArticle_reference]]=0, "", MID(Tabel1[[#This Row],[citingArticle_reference]], SEARCH("(", Tabel1[[#This Row],[citingArticle_reference]])+1, 4)), "Handmatig")</f>
        <v>2016</v>
      </c>
      <c r="Q433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33" s="24">
        <f>SEARCH(")", Tabel1[[#This Row],[citingArticle_reference]])+2</f>
        <v>44</v>
      </c>
      <c r="S43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34" spans="1:19" hidden="1" x14ac:dyDescent="0.25">
      <c r="A434" s="2" t="s">
        <v>458</v>
      </c>
      <c r="B434" s="1">
        <v>2001</v>
      </c>
      <c r="C434" s="2" t="s">
        <v>459</v>
      </c>
      <c r="D434" s="2"/>
      <c r="E434" s="2"/>
      <c r="F434" s="1">
        <v>77</v>
      </c>
      <c r="G434" s="1">
        <v>21</v>
      </c>
      <c r="H434" s="3" t="s">
        <v>348</v>
      </c>
      <c r="J434" s="3"/>
      <c r="K434" s="6" t="s">
        <v>6</v>
      </c>
      <c r="L434" s="6" t="s">
        <v>6</v>
      </c>
      <c r="M434" s="6" t="s">
        <v>39</v>
      </c>
      <c r="N434" s="3"/>
      <c r="O434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34" s="32" t="str">
        <f>IFERROR(IF(Tabel1[[#This Row],[citingArticle_reference]]=0, "", MID(Tabel1[[#This Row],[citingArticle_reference]], SEARCH("(", Tabel1[[#This Row],[citingArticle_reference]])+1, 4)), "Handmatig")</f>
        <v>2005</v>
      </c>
      <c r="Q434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434" s="24">
        <f>SEARCH(")", Tabel1[[#This Row],[citingArticle_reference]])+2</f>
        <v>26</v>
      </c>
      <c r="S434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435" spans="1:19" hidden="1" x14ac:dyDescent="0.25">
      <c r="A435" s="2" t="s">
        <v>464</v>
      </c>
      <c r="B435" s="1">
        <v>1994</v>
      </c>
      <c r="C435" s="2" t="s">
        <v>465</v>
      </c>
      <c r="D435" s="2" t="s">
        <v>468</v>
      </c>
      <c r="E435" s="2" t="s">
        <v>466</v>
      </c>
      <c r="F435" s="1">
        <v>232</v>
      </c>
      <c r="G435" s="1">
        <v>59</v>
      </c>
      <c r="H435" s="3" t="s">
        <v>55</v>
      </c>
      <c r="J435" s="3" t="s">
        <v>468</v>
      </c>
      <c r="K435" s="6" t="s">
        <v>6</v>
      </c>
      <c r="L435" s="6" t="s">
        <v>559</v>
      </c>
      <c r="M435" s="6" t="s">
        <v>39</v>
      </c>
      <c r="N435" s="3"/>
      <c r="O435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435" s="32" t="str">
        <f>IFERROR(IF(Tabel1[[#This Row],[citingArticle_reference]]=0, "", MID(Tabel1[[#This Row],[citingArticle_reference]], SEARCH("(", Tabel1[[#This Row],[citingArticle_reference]])+1, 4)), "Handmatig")</f>
        <v>1999</v>
      </c>
      <c r="Q435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435" s="24">
        <f>SEARCH(")", Tabel1[[#This Row],[citingArticle_reference]])+2</f>
        <v>50</v>
      </c>
      <c r="S435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436" spans="1:19" hidden="1" x14ac:dyDescent="0.25">
      <c r="A436" s="2" t="s">
        <v>464</v>
      </c>
      <c r="B436" s="1">
        <v>1994</v>
      </c>
      <c r="C436" s="2" t="s">
        <v>465</v>
      </c>
      <c r="D436" s="2" t="s">
        <v>468</v>
      </c>
      <c r="E436" s="2" t="s">
        <v>466</v>
      </c>
      <c r="F436" s="1">
        <v>232</v>
      </c>
      <c r="G436" s="1">
        <v>59</v>
      </c>
      <c r="H436" s="3" t="s">
        <v>56</v>
      </c>
      <c r="J436" s="3" t="s">
        <v>468</v>
      </c>
      <c r="K436" s="6" t="s">
        <v>6</v>
      </c>
      <c r="L436" s="6" t="s">
        <v>559</v>
      </c>
      <c r="M436" s="6" t="s">
        <v>39</v>
      </c>
      <c r="N436" s="3"/>
      <c r="O436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436" s="32" t="str">
        <f>IFERROR(IF(Tabel1[[#This Row],[citingArticle_reference]]=0, "", MID(Tabel1[[#This Row],[citingArticle_reference]], SEARCH("(", Tabel1[[#This Row],[citingArticle_reference]])+1, 4)), "Handmatig")</f>
        <v>1998</v>
      </c>
      <c r="Q43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436" s="24">
        <f>SEARCH(")", Tabel1[[#This Row],[citingArticle_reference]])+2</f>
        <v>37</v>
      </c>
      <c r="S43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437" spans="1:19" hidden="1" x14ac:dyDescent="0.25">
      <c r="A437" s="2" t="s">
        <v>464</v>
      </c>
      <c r="B437" s="1">
        <v>1994</v>
      </c>
      <c r="C437" s="2" t="s">
        <v>465</v>
      </c>
      <c r="D437" s="2" t="s">
        <v>468</v>
      </c>
      <c r="E437" s="2" t="s">
        <v>466</v>
      </c>
      <c r="F437" s="1">
        <v>232</v>
      </c>
      <c r="G437" s="1">
        <v>59</v>
      </c>
      <c r="H437" s="3" t="s">
        <v>36</v>
      </c>
      <c r="I437" s="3" t="s">
        <v>340</v>
      </c>
      <c r="J437" s="3" t="s">
        <v>468</v>
      </c>
      <c r="K437" s="6" t="s">
        <v>6</v>
      </c>
      <c r="L437" s="6" t="s">
        <v>559</v>
      </c>
      <c r="M437" s="6" t="s">
        <v>39</v>
      </c>
      <c r="N437" s="3"/>
      <c r="O437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37" s="32" t="str">
        <f>IFERROR(IF(Tabel1[[#This Row],[citingArticle_reference]]=0, "", MID(Tabel1[[#This Row],[citingArticle_reference]], SEARCH("(", Tabel1[[#This Row],[citingArticle_reference]])+1, 4)), "Handmatig")</f>
        <v>2010</v>
      </c>
      <c r="Q437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37" s="24">
        <f>SEARCH(")", Tabel1[[#This Row],[citingArticle_reference]])+2</f>
        <v>48</v>
      </c>
      <c r="S437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38" spans="1:19" hidden="1" x14ac:dyDescent="0.25">
      <c r="A438" s="2" t="s">
        <v>464</v>
      </c>
      <c r="B438" s="1">
        <v>1994</v>
      </c>
      <c r="C438" s="2" t="s">
        <v>465</v>
      </c>
      <c r="D438" s="2" t="s">
        <v>468</v>
      </c>
      <c r="E438" s="2" t="s">
        <v>466</v>
      </c>
      <c r="F438" s="1">
        <v>232</v>
      </c>
      <c r="G438" s="1">
        <v>59</v>
      </c>
      <c r="H438" s="3" t="s">
        <v>96</v>
      </c>
      <c r="I438" s="3" t="s">
        <v>469</v>
      </c>
      <c r="J438" s="3" t="s">
        <v>468</v>
      </c>
      <c r="K438" s="6" t="s">
        <v>6</v>
      </c>
      <c r="L438" s="6" t="s">
        <v>559</v>
      </c>
      <c r="M438" s="6" t="s">
        <v>39</v>
      </c>
      <c r="N438" s="3"/>
      <c r="O438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438" s="32" t="str">
        <f>IFERROR(IF(Tabel1[[#This Row],[citingArticle_reference]]=0, "", MID(Tabel1[[#This Row],[citingArticle_reference]], SEARCH("(", Tabel1[[#This Row],[citingArticle_reference]])+1, 4)), "Handmatig")</f>
        <v>2010</v>
      </c>
      <c r="Q438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438" s="24">
        <f>SEARCH(")", Tabel1[[#This Row],[citingArticle_reference]])+2</f>
        <v>44</v>
      </c>
      <c r="S438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439" spans="1:19" hidden="1" x14ac:dyDescent="0.25">
      <c r="A439" s="2" t="s">
        <v>464</v>
      </c>
      <c r="B439" s="1">
        <v>1994</v>
      </c>
      <c r="C439" s="2" t="s">
        <v>465</v>
      </c>
      <c r="D439" s="2" t="s">
        <v>468</v>
      </c>
      <c r="E439" s="2" t="s">
        <v>466</v>
      </c>
      <c r="F439" s="1">
        <v>232</v>
      </c>
      <c r="G439" s="1">
        <v>59</v>
      </c>
      <c r="H439" s="3" t="s">
        <v>230</v>
      </c>
      <c r="J439" s="3" t="s">
        <v>468</v>
      </c>
      <c r="K439" s="6" t="s">
        <v>6</v>
      </c>
      <c r="L439" s="6" t="s">
        <v>6</v>
      </c>
      <c r="M439" s="6" t="s">
        <v>39</v>
      </c>
      <c r="N439" s="3"/>
      <c r="O439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439" s="32" t="str">
        <f>IFERROR(IF(Tabel1[[#This Row],[citingArticle_reference]]=0, "", MID(Tabel1[[#This Row],[citingArticle_reference]], SEARCH("(", Tabel1[[#This Row],[citingArticle_reference]])+1, 4)), "Handmatig")</f>
        <v>2007</v>
      </c>
      <c r="Q439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439" s="24">
        <f>SEARCH(")", Tabel1[[#This Row],[citingArticle_reference]])+2</f>
        <v>57</v>
      </c>
      <c r="S439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440" spans="1:19" hidden="1" x14ac:dyDescent="0.25">
      <c r="A440" s="2" t="s">
        <v>464</v>
      </c>
      <c r="B440" s="1">
        <v>1994</v>
      </c>
      <c r="C440" s="2" t="s">
        <v>465</v>
      </c>
      <c r="D440" s="2" t="s">
        <v>468</v>
      </c>
      <c r="E440" s="2" t="s">
        <v>466</v>
      </c>
      <c r="F440" s="1">
        <v>232</v>
      </c>
      <c r="G440" s="1">
        <v>59</v>
      </c>
      <c r="H440" s="3" t="s">
        <v>63</v>
      </c>
      <c r="J440" s="3" t="s">
        <v>468</v>
      </c>
      <c r="K440" s="6" t="s">
        <v>6</v>
      </c>
      <c r="L440" s="6" t="s">
        <v>559</v>
      </c>
      <c r="M440" s="6" t="s">
        <v>39</v>
      </c>
      <c r="N440" s="3"/>
      <c r="O44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40" s="32" t="str">
        <f>IFERROR(IF(Tabel1[[#This Row],[citingArticle_reference]]=0, "", MID(Tabel1[[#This Row],[citingArticle_reference]], SEARCH("(", Tabel1[[#This Row],[citingArticle_reference]])+1, 4)), "Handmatig")</f>
        <v>2003</v>
      </c>
      <c r="Q44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40" s="24">
        <f>SEARCH(")", Tabel1[[#This Row],[citingArticle_reference]])+2</f>
        <v>45</v>
      </c>
      <c r="S44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41" spans="1:19" hidden="1" x14ac:dyDescent="0.25">
      <c r="A441" s="2" t="s">
        <v>464</v>
      </c>
      <c r="B441" s="1">
        <v>1994</v>
      </c>
      <c r="C441" s="2" t="s">
        <v>465</v>
      </c>
      <c r="D441" s="2" t="s">
        <v>468</v>
      </c>
      <c r="E441" s="2" t="s">
        <v>466</v>
      </c>
      <c r="F441" s="1">
        <v>232</v>
      </c>
      <c r="G441" s="1">
        <v>59</v>
      </c>
      <c r="H441" s="3" t="s">
        <v>406</v>
      </c>
      <c r="I441" s="3" t="s">
        <v>407</v>
      </c>
      <c r="J441" s="3" t="s">
        <v>468</v>
      </c>
      <c r="K441" s="6" t="s">
        <v>6</v>
      </c>
      <c r="L441" s="6" t="s">
        <v>6</v>
      </c>
      <c r="M441" s="6" t="s">
        <v>39</v>
      </c>
      <c r="N441" s="3"/>
      <c r="O441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441" s="32" t="str">
        <f>IFERROR(IF(Tabel1[[#This Row],[citingArticle_reference]]=0, "", MID(Tabel1[[#This Row],[citingArticle_reference]], SEARCH("(", Tabel1[[#This Row],[citingArticle_reference]])+1, 4)), "Handmatig")</f>
        <v>1999</v>
      </c>
      <c r="Q441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441" s="24">
        <f>SEARCH(")", Tabel1[[#This Row],[citingArticle_reference]])+2</f>
        <v>56</v>
      </c>
      <c r="S441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442" spans="1:19" hidden="1" x14ac:dyDescent="0.25">
      <c r="A442" s="2" t="s">
        <v>464</v>
      </c>
      <c r="B442" s="1">
        <v>1994</v>
      </c>
      <c r="C442" s="2" t="s">
        <v>465</v>
      </c>
      <c r="D442" s="2" t="s">
        <v>468</v>
      </c>
      <c r="E442" s="2" t="s">
        <v>466</v>
      </c>
      <c r="F442" s="1">
        <v>232</v>
      </c>
      <c r="G442" s="1">
        <v>59</v>
      </c>
      <c r="H442" s="3" t="s">
        <v>252</v>
      </c>
      <c r="J442" s="3" t="s">
        <v>468</v>
      </c>
      <c r="K442" s="6" t="s">
        <v>6</v>
      </c>
      <c r="L442" s="6" t="s">
        <v>559</v>
      </c>
      <c r="M442" s="6" t="s">
        <v>39</v>
      </c>
      <c r="N442" s="3"/>
      <c r="O442" s="32" t="str">
        <f>IFERROR(IF(Tabel1[[#This Row],[citingArticle_reference]]=0, "", LEFT(Tabel1[[#This Row],[citingArticle_reference]],SEARCH("(", Tabel1[[#This Row],[citingArticle_reference]])-2)), "Handmatig")</f>
        <v>Elliott, M. A.</v>
      </c>
      <c r="P442" s="32" t="str">
        <f>IFERROR(IF(Tabel1[[#This Row],[citingArticle_reference]]=0, "", MID(Tabel1[[#This Row],[citingArticle_reference]], SEARCH("(", Tabel1[[#This Row],[citingArticle_reference]])+1, 4)), "Handmatig")</f>
        <v>2010</v>
      </c>
      <c r="Q442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442" s="24">
        <f>SEARCH(")", Tabel1[[#This Row],[citingArticle_reference]])+2</f>
        <v>23</v>
      </c>
      <c r="S442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443" spans="1:19" hidden="1" x14ac:dyDescent="0.25">
      <c r="A443" s="2" t="s">
        <v>464</v>
      </c>
      <c r="B443" s="1">
        <v>1994</v>
      </c>
      <c r="C443" s="2" t="s">
        <v>465</v>
      </c>
      <c r="D443" s="2" t="s">
        <v>468</v>
      </c>
      <c r="E443" s="2" t="s">
        <v>466</v>
      </c>
      <c r="F443" s="1">
        <v>232</v>
      </c>
      <c r="G443" s="1">
        <v>59</v>
      </c>
      <c r="H443" s="3" t="s">
        <v>38</v>
      </c>
      <c r="I443" s="3" t="s">
        <v>420</v>
      </c>
      <c r="J443" s="3" t="s">
        <v>468</v>
      </c>
      <c r="K443" s="6" t="s">
        <v>6</v>
      </c>
      <c r="L443" s="6" t="s">
        <v>559</v>
      </c>
      <c r="M443" s="6" t="s">
        <v>39</v>
      </c>
      <c r="N443" s="3"/>
      <c r="O443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43" s="32" t="str">
        <f>IFERROR(IF(Tabel1[[#This Row],[citingArticle_reference]]=0, "", MID(Tabel1[[#This Row],[citingArticle_reference]], SEARCH("(", Tabel1[[#This Row],[citingArticle_reference]])+1, 4)), "Handmatig")</f>
        <v>2009</v>
      </c>
      <c r="Q443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43" s="24">
        <f>SEARCH(")", Tabel1[[#This Row],[citingArticle_reference]])+2</f>
        <v>74</v>
      </c>
      <c r="S443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44" spans="1:19" hidden="1" x14ac:dyDescent="0.25">
      <c r="A444" s="2" t="s">
        <v>464</v>
      </c>
      <c r="B444" s="1">
        <v>1994</v>
      </c>
      <c r="C444" s="2" t="s">
        <v>465</v>
      </c>
      <c r="D444" s="2" t="s">
        <v>468</v>
      </c>
      <c r="E444" s="2" t="s">
        <v>466</v>
      </c>
      <c r="F444" s="1">
        <v>232</v>
      </c>
      <c r="G444" s="1">
        <v>59</v>
      </c>
      <c r="H444" s="3" t="s">
        <v>246</v>
      </c>
      <c r="J444" s="3" t="s">
        <v>468</v>
      </c>
      <c r="K444" s="6" t="s">
        <v>6</v>
      </c>
      <c r="L444" s="6" t="s">
        <v>559</v>
      </c>
      <c r="M444" s="6" t="s">
        <v>39</v>
      </c>
      <c r="N444" s="3"/>
      <c r="O444" s="32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444" s="32" t="str">
        <f>IFERROR(IF(Tabel1[[#This Row],[citingArticle_reference]]=0, "", MID(Tabel1[[#This Row],[citingArticle_reference]], SEARCH("(", Tabel1[[#This Row],[citingArticle_reference]])+1, 4)), "Handmatig")</f>
        <v>2008</v>
      </c>
      <c r="Q444" s="32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444" s="24">
        <f>SEARCH(")", Tabel1[[#This Row],[citingArticle_reference]])+2</f>
        <v>37</v>
      </c>
      <c r="S444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445" spans="1:19" hidden="1" x14ac:dyDescent="0.25">
      <c r="A445" s="2" t="s">
        <v>464</v>
      </c>
      <c r="B445" s="1">
        <v>1994</v>
      </c>
      <c r="C445" s="2" t="s">
        <v>465</v>
      </c>
      <c r="D445" s="2" t="s">
        <v>468</v>
      </c>
      <c r="E445" s="2" t="s">
        <v>466</v>
      </c>
      <c r="F445" s="1">
        <v>232</v>
      </c>
      <c r="G445" s="1">
        <v>59</v>
      </c>
      <c r="H445" s="3" t="s">
        <v>68</v>
      </c>
      <c r="J445" s="3" t="s">
        <v>468</v>
      </c>
      <c r="K445" s="6" t="s">
        <v>6</v>
      </c>
      <c r="L445" s="6" t="s">
        <v>559</v>
      </c>
      <c r="M445" s="6" t="s">
        <v>39</v>
      </c>
      <c r="N445" s="3"/>
      <c r="O445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45" s="32" t="str">
        <f>IFERROR(IF(Tabel1[[#This Row],[citingArticle_reference]]=0, "", MID(Tabel1[[#This Row],[citingArticle_reference]], SEARCH("(", Tabel1[[#This Row],[citingArticle_reference]])+1, 4)), "Handmatig")</f>
        <v>2008</v>
      </c>
      <c r="Q445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45" s="24">
        <f>SEARCH(")", Tabel1[[#This Row],[citingArticle_reference]])+2</f>
        <v>65</v>
      </c>
      <c r="S445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46" spans="1:19" hidden="1" x14ac:dyDescent="0.25">
      <c r="A446" s="2" t="s">
        <v>464</v>
      </c>
      <c r="B446" s="1">
        <v>1994</v>
      </c>
      <c r="C446" s="2" t="s">
        <v>465</v>
      </c>
      <c r="D446" s="2" t="s">
        <v>468</v>
      </c>
      <c r="E446" s="2" t="s">
        <v>466</v>
      </c>
      <c r="F446" s="1">
        <v>232</v>
      </c>
      <c r="G446" s="1">
        <v>59</v>
      </c>
      <c r="H446" s="3" t="s">
        <v>248</v>
      </c>
      <c r="J446" s="3" t="s">
        <v>468</v>
      </c>
      <c r="K446" s="6" t="s">
        <v>6</v>
      </c>
      <c r="L446" s="6" t="s">
        <v>6</v>
      </c>
      <c r="M446" s="6" t="s">
        <v>39</v>
      </c>
      <c r="N446" s="3"/>
      <c r="O446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46" s="32" t="str">
        <f>IFERROR(IF(Tabel1[[#This Row],[citingArticle_reference]]=0, "", MID(Tabel1[[#This Row],[citingArticle_reference]], SEARCH("(", Tabel1[[#This Row],[citingArticle_reference]])+1, 4)), "Handmatig")</f>
        <v>2005</v>
      </c>
      <c r="Q446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46" s="24">
        <f>SEARCH(")", Tabel1[[#This Row],[citingArticle_reference]])+2</f>
        <v>44</v>
      </c>
      <c r="S446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47" spans="1:19" hidden="1" x14ac:dyDescent="0.25">
      <c r="A447" s="2" t="s">
        <v>464</v>
      </c>
      <c r="B447" s="1">
        <v>1994</v>
      </c>
      <c r="C447" s="2" t="s">
        <v>465</v>
      </c>
      <c r="D447" s="2" t="s">
        <v>468</v>
      </c>
      <c r="E447" s="2" t="s">
        <v>466</v>
      </c>
      <c r="F447" s="1">
        <v>232</v>
      </c>
      <c r="G447" s="1">
        <v>59</v>
      </c>
      <c r="H447" s="3" t="s">
        <v>42</v>
      </c>
      <c r="J447" s="3" t="s">
        <v>468</v>
      </c>
      <c r="K447" s="6" t="s">
        <v>6</v>
      </c>
      <c r="L447" s="6" t="s">
        <v>559</v>
      </c>
      <c r="M447" s="6" t="s">
        <v>39</v>
      </c>
      <c r="N447" s="3"/>
      <c r="O447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447" s="32" t="str">
        <f>IFERROR(IF(Tabel1[[#This Row],[citingArticle_reference]]=0, "", MID(Tabel1[[#This Row],[citingArticle_reference]], SEARCH("(", Tabel1[[#This Row],[citingArticle_reference]])+1, 4)), "Handmatig")</f>
        <v>2012</v>
      </c>
      <c r="Q447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447" s="24">
        <f>SEARCH(")", Tabel1[[#This Row],[citingArticle_reference]])+2</f>
        <v>58</v>
      </c>
      <c r="S447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448" spans="1:19" hidden="1" x14ac:dyDescent="0.25">
      <c r="A448" s="2" t="s">
        <v>464</v>
      </c>
      <c r="B448" s="1">
        <v>1994</v>
      </c>
      <c r="C448" s="2" t="s">
        <v>465</v>
      </c>
      <c r="D448" s="2" t="s">
        <v>468</v>
      </c>
      <c r="E448" s="2" t="s">
        <v>466</v>
      </c>
      <c r="F448" s="1">
        <v>232</v>
      </c>
      <c r="G448" s="1">
        <v>59</v>
      </c>
      <c r="H448" s="3" t="s">
        <v>354</v>
      </c>
      <c r="I448" s="3" t="s">
        <v>377</v>
      </c>
      <c r="J448" s="3" t="s">
        <v>468</v>
      </c>
      <c r="K448" s="6" t="s">
        <v>6</v>
      </c>
      <c r="L448" s="6" t="s">
        <v>6</v>
      </c>
      <c r="M448" s="6" t="s">
        <v>39</v>
      </c>
      <c r="N448" s="3"/>
      <c r="O448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48" s="32" t="str">
        <f>IFERROR(IF(Tabel1[[#This Row],[citingArticle_reference]]=0, "", MID(Tabel1[[#This Row],[citingArticle_reference]], SEARCH("(", Tabel1[[#This Row],[citingArticle_reference]])+1, 4)), "Handmatig")</f>
        <v>2005</v>
      </c>
      <c r="Q448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448" s="24">
        <f>SEARCH(")", Tabel1[[#This Row],[citingArticle_reference]])+2</f>
        <v>26</v>
      </c>
      <c r="S448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449" spans="1:19" hidden="1" x14ac:dyDescent="0.25">
      <c r="A449" s="2" t="s">
        <v>464</v>
      </c>
      <c r="B449" s="1">
        <v>1994</v>
      </c>
      <c r="C449" s="2" t="s">
        <v>465</v>
      </c>
      <c r="D449" s="2" t="s">
        <v>468</v>
      </c>
      <c r="E449" s="2" t="s">
        <v>466</v>
      </c>
      <c r="F449" s="1">
        <v>232</v>
      </c>
      <c r="G449" s="1">
        <v>59</v>
      </c>
      <c r="H449" s="3" t="s">
        <v>164</v>
      </c>
      <c r="I449" s="3" t="s">
        <v>429</v>
      </c>
      <c r="J449" s="3" t="s">
        <v>468</v>
      </c>
      <c r="K449" s="6" t="s">
        <v>6</v>
      </c>
      <c r="L449" s="6" t="s">
        <v>6</v>
      </c>
      <c r="M449" s="6" t="s">
        <v>39</v>
      </c>
      <c r="N449" s="3"/>
      <c r="O449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449" s="32" t="str">
        <f>IFERROR(IF(Tabel1[[#This Row],[citingArticle_reference]]=0, "", MID(Tabel1[[#This Row],[citingArticle_reference]], SEARCH("(", Tabel1[[#This Row],[citingArticle_reference]])+1, 4)), "Handmatig")</f>
        <v>2012</v>
      </c>
      <c r="Q449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449" s="24">
        <f>SEARCH(")", Tabel1[[#This Row],[citingArticle_reference]])+2</f>
        <v>46</v>
      </c>
      <c r="S449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450" spans="1:19" hidden="1" x14ac:dyDescent="0.25">
      <c r="A450" s="2" t="s">
        <v>464</v>
      </c>
      <c r="B450" s="1">
        <v>1994</v>
      </c>
      <c r="C450" s="2" t="s">
        <v>465</v>
      </c>
      <c r="D450" s="2" t="s">
        <v>468</v>
      </c>
      <c r="E450" s="2" t="s">
        <v>466</v>
      </c>
      <c r="F450" s="1">
        <v>232</v>
      </c>
      <c r="G450" s="1">
        <v>59</v>
      </c>
      <c r="H450" s="3" t="s">
        <v>470</v>
      </c>
      <c r="J450" s="3" t="s">
        <v>468</v>
      </c>
      <c r="K450" s="6" t="s">
        <v>559</v>
      </c>
      <c r="L450" s="6" t="s">
        <v>6</v>
      </c>
      <c r="M450" s="6" t="s">
        <v>6</v>
      </c>
      <c r="N450" s="3" t="s">
        <v>471</v>
      </c>
      <c r="O450" s="32" t="str">
        <f>IFERROR(IF(Tabel1[[#This Row],[citingArticle_reference]]=0, "", LEFT(Tabel1[[#This Row],[citingArticle_reference]],SEARCH("(", Tabel1[[#This Row],[citingArticle_reference]])-2)), "Handmatig")</f>
        <v>Kouthouris, C., &amp; Spontis, A.</v>
      </c>
      <c r="P450" s="32" t="str">
        <f>IFERROR(IF(Tabel1[[#This Row],[citingArticle_reference]]=0, "", MID(Tabel1[[#This Row],[citingArticle_reference]], SEARCH("(", Tabel1[[#This Row],[citingArticle_reference]])+1, 4)), "Handmatig")</f>
        <v>2005</v>
      </c>
      <c r="Q450" s="32" t="str">
        <f>IFERROR(LEFT(Tabel1[[#This Row],[citingArticle_splitting_helpField_allExceptAuthorAndYear]], SEARCH(".", Tabel1[[#This Row],[citingArticle_splitting_helpField_allExceptAuthorAndYear]])), "")</f>
        <v>Outdoor recreation participation: an application of the Theory of Planned Behavior.</v>
      </c>
      <c r="R450" s="24">
        <f>SEARCH(")", Tabel1[[#This Row],[citingArticle_reference]])+2</f>
        <v>38</v>
      </c>
      <c r="S450" s="32" t="str">
        <f>RIGHT(Tabel1[[#This Row],[citingArticle_reference]], LEN(Tabel1[[#This Row],[citingArticle_reference]])-Tabel1[[#This Row],[citingArticle_splitting_helpField_localizeClosingParenthesis]])</f>
        <v>Outdoor recreation participation: an application of the Theory of Planned Behavior. The sport journal, 8(3).</v>
      </c>
    </row>
    <row r="451" spans="1:19" hidden="1" x14ac:dyDescent="0.25">
      <c r="A451" s="2" t="s">
        <v>464</v>
      </c>
      <c r="B451" s="1">
        <v>1994</v>
      </c>
      <c r="C451" s="2" t="s">
        <v>465</v>
      </c>
      <c r="D451" s="2" t="s">
        <v>468</v>
      </c>
      <c r="E451" s="2" t="s">
        <v>466</v>
      </c>
      <c r="F451" s="1">
        <v>232</v>
      </c>
      <c r="G451" s="1">
        <v>59</v>
      </c>
      <c r="H451" s="3" t="s">
        <v>47</v>
      </c>
      <c r="I451" s="3" t="s">
        <v>325</v>
      </c>
      <c r="J451" s="3" t="s">
        <v>468</v>
      </c>
      <c r="K451" s="6" t="s">
        <v>6</v>
      </c>
      <c r="L451" s="6" t="s">
        <v>6</v>
      </c>
      <c r="M451" s="6" t="s">
        <v>39</v>
      </c>
      <c r="N451" s="3"/>
      <c r="O451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51" s="32" t="str">
        <f>IFERROR(IF(Tabel1[[#This Row],[citingArticle_reference]]=0, "", MID(Tabel1[[#This Row],[citingArticle_reference]], SEARCH("(", Tabel1[[#This Row],[citingArticle_reference]])+1, 4)), "Handmatig")</f>
        <v>2016</v>
      </c>
      <c r="Q451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51" s="24">
        <f>SEARCH(")", Tabel1[[#This Row],[citingArticle_reference]])+2</f>
        <v>44</v>
      </c>
      <c r="S451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52" spans="1:19" hidden="1" x14ac:dyDescent="0.25">
      <c r="A452" s="2" t="s">
        <v>464</v>
      </c>
      <c r="B452" s="1">
        <v>1994</v>
      </c>
      <c r="C452" s="2" t="s">
        <v>465</v>
      </c>
      <c r="D452" s="2" t="s">
        <v>468</v>
      </c>
      <c r="E452" s="2" t="s">
        <v>466</v>
      </c>
      <c r="F452" s="1">
        <v>232</v>
      </c>
      <c r="G452" s="1">
        <v>59</v>
      </c>
      <c r="H452" s="3" t="s">
        <v>192</v>
      </c>
      <c r="I452" s="3" t="s">
        <v>398</v>
      </c>
      <c r="J452" s="3" t="s">
        <v>468</v>
      </c>
      <c r="K452" s="6" t="s">
        <v>6</v>
      </c>
      <c r="L452" s="6" t="s">
        <v>559</v>
      </c>
      <c r="M452" s="6" t="s">
        <v>39</v>
      </c>
      <c r="N452" s="3"/>
      <c r="O452" s="32" t="str">
        <f>IFERROR(IF(Tabel1[[#This Row],[citingArticle_reference]]=0, "", LEFT(Tabel1[[#This Row],[citingArticle_reference]],SEARCH("(", Tabel1[[#This Row],[citingArticle_reference]])-2)), "Handmatig")</f>
        <v>Kiefer, D. J.</v>
      </c>
      <c r="P452" s="32" t="str">
        <f>IFERROR(IF(Tabel1[[#This Row],[citingArticle_reference]]=0, "", MID(Tabel1[[#This Row],[citingArticle_reference]], SEARCH("(", Tabel1[[#This Row],[citingArticle_reference]])+1, 4)), "Handmatig")</f>
        <v>2008</v>
      </c>
      <c r="Q452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52" s="24">
        <f>SEARCH(")", Tabel1[[#This Row],[citingArticle_reference]])+2</f>
        <v>22</v>
      </c>
      <c r="S452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453" spans="1:19" hidden="1" x14ac:dyDescent="0.25">
      <c r="A453" s="2" t="s">
        <v>464</v>
      </c>
      <c r="B453" s="1">
        <v>1994</v>
      </c>
      <c r="C453" s="2" t="s">
        <v>465</v>
      </c>
      <c r="D453" s="2" t="s">
        <v>468</v>
      </c>
      <c r="E453" s="2" t="s">
        <v>466</v>
      </c>
      <c r="F453" s="1">
        <v>232</v>
      </c>
      <c r="G453" s="1">
        <v>59</v>
      </c>
      <c r="H453" s="3" t="s">
        <v>72</v>
      </c>
      <c r="I453" s="3" t="s">
        <v>325</v>
      </c>
      <c r="J453" s="3" t="s">
        <v>468</v>
      </c>
      <c r="K453" s="6" t="s">
        <v>6</v>
      </c>
      <c r="L453" s="6" t="s">
        <v>6</v>
      </c>
      <c r="M453" s="6" t="s">
        <v>39</v>
      </c>
      <c r="N453" s="3"/>
      <c r="O453" s="32" t="str">
        <f>IFERROR(IF(Tabel1[[#This Row],[citingArticle_reference]]=0, "", LEFT(Tabel1[[#This Row],[citingArticle_reference]],SEARCH("(", Tabel1[[#This Row],[citingArticle_reference]])-2)), "Handmatig")</f>
        <v>JENKINS, A.</v>
      </c>
      <c r="P453" s="32" t="str">
        <f>IFERROR(IF(Tabel1[[#This Row],[citingArticle_reference]]=0, "", MID(Tabel1[[#This Row],[citingArticle_reference]], SEARCH("(", Tabel1[[#This Row],[citingArticle_reference]])+1, 4)), "Handmatig")</f>
        <v>2015</v>
      </c>
      <c r="Q453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453" s="24">
        <f>SEARCH(")", Tabel1[[#This Row],[citingArticle_reference]])+2</f>
        <v>20</v>
      </c>
      <c r="S453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454" spans="1:19" hidden="1" x14ac:dyDescent="0.25">
      <c r="A454" s="2" t="s">
        <v>464</v>
      </c>
      <c r="B454" s="1">
        <v>1994</v>
      </c>
      <c r="C454" s="2" t="s">
        <v>465</v>
      </c>
      <c r="D454" s="2" t="s">
        <v>468</v>
      </c>
      <c r="E454" s="2" t="s">
        <v>466</v>
      </c>
      <c r="F454" s="1">
        <v>232</v>
      </c>
      <c r="G454" s="1">
        <v>59</v>
      </c>
      <c r="H454" s="3" t="s">
        <v>170</v>
      </c>
      <c r="J454" s="3" t="s">
        <v>468</v>
      </c>
      <c r="K454" s="6" t="s">
        <v>6</v>
      </c>
      <c r="L454" s="6" t="s">
        <v>6</v>
      </c>
      <c r="M454" s="6" t="s">
        <v>39</v>
      </c>
      <c r="N454" s="3"/>
      <c r="O454" s="32" t="str">
        <f>IFERROR(IF(Tabel1[[#This Row],[citingArticle_reference]]=0, "", LEFT(Tabel1[[#This Row],[citingArticle_reference]],SEARCH("(", Tabel1[[#This Row],[citingArticle_reference]])-2)), "Handmatig")</f>
        <v>Handmatig</v>
      </c>
      <c r="P454" s="32" t="str">
        <f>IFERROR(IF(Tabel1[[#This Row],[citingArticle_reference]]=0, "", MID(Tabel1[[#This Row],[citingArticle_reference]], SEARCH("(", Tabel1[[#This Row],[citingArticle_reference]])+1, 4)), "Handmatig")</f>
        <v>Handmatig</v>
      </c>
      <c r="Q454" s="32" t="str">
        <f>IFERROR(LEFT(Tabel1[[#This Row],[citingArticle_splitting_helpField_allExceptAuthorAndYear]], SEARCH(".", Tabel1[[#This Row],[citingArticle_splitting_helpField_allExceptAuthorAndYear]])), "")</f>
        <v/>
      </c>
      <c r="R454" s="24" t="e">
        <f>SEARCH(")", Tabel1[[#This Row],[citingArticle_reference]])+2</f>
        <v>#VALUE!</v>
      </c>
      <c r="S454" s="32" t="e">
        <f>RIGHT(Tabel1[[#This Row],[citingArticle_reference]], LEN(Tabel1[[#This Row],[citingArticle_reference]])-Tabel1[[#This Row],[citingArticle_splitting_helpField_localizeClosingParenthesis]])</f>
        <v>#VALUE!</v>
      </c>
    </row>
    <row r="455" spans="1:19" hidden="1" x14ac:dyDescent="0.25">
      <c r="A455" s="2" t="s">
        <v>464</v>
      </c>
      <c r="B455" s="1">
        <v>1994</v>
      </c>
      <c r="C455" s="2" t="s">
        <v>465</v>
      </c>
      <c r="D455" s="2" t="s">
        <v>468</v>
      </c>
      <c r="E455" s="2" t="s">
        <v>466</v>
      </c>
      <c r="F455" s="1">
        <v>232</v>
      </c>
      <c r="G455" s="1">
        <v>59</v>
      </c>
      <c r="H455" s="3" t="s">
        <v>348</v>
      </c>
      <c r="J455" s="3" t="s">
        <v>468</v>
      </c>
      <c r="K455" s="6" t="s">
        <v>6</v>
      </c>
      <c r="L455" s="6" t="s">
        <v>6</v>
      </c>
      <c r="M455" s="6" t="s">
        <v>39</v>
      </c>
      <c r="N455" s="3"/>
      <c r="O45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55" s="32" t="str">
        <f>IFERROR(IF(Tabel1[[#This Row],[citingArticle_reference]]=0, "", MID(Tabel1[[#This Row],[citingArticle_reference]], SEARCH("(", Tabel1[[#This Row],[citingArticle_reference]])+1, 4)), "Handmatig")</f>
        <v>2005</v>
      </c>
      <c r="Q45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455" s="24">
        <f>SEARCH(")", Tabel1[[#This Row],[citingArticle_reference]])+2</f>
        <v>26</v>
      </c>
      <c r="S45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456" spans="1:19" hidden="1" x14ac:dyDescent="0.25">
      <c r="A456" s="2" t="s">
        <v>464</v>
      </c>
      <c r="B456" s="1">
        <v>1994</v>
      </c>
      <c r="C456" s="2" t="s">
        <v>465</v>
      </c>
      <c r="D456" s="2" t="s">
        <v>468</v>
      </c>
      <c r="E456" s="2" t="s">
        <v>466</v>
      </c>
      <c r="F456" s="1">
        <v>232</v>
      </c>
      <c r="G456" s="1">
        <v>59</v>
      </c>
      <c r="H456" s="3" t="s">
        <v>441</v>
      </c>
      <c r="J456" s="3" t="s">
        <v>468</v>
      </c>
      <c r="K456" s="6" t="s">
        <v>6</v>
      </c>
      <c r="L456" s="6" t="s">
        <v>6</v>
      </c>
      <c r="M456" s="6" t="s">
        <v>39</v>
      </c>
      <c r="N456" s="3"/>
      <c r="O456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456" s="32" t="str">
        <f>IFERROR(IF(Tabel1[[#This Row],[citingArticle_reference]]=0, "", MID(Tabel1[[#This Row],[citingArticle_reference]], SEARCH("(", Tabel1[[#This Row],[citingArticle_reference]])+1, 4)), "Handmatig")</f>
        <v>1995</v>
      </c>
      <c r="Q456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456" s="24">
        <f>SEARCH(")", Tabel1[[#This Row],[citingArticle_reference]])+2</f>
        <v>52</v>
      </c>
      <c r="S456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457" spans="1:19" hidden="1" x14ac:dyDescent="0.25">
      <c r="A457" s="2" t="s">
        <v>472</v>
      </c>
      <c r="B457" s="1">
        <v>1988</v>
      </c>
      <c r="C457" s="2" t="s">
        <v>474</v>
      </c>
      <c r="D457" s="2" t="s">
        <v>473</v>
      </c>
      <c r="E457" s="2" t="s">
        <v>394</v>
      </c>
      <c r="F457" s="1">
        <v>676</v>
      </c>
      <c r="G457" s="1">
        <v>176</v>
      </c>
      <c r="H457" s="3" t="s">
        <v>54</v>
      </c>
      <c r="I457" s="3" t="s">
        <v>475</v>
      </c>
      <c r="J457" s="3" t="s">
        <v>468</v>
      </c>
      <c r="K457" s="6" t="s">
        <v>6</v>
      </c>
      <c r="L457" s="6" t="s">
        <v>559</v>
      </c>
      <c r="M457" s="6" t="s">
        <v>39</v>
      </c>
      <c r="N457" s="3"/>
      <c r="O457" s="32" t="str">
        <f>IFERROR(IF(Tabel1[[#This Row],[citingArticle_reference]]=0, "", LEFT(Tabel1[[#This Row],[citingArticle_reference]],SEARCH("(", Tabel1[[#This Row],[citingArticle_reference]])-2)), "Handmatig")</f>
        <v>Sparks, P., &amp; Shepherd, R.</v>
      </c>
      <c r="P457" s="32" t="str">
        <f>IFERROR(IF(Tabel1[[#This Row],[citingArticle_reference]]=0, "", MID(Tabel1[[#This Row],[citingArticle_reference]], SEARCH("(", Tabel1[[#This Row],[citingArticle_reference]])+1, 4)), "Handmatig")</f>
        <v>1992</v>
      </c>
      <c r="Q457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behavior: Assesing the role of identification with" green consumerism".</v>
      </c>
      <c r="R457" s="24">
        <f>SEARCH(")", Tabel1[[#This Row],[citingArticle_reference]])+2</f>
        <v>35</v>
      </c>
      <c r="S457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behavior: Assesing the role of identification with" green consumerism". Social psychology quarterly, 388-399.</v>
      </c>
    </row>
    <row r="458" spans="1:19" hidden="1" x14ac:dyDescent="0.25">
      <c r="A458" s="2" t="s">
        <v>472</v>
      </c>
      <c r="B458" s="1">
        <v>1988</v>
      </c>
      <c r="C458" s="2" t="s">
        <v>474</v>
      </c>
      <c r="D458" s="2" t="s">
        <v>473</v>
      </c>
      <c r="E458" s="2" t="s">
        <v>394</v>
      </c>
      <c r="F458" s="1">
        <v>676</v>
      </c>
      <c r="G458" s="1">
        <v>176</v>
      </c>
      <c r="H458" s="3" t="s">
        <v>55</v>
      </c>
      <c r="J458" s="3" t="s">
        <v>468</v>
      </c>
      <c r="K458" s="6" t="s">
        <v>6</v>
      </c>
      <c r="L458" s="6" t="s">
        <v>559</v>
      </c>
      <c r="M458" s="6" t="s">
        <v>39</v>
      </c>
      <c r="N458" s="3"/>
      <c r="O458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458" s="32" t="str">
        <f>IFERROR(IF(Tabel1[[#This Row],[citingArticle_reference]]=0, "", MID(Tabel1[[#This Row],[citingArticle_reference]], SEARCH("(", Tabel1[[#This Row],[citingArticle_reference]])+1, 4)), "Handmatig")</f>
        <v>1999</v>
      </c>
      <c r="Q458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458" s="24">
        <f>SEARCH(")", Tabel1[[#This Row],[citingArticle_reference]])+2</f>
        <v>50</v>
      </c>
      <c r="S458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459" spans="1:19" hidden="1" x14ac:dyDescent="0.25">
      <c r="A459" s="2" t="s">
        <v>472</v>
      </c>
      <c r="B459" s="1">
        <v>1988</v>
      </c>
      <c r="C459" s="2" t="s">
        <v>474</v>
      </c>
      <c r="D459" s="2" t="s">
        <v>473</v>
      </c>
      <c r="E459" s="2" t="s">
        <v>394</v>
      </c>
      <c r="F459" s="1">
        <v>676</v>
      </c>
      <c r="G459" s="1">
        <v>176</v>
      </c>
      <c r="H459" s="3" t="s">
        <v>186</v>
      </c>
      <c r="J459" s="3" t="s">
        <v>468</v>
      </c>
      <c r="K459" s="6" t="s">
        <v>6</v>
      </c>
      <c r="L459" s="6" t="s">
        <v>6</v>
      </c>
      <c r="M459" s="6" t="s">
        <v>39</v>
      </c>
      <c r="N459" s="3"/>
      <c r="O459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459" s="32" t="str">
        <f>IFERROR(IF(Tabel1[[#This Row],[citingArticle_reference]]=0, "", MID(Tabel1[[#This Row],[citingArticle_reference]], SEARCH("(", Tabel1[[#This Row],[citingArticle_reference]])+1, 4)), "Handmatig")</f>
        <v>2010</v>
      </c>
      <c r="Q459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459" s="24">
        <f>SEARCH(")", Tabel1[[#This Row],[citingArticle_reference]])+2</f>
        <v>37</v>
      </c>
      <c r="S459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460" spans="1:19" hidden="1" x14ac:dyDescent="0.25">
      <c r="A460" s="2" t="s">
        <v>472</v>
      </c>
      <c r="B460" s="1">
        <v>1988</v>
      </c>
      <c r="C460" s="2" t="s">
        <v>474</v>
      </c>
      <c r="D460" s="2" t="s">
        <v>473</v>
      </c>
      <c r="E460" s="2" t="s">
        <v>394</v>
      </c>
      <c r="F460" s="1">
        <v>676</v>
      </c>
      <c r="G460" s="1">
        <v>176</v>
      </c>
      <c r="H460" s="36" t="s">
        <v>56</v>
      </c>
      <c r="J460" s="3" t="s">
        <v>468</v>
      </c>
      <c r="K460" s="6" t="s">
        <v>6</v>
      </c>
      <c r="L460" s="6" t="s">
        <v>559</v>
      </c>
      <c r="M460" s="6" t="s">
        <v>39</v>
      </c>
      <c r="N460" s="3"/>
      <c r="O460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460" s="32" t="str">
        <f>IFERROR(IF(Tabel1[[#This Row],[citingArticle_reference]]=0, "", MID(Tabel1[[#This Row],[citingArticle_reference]], SEARCH("(", Tabel1[[#This Row],[citingArticle_reference]])+1, 4)), "Handmatig")</f>
        <v>1998</v>
      </c>
      <c r="Q460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460" s="24">
        <f>SEARCH(")", Tabel1[[#This Row],[citingArticle_reference]])+2</f>
        <v>37</v>
      </c>
      <c r="S460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461" spans="1:19" hidden="1" x14ac:dyDescent="0.25">
      <c r="A461" s="2" t="s">
        <v>472</v>
      </c>
      <c r="B461" s="1">
        <v>1988</v>
      </c>
      <c r="C461" s="2" t="s">
        <v>474</v>
      </c>
      <c r="D461" s="2" t="s">
        <v>473</v>
      </c>
      <c r="E461" s="2" t="s">
        <v>394</v>
      </c>
      <c r="F461" s="1">
        <v>676</v>
      </c>
      <c r="G461" s="1">
        <v>176</v>
      </c>
      <c r="H461" s="3" t="s">
        <v>228</v>
      </c>
      <c r="J461" s="3" t="s">
        <v>468</v>
      </c>
      <c r="K461" s="6" t="s">
        <v>6</v>
      </c>
      <c r="L461" s="6" t="s">
        <v>559</v>
      </c>
      <c r="M461" s="6" t="s">
        <v>39</v>
      </c>
      <c r="N461" s="3"/>
      <c r="O461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461" s="32" t="str">
        <f>IFERROR(IF(Tabel1[[#This Row],[citingArticle_reference]]=0, "", MID(Tabel1[[#This Row],[citingArticle_reference]], SEARCH("(", Tabel1[[#This Row],[citingArticle_reference]])+1, 4)), "Handmatig")</f>
        <v>2008</v>
      </c>
      <c r="Q461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461" s="24">
        <f>SEARCH(")", Tabel1[[#This Row],[citingArticle_reference]])+2</f>
        <v>54</v>
      </c>
      <c r="S461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462" spans="1:19" hidden="1" x14ac:dyDescent="0.25">
      <c r="A462" s="2" t="s">
        <v>472</v>
      </c>
      <c r="B462" s="1">
        <v>1988</v>
      </c>
      <c r="C462" s="2" t="s">
        <v>474</v>
      </c>
      <c r="D462" s="2" t="s">
        <v>473</v>
      </c>
      <c r="E462" s="2" t="s">
        <v>394</v>
      </c>
      <c r="F462" s="1">
        <v>676</v>
      </c>
      <c r="G462" s="1">
        <v>176</v>
      </c>
      <c r="H462" s="3" t="s">
        <v>36</v>
      </c>
      <c r="J462" s="3" t="s">
        <v>468</v>
      </c>
      <c r="K462" s="6" t="s">
        <v>6</v>
      </c>
      <c r="L462" s="6" t="s">
        <v>559</v>
      </c>
      <c r="M462" s="6" t="s">
        <v>39</v>
      </c>
      <c r="N462" s="3"/>
      <c r="O462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62" s="32" t="str">
        <f>IFERROR(IF(Tabel1[[#This Row],[citingArticle_reference]]=0, "", MID(Tabel1[[#This Row],[citingArticle_reference]], SEARCH("(", Tabel1[[#This Row],[citingArticle_reference]])+1, 4)), "Handmatig")</f>
        <v>2010</v>
      </c>
      <c r="Q462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62" s="24">
        <f>SEARCH(")", Tabel1[[#This Row],[citingArticle_reference]])+2</f>
        <v>48</v>
      </c>
      <c r="S462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63" spans="1:19" hidden="1" x14ac:dyDescent="0.25">
      <c r="A463" s="2" t="s">
        <v>472</v>
      </c>
      <c r="B463" s="1">
        <v>1988</v>
      </c>
      <c r="C463" s="2" t="s">
        <v>474</v>
      </c>
      <c r="D463" s="2" t="s">
        <v>473</v>
      </c>
      <c r="E463" s="2" t="s">
        <v>394</v>
      </c>
      <c r="F463" s="1">
        <v>676</v>
      </c>
      <c r="G463" s="1">
        <v>176</v>
      </c>
      <c r="H463" s="3" t="s">
        <v>229</v>
      </c>
      <c r="J463" s="3" t="s">
        <v>468</v>
      </c>
      <c r="K463" s="6" t="s">
        <v>6</v>
      </c>
      <c r="L463" s="6" t="s">
        <v>6</v>
      </c>
      <c r="M463" s="6" t="s">
        <v>39</v>
      </c>
      <c r="N463" s="3"/>
      <c r="O463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63" s="32" t="str">
        <f>IFERROR(IF(Tabel1[[#This Row],[citingArticle_reference]]=0, "", MID(Tabel1[[#This Row],[citingArticle_reference]], SEARCH("(", Tabel1[[#This Row],[citingArticle_reference]])+1, 4)), "Handmatig")</f>
        <v>2008</v>
      </c>
      <c r="Q463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463" s="24">
        <f>SEARCH(")", Tabel1[[#This Row],[citingArticle_reference]])+2</f>
        <v>94</v>
      </c>
      <c r="S463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464" spans="1:19" hidden="1" x14ac:dyDescent="0.25">
      <c r="A464" s="2" t="s">
        <v>472</v>
      </c>
      <c r="B464" s="1">
        <v>1988</v>
      </c>
      <c r="C464" s="2" t="s">
        <v>474</v>
      </c>
      <c r="D464" s="2" t="s">
        <v>473</v>
      </c>
      <c r="E464" s="2" t="s">
        <v>394</v>
      </c>
      <c r="F464" s="1">
        <v>676</v>
      </c>
      <c r="G464" s="1">
        <v>176</v>
      </c>
      <c r="H464" s="3" t="s">
        <v>58</v>
      </c>
      <c r="J464" s="3" t="s">
        <v>468</v>
      </c>
      <c r="K464" s="6" t="s">
        <v>6</v>
      </c>
      <c r="L464" s="6" t="s">
        <v>559</v>
      </c>
      <c r="M464" s="6" t="s">
        <v>39</v>
      </c>
      <c r="N464" s="3"/>
      <c r="O464" s="32" t="str">
        <f>IFERROR(IF(Tabel1[[#This Row],[citingArticle_reference]]=0, "", LEFT(Tabel1[[#This Row],[citingArticle_reference]],SEARCH("(", Tabel1[[#This Row],[citingArticle_reference]])-2)), "Handmatig")</f>
        <v>Theodorakis, Y.</v>
      </c>
      <c r="P464" s="32" t="str">
        <f>IFERROR(IF(Tabel1[[#This Row],[citingArticle_reference]]=0, "", MID(Tabel1[[#This Row],[citingArticle_reference]], SEARCH("(", Tabel1[[#This Row],[citingArticle_reference]])+1, 4)), "Handmatig")</f>
        <v>1994</v>
      </c>
      <c r="Q464" s="32" t="str">
        <f>IFERROR(LEFT(Tabel1[[#This Row],[citingArticle_splitting_helpField_allExceptAuthorAndYear]], SEARCH(".", Tabel1[[#This Row],[citingArticle_splitting_helpField_allExceptAuthorAndYear]])), "")</f>
        <v>Planned behavior, attitude strength, role identity, and the prediction of exercise behavior.</v>
      </c>
      <c r="R464" s="24">
        <f>SEARCH(")", Tabel1[[#This Row],[citingArticle_reference]])+2</f>
        <v>24</v>
      </c>
      <c r="S464" s="32" t="str">
        <f>RIGHT(Tabel1[[#This Row],[citingArticle_reference]], LEN(Tabel1[[#This Row],[citingArticle_reference]])-Tabel1[[#This Row],[citingArticle_splitting_helpField_localizeClosingParenthesis]])</f>
        <v>Planned behavior, attitude strength, role identity, and the prediction of exercise behavior. The Sport Psychologist, 8(2), 149-165.</v>
      </c>
    </row>
    <row r="465" spans="1:19" hidden="1" x14ac:dyDescent="0.25">
      <c r="A465" s="2" t="s">
        <v>472</v>
      </c>
      <c r="B465" s="1">
        <v>1988</v>
      </c>
      <c r="C465" s="2" t="s">
        <v>474</v>
      </c>
      <c r="D465" s="2" t="s">
        <v>473</v>
      </c>
      <c r="E465" s="2" t="s">
        <v>394</v>
      </c>
      <c r="F465" s="1">
        <v>676</v>
      </c>
      <c r="G465" s="1">
        <v>176</v>
      </c>
      <c r="H465" s="3" t="s">
        <v>243</v>
      </c>
      <c r="J465" s="3" t="s">
        <v>468</v>
      </c>
      <c r="K465" s="6" t="s">
        <v>6</v>
      </c>
      <c r="L465" s="6" t="s">
        <v>6</v>
      </c>
      <c r="M465" s="6" t="s">
        <v>39</v>
      </c>
      <c r="N465" s="3"/>
      <c r="O465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465" s="32" t="str">
        <f>IFERROR(IF(Tabel1[[#This Row],[citingArticle_reference]]=0, "", MID(Tabel1[[#This Row],[citingArticle_reference]], SEARCH("(", Tabel1[[#This Row],[citingArticle_reference]])+1, 4)), "Handmatig")</f>
        <v>2008</v>
      </c>
      <c r="Q465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465" s="24">
        <f>SEARCH(")", Tabel1[[#This Row],[citingArticle_reference]])+2</f>
        <v>32</v>
      </c>
      <c r="S465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466" spans="1:19" hidden="1" x14ac:dyDescent="0.25">
      <c r="A466" s="2" t="s">
        <v>472</v>
      </c>
      <c r="B466" s="1">
        <v>1988</v>
      </c>
      <c r="C466" s="2" t="s">
        <v>474</v>
      </c>
      <c r="D466" s="2" t="s">
        <v>473</v>
      </c>
      <c r="E466" s="2" t="s">
        <v>394</v>
      </c>
      <c r="F466" s="1">
        <v>676</v>
      </c>
      <c r="G466" s="1">
        <v>176</v>
      </c>
      <c r="H466" s="3" t="s">
        <v>61</v>
      </c>
      <c r="J466" s="3" t="s">
        <v>468</v>
      </c>
      <c r="K466" s="6" t="s">
        <v>6</v>
      </c>
      <c r="L466" s="6" t="s">
        <v>559</v>
      </c>
      <c r="M466" s="6" t="s">
        <v>39</v>
      </c>
      <c r="N466" s="3"/>
      <c r="O466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66" s="32" t="str">
        <f>IFERROR(IF(Tabel1[[#This Row],[citingArticle_reference]]=0, "", MID(Tabel1[[#This Row],[citingArticle_reference]], SEARCH("(", Tabel1[[#This Row],[citingArticle_reference]])+1, 4)), "Handmatig")</f>
        <v>2001</v>
      </c>
      <c r="Q466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66" s="24">
        <f>SEARCH(")", Tabel1[[#This Row],[citingArticle_reference]])+2</f>
        <v>32</v>
      </c>
      <c r="S466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67" spans="1:19" hidden="1" x14ac:dyDescent="0.25">
      <c r="A467" s="2" t="s">
        <v>472</v>
      </c>
      <c r="B467" s="1">
        <v>1988</v>
      </c>
      <c r="C467" s="2" t="s">
        <v>474</v>
      </c>
      <c r="D467" s="2" t="s">
        <v>473</v>
      </c>
      <c r="E467" s="2" t="s">
        <v>394</v>
      </c>
      <c r="F467" s="1">
        <v>676</v>
      </c>
      <c r="G467" s="1">
        <v>176</v>
      </c>
      <c r="H467" s="3" t="s">
        <v>60</v>
      </c>
      <c r="J467" s="3" t="s">
        <v>468</v>
      </c>
      <c r="K467" s="6" t="s">
        <v>6</v>
      </c>
      <c r="L467" s="6" t="s">
        <v>559</v>
      </c>
      <c r="M467" s="6" t="s">
        <v>39</v>
      </c>
      <c r="N467" s="3"/>
      <c r="O467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67" s="32" t="str">
        <f>IFERROR(IF(Tabel1[[#This Row],[citingArticle_reference]]=0, "", MID(Tabel1[[#This Row],[citingArticle_reference]], SEARCH("(", Tabel1[[#This Row],[citingArticle_reference]])+1, 4)), "Handmatig")</f>
        <v>2007</v>
      </c>
      <c r="Q467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467" s="24">
        <f>SEARCH(")", Tabel1[[#This Row],[citingArticle_reference]])+2</f>
        <v>94</v>
      </c>
      <c r="S467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468" spans="1:19" hidden="1" x14ac:dyDescent="0.25">
      <c r="A468" s="2" t="s">
        <v>472</v>
      </c>
      <c r="B468" s="1">
        <v>1988</v>
      </c>
      <c r="C468" s="2" t="s">
        <v>474</v>
      </c>
      <c r="D468" s="2" t="s">
        <v>473</v>
      </c>
      <c r="E468" s="2" t="s">
        <v>394</v>
      </c>
      <c r="F468" s="1">
        <v>676</v>
      </c>
      <c r="G468" s="1">
        <v>176</v>
      </c>
      <c r="H468" s="3" t="s">
        <v>238</v>
      </c>
      <c r="J468" s="3" t="s">
        <v>468</v>
      </c>
      <c r="K468" s="6" t="s">
        <v>6</v>
      </c>
      <c r="L468" s="6" t="s">
        <v>6</v>
      </c>
      <c r="M468" s="6" t="s">
        <v>39</v>
      </c>
      <c r="N468" s="3"/>
      <c r="O468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468" s="32" t="str">
        <f>IFERROR(IF(Tabel1[[#This Row],[citingArticle_reference]]=0, "", MID(Tabel1[[#This Row],[citingArticle_reference]], SEARCH("(", Tabel1[[#This Row],[citingArticle_reference]])+1, 4)), "Handmatig")</f>
        <v>2007</v>
      </c>
      <c r="Q468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468" s="24">
        <f>SEARCH(")", Tabel1[[#This Row],[citingArticle_reference]])+2</f>
        <v>37</v>
      </c>
      <c r="S468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469" spans="1:19" hidden="1" x14ac:dyDescent="0.25">
      <c r="A469" s="2" t="s">
        <v>472</v>
      </c>
      <c r="B469" s="1">
        <v>1988</v>
      </c>
      <c r="C469" s="2" t="s">
        <v>474</v>
      </c>
      <c r="D469" s="2" t="s">
        <v>473</v>
      </c>
      <c r="E469" s="2" t="s">
        <v>394</v>
      </c>
      <c r="F469" s="1">
        <v>676</v>
      </c>
      <c r="G469" s="1">
        <v>176</v>
      </c>
      <c r="H469" s="3" t="s">
        <v>63</v>
      </c>
      <c r="J469" s="3" t="s">
        <v>468</v>
      </c>
      <c r="K469" s="6" t="s">
        <v>6</v>
      </c>
      <c r="L469" s="6" t="s">
        <v>559</v>
      </c>
      <c r="M469" s="6" t="s">
        <v>39</v>
      </c>
      <c r="N469" s="3"/>
      <c r="O469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69" s="32" t="str">
        <f>IFERROR(IF(Tabel1[[#This Row],[citingArticle_reference]]=0, "", MID(Tabel1[[#This Row],[citingArticle_reference]], SEARCH("(", Tabel1[[#This Row],[citingArticle_reference]])+1, 4)), "Handmatig")</f>
        <v>2003</v>
      </c>
      <c r="Q469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69" s="24">
        <f>SEARCH(")", Tabel1[[#This Row],[citingArticle_reference]])+2</f>
        <v>45</v>
      </c>
      <c r="S469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70" spans="1:19" hidden="1" x14ac:dyDescent="0.25">
      <c r="A470" s="2" t="s">
        <v>472</v>
      </c>
      <c r="B470" s="1">
        <v>1988</v>
      </c>
      <c r="C470" s="2" t="s">
        <v>474</v>
      </c>
      <c r="D470" s="2" t="s">
        <v>473</v>
      </c>
      <c r="E470" s="2" t="s">
        <v>394</v>
      </c>
      <c r="F470" s="1">
        <v>676</v>
      </c>
      <c r="G470" s="1">
        <v>176</v>
      </c>
      <c r="H470" s="3" t="s">
        <v>406</v>
      </c>
      <c r="I470" s="3" t="s">
        <v>407</v>
      </c>
      <c r="J470" s="3" t="s">
        <v>468</v>
      </c>
      <c r="K470" s="6" t="s">
        <v>6</v>
      </c>
      <c r="L470" s="6" t="s">
        <v>6</v>
      </c>
      <c r="M470" s="6" t="s">
        <v>39</v>
      </c>
      <c r="N470" s="3"/>
      <c r="O470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470" s="32" t="str">
        <f>IFERROR(IF(Tabel1[[#This Row],[citingArticle_reference]]=0, "", MID(Tabel1[[#This Row],[citingArticle_reference]], SEARCH("(", Tabel1[[#This Row],[citingArticle_reference]])+1, 4)), "Handmatig")</f>
        <v>1999</v>
      </c>
      <c r="Q470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470" s="24">
        <f>SEARCH(")", Tabel1[[#This Row],[citingArticle_reference]])+2</f>
        <v>56</v>
      </c>
      <c r="S470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471" spans="1:19" hidden="1" x14ac:dyDescent="0.25">
      <c r="A471" s="2" t="s">
        <v>472</v>
      </c>
      <c r="B471" s="1">
        <v>1988</v>
      </c>
      <c r="C471" s="2" t="s">
        <v>474</v>
      </c>
      <c r="D471" s="2" t="s">
        <v>473</v>
      </c>
      <c r="E471" s="2" t="s">
        <v>394</v>
      </c>
      <c r="F471" s="1">
        <v>676</v>
      </c>
      <c r="G471" s="1">
        <v>176</v>
      </c>
      <c r="H471" s="3" t="s">
        <v>38</v>
      </c>
      <c r="J471" s="3" t="s">
        <v>468</v>
      </c>
      <c r="K471" s="6" t="s">
        <v>6</v>
      </c>
      <c r="L471" s="6" t="s">
        <v>6</v>
      </c>
      <c r="M471" s="6" t="s">
        <v>39</v>
      </c>
      <c r="N471" s="3"/>
      <c r="O471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71" s="32" t="str">
        <f>IFERROR(IF(Tabel1[[#This Row],[citingArticle_reference]]=0, "", MID(Tabel1[[#This Row],[citingArticle_reference]], SEARCH("(", Tabel1[[#This Row],[citingArticle_reference]])+1, 4)), "Handmatig")</f>
        <v>2009</v>
      </c>
      <c r="Q471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71" s="24">
        <f>SEARCH(")", Tabel1[[#This Row],[citingArticle_reference]])+2</f>
        <v>74</v>
      </c>
      <c r="S471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72" spans="1:19" hidden="1" x14ac:dyDescent="0.25">
      <c r="A472" s="2" t="s">
        <v>472</v>
      </c>
      <c r="B472" s="1">
        <v>1988</v>
      </c>
      <c r="C472" s="2" t="s">
        <v>474</v>
      </c>
      <c r="D472" s="2" t="s">
        <v>473</v>
      </c>
      <c r="E472" s="2" t="s">
        <v>394</v>
      </c>
      <c r="F472" s="1">
        <v>676</v>
      </c>
      <c r="G472" s="1">
        <v>176</v>
      </c>
      <c r="H472" s="3" t="s">
        <v>64</v>
      </c>
      <c r="J472" s="3" t="s">
        <v>468</v>
      </c>
      <c r="K472" s="6" t="s">
        <v>6</v>
      </c>
      <c r="L472" s="6" t="s">
        <v>559</v>
      </c>
      <c r="M472" s="6" t="s">
        <v>39</v>
      </c>
      <c r="N472" s="3"/>
      <c r="O472" s="32" t="str">
        <f>IFERROR(IF(Tabel1[[#This Row],[citingArticle_reference]]=0, "", LEFT(Tabel1[[#This Row],[citingArticle_reference]],SEARCH("(", Tabel1[[#This Row],[citingArticle_reference]])-2)), "Handmatig")</f>
        <v>Puntoni, S.</v>
      </c>
      <c r="P472" s="32" t="str">
        <f>IFERROR(IF(Tabel1[[#This Row],[citingArticle_reference]]=0, "", MID(Tabel1[[#This Row],[citingArticle_reference]], SEARCH("(", Tabel1[[#This Row],[citingArticle_reference]])+1, 4)), "Handmatig")</f>
        <v>2001</v>
      </c>
      <c r="Q472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472" s="24">
        <f>SEARCH(")", Tabel1[[#This Row],[citingArticle_reference]])+2</f>
        <v>20</v>
      </c>
      <c r="S472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473" spans="1:19" x14ac:dyDescent="0.25">
      <c r="A473" s="2" t="s">
        <v>472</v>
      </c>
      <c r="B473" s="1">
        <v>1988</v>
      </c>
      <c r="C473" s="2" t="s">
        <v>474</v>
      </c>
      <c r="D473" s="2" t="s">
        <v>473</v>
      </c>
      <c r="E473" s="2" t="s">
        <v>394</v>
      </c>
      <c r="F473" s="1">
        <v>676</v>
      </c>
      <c r="G473" s="1">
        <v>176</v>
      </c>
      <c r="H473" s="3" t="s">
        <v>476</v>
      </c>
      <c r="J473" s="3" t="s">
        <v>473</v>
      </c>
      <c r="K473" s="6" t="s">
        <v>559</v>
      </c>
      <c r="L473" s="6" t="s">
        <v>6</v>
      </c>
      <c r="M473" s="6" t="s">
        <v>6</v>
      </c>
      <c r="N473" s="3" t="s">
        <v>436</v>
      </c>
      <c r="O473" s="32" t="str">
        <f>IFERROR(IF(Tabel1[[#This Row],[citingArticle_reference]]=0, "", LEFT(Tabel1[[#This Row],[citingArticle_reference]],SEARCH("(", Tabel1[[#This Row],[citingArticle_reference]])-2)), "Handmatig")</f>
        <v>Fitzmaurice, J.</v>
      </c>
      <c r="P473" s="32" t="str">
        <f>IFERROR(IF(Tabel1[[#This Row],[citingArticle_reference]]=0, "", MID(Tabel1[[#This Row],[citingArticle_reference]], SEARCH("(", Tabel1[[#This Row],[citingArticle_reference]])+1, 4)), "Handmatig")</f>
        <v>2005</v>
      </c>
      <c r="Q473" s="32" t="str">
        <f>IFERROR(LEFT(Tabel1[[#This Row],[citingArticle_splitting_helpField_allExceptAuthorAndYear]], SEARCH(".", Tabel1[[#This Row],[citingArticle_splitting_helpField_allExceptAuthorAndYear]])), "")</f>
        <v>Incorporating consumers' motivations into the theory of reasoned action.</v>
      </c>
      <c r="R473" s="24">
        <f>SEARCH(")", Tabel1[[#This Row],[citingArticle_reference]])+2</f>
        <v>24</v>
      </c>
      <c r="S473" s="32" t="str">
        <f>RIGHT(Tabel1[[#This Row],[citingArticle_reference]], LEN(Tabel1[[#This Row],[citingArticle_reference]])-Tabel1[[#This Row],[citingArticle_splitting_helpField_localizeClosingParenthesis]])</f>
        <v>Incorporating consumers' motivations into the theory of reasoned action. Psychology &amp; Marketing, 22(11), 911-929.</v>
      </c>
    </row>
    <row r="474" spans="1:19" hidden="1" x14ac:dyDescent="0.25">
      <c r="A474" s="2" t="s">
        <v>472</v>
      </c>
      <c r="B474" s="1">
        <v>1988</v>
      </c>
      <c r="C474" s="2" t="s">
        <v>474</v>
      </c>
      <c r="D474" s="2" t="s">
        <v>473</v>
      </c>
      <c r="E474" s="2" t="s">
        <v>394</v>
      </c>
      <c r="F474" s="1">
        <v>676</v>
      </c>
      <c r="G474" s="1">
        <v>176</v>
      </c>
      <c r="H474" s="3" t="s">
        <v>67</v>
      </c>
      <c r="J474" s="3" t="s">
        <v>468</v>
      </c>
      <c r="K474" s="6" t="s">
        <v>6</v>
      </c>
      <c r="L474" s="6" t="s">
        <v>6</v>
      </c>
      <c r="M474" s="6" t="s">
        <v>39</v>
      </c>
      <c r="N474" s="3"/>
      <c r="O474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74" s="32" t="str">
        <f>IFERROR(IF(Tabel1[[#This Row],[citingArticle_reference]]=0, "", MID(Tabel1[[#This Row],[citingArticle_reference]], SEARCH("(", Tabel1[[#This Row],[citingArticle_reference]])+1, 4)), "Handmatig")</f>
        <v>2012</v>
      </c>
      <c r="Q474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74" s="24">
        <f>SEARCH(")", Tabel1[[#This Row],[citingArticle_reference]])+2</f>
        <v>47</v>
      </c>
      <c r="S474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75" spans="1:19" hidden="1" x14ac:dyDescent="0.25">
      <c r="A475" s="2" t="s">
        <v>472</v>
      </c>
      <c r="B475" s="1">
        <v>1988</v>
      </c>
      <c r="C475" s="2" t="s">
        <v>474</v>
      </c>
      <c r="D475" s="2" t="s">
        <v>473</v>
      </c>
      <c r="E475" s="2" t="s">
        <v>394</v>
      </c>
      <c r="F475" s="1">
        <v>676</v>
      </c>
      <c r="G475" s="1">
        <v>176</v>
      </c>
      <c r="H475" s="3" t="s">
        <v>130</v>
      </c>
      <c r="J475" s="3" t="s">
        <v>468</v>
      </c>
      <c r="K475" s="6" t="s">
        <v>6</v>
      </c>
      <c r="L475" s="6" t="s">
        <v>6</v>
      </c>
      <c r="M475" s="6" t="s">
        <v>39</v>
      </c>
      <c r="N475" s="3"/>
      <c r="O475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475" s="32" t="str">
        <f>IFERROR(IF(Tabel1[[#This Row],[citingArticle_reference]]=0, "", MID(Tabel1[[#This Row],[citingArticle_reference]], SEARCH("(", Tabel1[[#This Row],[citingArticle_reference]])+1, 4)), "Handmatig")</f>
        <v>2012</v>
      </c>
      <c r="Q475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475" s="24">
        <f>SEARCH(")", Tabel1[[#This Row],[citingArticle_reference]])+2</f>
        <v>51</v>
      </c>
      <c r="S475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476" spans="1:19" hidden="1" x14ac:dyDescent="0.25">
      <c r="A476" s="2" t="s">
        <v>472</v>
      </c>
      <c r="B476" s="1">
        <v>1988</v>
      </c>
      <c r="C476" s="2" t="s">
        <v>474</v>
      </c>
      <c r="D476" s="2" t="s">
        <v>473</v>
      </c>
      <c r="E476" s="2" t="s">
        <v>394</v>
      </c>
      <c r="F476" s="1">
        <v>676</v>
      </c>
      <c r="G476" s="1">
        <v>176</v>
      </c>
      <c r="H476" s="3" t="s">
        <v>68</v>
      </c>
      <c r="J476" s="3" t="s">
        <v>468</v>
      </c>
      <c r="K476" s="6" t="s">
        <v>6</v>
      </c>
      <c r="L476" s="6" t="s">
        <v>559</v>
      </c>
      <c r="M476" s="6" t="s">
        <v>39</v>
      </c>
      <c r="N476" s="3"/>
      <c r="O476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76" s="32" t="str">
        <f>IFERROR(IF(Tabel1[[#This Row],[citingArticle_reference]]=0, "", MID(Tabel1[[#This Row],[citingArticle_reference]], SEARCH("(", Tabel1[[#This Row],[citingArticle_reference]])+1, 4)), "Handmatig")</f>
        <v>2008</v>
      </c>
      <c r="Q476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76" s="24">
        <f>SEARCH(")", Tabel1[[#This Row],[citingArticle_reference]])+2</f>
        <v>65</v>
      </c>
      <c r="S476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77" spans="1:19" hidden="1" x14ac:dyDescent="0.25">
      <c r="A477" s="2" t="s">
        <v>472</v>
      </c>
      <c r="B477" s="1">
        <v>1988</v>
      </c>
      <c r="C477" s="2" t="s">
        <v>474</v>
      </c>
      <c r="D477" s="2" t="s">
        <v>473</v>
      </c>
      <c r="E477" s="2" t="s">
        <v>394</v>
      </c>
      <c r="F477" s="1">
        <v>676</v>
      </c>
      <c r="G477" s="1">
        <v>176</v>
      </c>
      <c r="H477" s="3" t="s">
        <v>248</v>
      </c>
      <c r="J477" s="3" t="s">
        <v>468</v>
      </c>
      <c r="K477" s="6" t="s">
        <v>6</v>
      </c>
      <c r="L477" s="6" t="s">
        <v>6</v>
      </c>
      <c r="M477" s="6" t="s">
        <v>39</v>
      </c>
      <c r="N477" s="3"/>
      <c r="O477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77" s="32" t="str">
        <f>IFERROR(IF(Tabel1[[#This Row],[citingArticle_reference]]=0, "", MID(Tabel1[[#This Row],[citingArticle_reference]], SEARCH("(", Tabel1[[#This Row],[citingArticle_reference]])+1, 4)), "Handmatig")</f>
        <v>2005</v>
      </c>
      <c r="Q477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77" s="24">
        <f>SEARCH(")", Tabel1[[#This Row],[citingArticle_reference]])+2</f>
        <v>44</v>
      </c>
      <c r="S477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78" spans="1:19" hidden="1" x14ac:dyDescent="0.25">
      <c r="A478" s="2" t="s">
        <v>472</v>
      </c>
      <c r="B478" s="1">
        <v>1988</v>
      </c>
      <c r="C478" s="2" t="s">
        <v>474</v>
      </c>
      <c r="D478" s="2" t="s">
        <v>473</v>
      </c>
      <c r="E478" s="2" t="s">
        <v>394</v>
      </c>
      <c r="F478" s="1">
        <v>676</v>
      </c>
      <c r="G478" s="1">
        <v>176</v>
      </c>
      <c r="H478" s="3" t="s">
        <v>80</v>
      </c>
      <c r="J478" s="3" t="s">
        <v>468</v>
      </c>
      <c r="K478" s="6" t="s">
        <v>6</v>
      </c>
      <c r="L478" s="6" t="s">
        <v>559</v>
      </c>
      <c r="M478" s="6" t="s">
        <v>39</v>
      </c>
      <c r="N478" s="3"/>
      <c r="O478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478" s="32" t="str">
        <f>IFERROR(IF(Tabel1[[#This Row],[citingArticle_reference]]=0, "", MID(Tabel1[[#This Row],[citingArticle_reference]], SEARCH("(", Tabel1[[#This Row],[citingArticle_reference]])+1, 4)), "Handmatig")</f>
        <v>2014</v>
      </c>
      <c r="Q478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478" s="24">
        <f>SEARCH(")", Tabel1[[#This Row],[citingArticle_reference]])+2</f>
        <v>35</v>
      </c>
      <c r="S47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479" spans="1:19" hidden="1" x14ac:dyDescent="0.25">
      <c r="A479" s="2" t="s">
        <v>472</v>
      </c>
      <c r="B479" s="1">
        <v>1988</v>
      </c>
      <c r="C479" s="2" t="s">
        <v>474</v>
      </c>
      <c r="D479" s="2" t="s">
        <v>473</v>
      </c>
      <c r="E479" s="2" t="s">
        <v>394</v>
      </c>
      <c r="F479" s="1">
        <v>676</v>
      </c>
      <c r="G479" s="1">
        <v>176</v>
      </c>
      <c r="H479" s="3" t="s">
        <v>213</v>
      </c>
      <c r="I479" s="3" t="s">
        <v>394</v>
      </c>
      <c r="J479" s="3" t="s">
        <v>468</v>
      </c>
      <c r="K479" s="6" t="s">
        <v>6</v>
      </c>
      <c r="L479" s="6" t="s">
        <v>6</v>
      </c>
      <c r="M479" s="6" t="s">
        <v>39</v>
      </c>
      <c r="N479" s="3"/>
      <c r="O479" s="32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479" s="32" t="str">
        <f>IFERROR(IF(Tabel1[[#This Row],[citingArticle_reference]]=0, "", MID(Tabel1[[#This Row],[citingArticle_reference]], SEARCH("(", Tabel1[[#This Row],[citingArticle_reference]])+1, 4)), "Handmatig")</f>
        <v>2009</v>
      </c>
      <c r="Q479" s="32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479" s="24">
        <f>SEARCH(")", Tabel1[[#This Row],[citingArticle_reference]])+2</f>
        <v>82</v>
      </c>
      <c r="S479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480" spans="1:19" hidden="1" x14ac:dyDescent="0.25">
      <c r="A480" s="2" t="s">
        <v>472</v>
      </c>
      <c r="B480" s="1">
        <v>1988</v>
      </c>
      <c r="C480" s="2" t="s">
        <v>474</v>
      </c>
      <c r="D480" s="2" t="s">
        <v>473</v>
      </c>
      <c r="E480" s="2" t="s">
        <v>394</v>
      </c>
      <c r="F480" s="1">
        <v>676</v>
      </c>
      <c r="G480" s="1">
        <v>176</v>
      </c>
      <c r="H480" s="3" t="s">
        <v>251</v>
      </c>
      <c r="I480" s="3" t="s">
        <v>477</v>
      </c>
      <c r="J480" s="3" t="s">
        <v>468</v>
      </c>
      <c r="K480" s="6" t="s">
        <v>6</v>
      </c>
      <c r="L480" s="6" t="s">
        <v>6</v>
      </c>
      <c r="M480" s="6" t="s">
        <v>39</v>
      </c>
      <c r="N480" s="3"/>
      <c r="O480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480" s="32" t="str">
        <f>IFERROR(IF(Tabel1[[#This Row],[citingArticle_reference]]=0, "", MID(Tabel1[[#This Row],[citingArticle_reference]], SEARCH("(", Tabel1[[#This Row],[citingArticle_reference]])+1, 4)), "Handmatig")</f>
        <v>2009</v>
      </c>
      <c r="Q480" s="32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480" s="24">
        <f>SEARCH(")", Tabel1[[#This Row],[citingArticle_reference]])+2</f>
        <v>36</v>
      </c>
      <c r="S480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481" spans="1:19" hidden="1" x14ac:dyDescent="0.25">
      <c r="A481" s="2" t="s">
        <v>472</v>
      </c>
      <c r="B481" s="1">
        <v>1988</v>
      </c>
      <c r="C481" s="2" t="s">
        <v>474</v>
      </c>
      <c r="D481" s="2" t="s">
        <v>473</v>
      </c>
      <c r="E481" s="2" t="s">
        <v>394</v>
      </c>
      <c r="F481" s="1">
        <v>676</v>
      </c>
      <c r="G481" s="1">
        <v>176</v>
      </c>
      <c r="H481" s="3" t="s">
        <v>385</v>
      </c>
      <c r="J481" s="3" t="s">
        <v>468</v>
      </c>
      <c r="K481" s="6" t="s">
        <v>6</v>
      </c>
      <c r="L481" s="6" t="s">
        <v>559</v>
      </c>
      <c r="M481" s="6" t="s">
        <v>39</v>
      </c>
      <c r="N481" s="3"/>
      <c r="O481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481" s="32" t="str">
        <f>IFERROR(IF(Tabel1[[#This Row],[citingArticle_reference]]=0, "", MID(Tabel1[[#This Row],[citingArticle_reference]], SEARCH("(", Tabel1[[#This Row],[citingArticle_reference]])+1, 4)), "Handmatig")</f>
        <v>2014</v>
      </c>
      <c r="Q481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481" s="24">
        <f>SEARCH(")", Tabel1[[#This Row],[citingArticle_reference]])+2</f>
        <v>59</v>
      </c>
      <c r="S481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482" spans="1:19" hidden="1" x14ac:dyDescent="0.25">
      <c r="A482" s="2" t="s">
        <v>472</v>
      </c>
      <c r="B482" s="1">
        <v>1988</v>
      </c>
      <c r="C482" s="2" t="s">
        <v>474</v>
      </c>
      <c r="D482" s="2" t="s">
        <v>473</v>
      </c>
      <c r="E482" s="2" t="s">
        <v>394</v>
      </c>
      <c r="F482" s="1">
        <v>676</v>
      </c>
      <c r="G482" s="1">
        <v>176</v>
      </c>
      <c r="H482" s="3" t="s">
        <v>342</v>
      </c>
      <c r="J482" s="3" t="s">
        <v>468</v>
      </c>
      <c r="K482" s="6" t="s">
        <v>6</v>
      </c>
      <c r="L482" s="6" t="s">
        <v>6</v>
      </c>
      <c r="M482" s="6" t="s">
        <v>39</v>
      </c>
      <c r="N482" s="3"/>
      <c r="O482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482" s="32" t="str">
        <f>IFERROR(IF(Tabel1[[#This Row],[citingArticle_reference]]=0, "", MID(Tabel1[[#This Row],[citingArticle_reference]], SEARCH("(", Tabel1[[#This Row],[citingArticle_reference]])+1, 4)), "Handmatig")</f>
        <v>2009</v>
      </c>
      <c r="Q482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482" s="24">
        <f>SEARCH(")", Tabel1[[#This Row],[citingArticle_reference]])+2</f>
        <v>56</v>
      </c>
      <c r="S482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483" spans="1:19" hidden="1" x14ac:dyDescent="0.25">
      <c r="A483" s="2" t="s">
        <v>472</v>
      </c>
      <c r="B483" s="1">
        <v>1988</v>
      </c>
      <c r="C483" s="2" t="s">
        <v>474</v>
      </c>
      <c r="D483" s="2" t="s">
        <v>473</v>
      </c>
      <c r="E483" s="2" t="s">
        <v>394</v>
      </c>
      <c r="F483" s="1">
        <v>676</v>
      </c>
      <c r="G483" s="1">
        <v>176</v>
      </c>
      <c r="H483" s="3" t="s">
        <v>253</v>
      </c>
      <c r="I483" s="3" t="s">
        <v>394</v>
      </c>
      <c r="J483" s="3" t="s">
        <v>468</v>
      </c>
      <c r="K483" s="6" t="s">
        <v>6</v>
      </c>
      <c r="L483" s="6" t="s">
        <v>6</v>
      </c>
      <c r="M483" s="6" t="s">
        <v>39</v>
      </c>
      <c r="N483" s="3"/>
      <c r="O483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483" s="32" t="str">
        <f>IFERROR(IF(Tabel1[[#This Row],[citingArticle_reference]]=0, "", MID(Tabel1[[#This Row],[citingArticle_reference]], SEARCH("(", Tabel1[[#This Row],[citingArticle_reference]])+1, 4)), "Handmatig")</f>
        <v>2012</v>
      </c>
      <c r="Q483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483" s="24">
        <f>SEARCH(")", Tabel1[[#This Row],[citingArticle_reference]])+2</f>
        <v>65</v>
      </c>
      <c r="S483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484" spans="1:19" hidden="1" x14ac:dyDescent="0.25">
      <c r="A484" s="2" t="s">
        <v>472</v>
      </c>
      <c r="B484" s="1">
        <v>1988</v>
      </c>
      <c r="C484" s="2" t="s">
        <v>474</v>
      </c>
      <c r="D484" s="2" t="s">
        <v>473</v>
      </c>
      <c r="E484" s="2" t="s">
        <v>394</v>
      </c>
      <c r="F484" s="1">
        <v>676</v>
      </c>
      <c r="G484" s="1">
        <v>176</v>
      </c>
      <c r="H484" s="3" t="s">
        <v>214</v>
      </c>
      <c r="I484" s="3" t="s">
        <v>394</v>
      </c>
      <c r="J484" s="3" t="s">
        <v>468</v>
      </c>
      <c r="K484" s="6" t="s">
        <v>6</v>
      </c>
      <c r="L484" s="6" t="s">
        <v>6</v>
      </c>
      <c r="M484" s="6" t="s">
        <v>39</v>
      </c>
      <c r="N484" s="3"/>
      <c r="O484" s="32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484" s="32" t="str">
        <f>IFERROR(IF(Tabel1[[#This Row],[citingArticle_reference]]=0, "", MID(Tabel1[[#This Row],[citingArticle_reference]], SEARCH("(", Tabel1[[#This Row],[citingArticle_reference]])+1, 4)), "Handmatig")</f>
        <v>2008</v>
      </c>
      <c r="Q484" s="32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484" s="24">
        <f>SEARCH(")", Tabel1[[#This Row],[citingArticle_reference]])+2</f>
        <v>33</v>
      </c>
      <c r="S484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485" spans="1:19" hidden="1" x14ac:dyDescent="0.25">
      <c r="A485" s="2" t="s">
        <v>472</v>
      </c>
      <c r="B485" s="1">
        <v>1988</v>
      </c>
      <c r="C485" s="2" t="s">
        <v>474</v>
      </c>
      <c r="D485" s="2" t="s">
        <v>473</v>
      </c>
      <c r="E485" s="2" t="s">
        <v>394</v>
      </c>
      <c r="F485" s="1">
        <v>676</v>
      </c>
      <c r="G485" s="1">
        <v>176</v>
      </c>
      <c r="H485" s="3" t="s">
        <v>191</v>
      </c>
      <c r="I485" s="3" t="s">
        <v>387</v>
      </c>
      <c r="J485" s="3" t="s">
        <v>468</v>
      </c>
      <c r="K485" s="6" t="s">
        <v>6</v>
      </c>
      <c r="L485" s="6" t="s">
        <v>559</v>
      </c>
      <c r="M485" s="6" t="s">
        <v>39</v>
      </c>
      <c r="N485" s="3"/>
      <c r="O485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485" s="32" t="str">
        <f>IFERROR(IF(Tabel1[[#This Row],[citingArticle_reference]]=0, "", MID(Tabel1[[#This Row],[citingArticle_reference]], SEARCH("(", Tabel1[[#This Row],[citingArticle_reference]])+1, 4)), "Handmatig")</f>
        <v>2014</v>
      </c>
      <c r="Q485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485" s="24">
        <f>SEARCH(")", Tabel1[[#This Row],[citingArticle_reference]])+2</f>
        <v>62</v>
      </c>
      <c r="S485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486" spans="1:19" hidden="1" x14ac:dyDescent="0.25">
      <c r="A486" s="2" t="s">
        <v>472</v>
      </c>
      <c r="B486" s="1">
        <v>1988</v>
      </c>
      <c r="C486" s="2" t="s">
        <v>474</v>
      </c>
      <c r="D486" s="2" t="s">
        <v>473</v>
      </c>
      <c r="E486" s="2" t="s">
        <v>394</v>
      </c>
      <c r="F486" s="1">
        <v>676</v>
      </c>
      <c r="G486" s="1">
        <v>176</v>
      </c>
      <c r="H486" s="3" t="s">
        <v>42</v>
      </c>
      <c r="I486" s="3" t="s">
        <v>377</v>
      </c>
      <c r="J486" s="3" t="s">
        <v>468</v>
      </c>
      <c r="K486" s="6" t="s">
        <v>6</v>
      </c>
      <c r="L486" s="6" t="s">
        <v>559</v>
      </c>
      <c r="M486" s="6" t="s">
        <v>39</v>
      </c>
      <c r="N486" s="3"/>
      <c r="O486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486" s="32" t="str">
        <f>IFERROR(IF(Tabel1[[#This Row],[citingArticle_reference]]=0, "", MID(Tabel1[[#This Row],[citingArticle_reference]], SEARCH("(", Tabel1[[#This Row],[citingArticle_reference]])+1, 4)), "Handmatig")</f>
        <v>2012</v>
      </c>
      <c r="Q486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486" s="24">
        <f>SEARCH(")", Tabel1[[#This Row],[citingArticle_reference]])+2</f>
        <v>58</v>
      </c>
      <c r="S486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487" spans="1:19" hidden="1" x14ac:dyDescent="0.25">
      <c r="A487" s="2" t="s">
        <v>472</v>
      </c>
      <c r="B487" s="1">
        <v>1988</v>
      </c>
      <c r="C487" s="2" t="s">
        <v>474</v>
      </c>
      <c r="D487" s="2" t="s">
        <v>473</v>
      </c>
      <c r="E487" s="2" t="s">
        <v>394</v>
      </c>
      <c r="F487" s="1">
        <v>676</v>
      </c>
      <c r="G487" s="1">
        <v>176</v>
      </c>
      <c r="H487" s="3" t="s">
        <v>354</v>
      </c>
      <c r="I487" s="3" t="s">
        <v>478</v>
      </c>
      <c r="J487" s="3" t="s">
        <v>468</v>
      </c>
      <c r="K487" s="6" t="s">
        <v>6</v>
      </c>
      <c r="L487" s="6" t="s">
        <v>6</v>
      </c>
      <c r="M487" s="6" t="s">
        <v>39</v>
      </c>
      <c r="N487" s="3"/>
      <c r="O487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87" s="32" t="str">
        <f>IFERROR(IF(Tabel1[[#This Row],[citingArticle_reference]]=0, "", MID(Tabel1[[#This Row],[citingArticle_reference]], SEARCH("(", Tabel1[[#This Row],[citingArticle_reference]])+1, 4)), "Handmatig")</f>
        <v>2005</v>
      </c>
      <c r="Q487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487" s="24">
        <f>SEARCH(")", Tabel1[[#This Row],[citingArticle_reference]])+2</f>
        <v>26</v>
      </c>
      <c r="S487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488" spans="1:19" hidden="1" x14ac:dyDescent="0.25">
      <c r="A488" s="2" t="s">
        <v>472</v>
      </c>
      <c r="B488" s="1">
        <v>1988</v>
      </c>
      <c r="C488" s="2" t="s">
        <v>474</v>
      </c>
      <c r="D488" s="2" t="s">
        <v>473</v>
      </c>
      <c r="E488" s="2" t="s">
        <v>394</v>
      </c>
      <c r="F488" s="1">
        <v>676</v>
      </c>
      <c r="G488" s="1">
        <v>176</v>
      </c>
      <c r="H488" s="3" t="s">
        <v>164</v>
      </c>
      <c r="I488" s="3" t="s">
        <v>429</v>
      </c>
      <c r="J488" s="3" t="s">
        <v>468</v>
      </c>
      <c r="K488" s="6" t="s">
        <v>6</v>
      </c>
      <c r="L488" s="6" t="s">
        <v>6</v>
      </c>
      <c r="M488" s="6" t="s">
        <v>39</v>
      </c>
      <c r="N488" s="3"/>
      <c r="O488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488" s="32" t="str">
        <f>IFERROR(IF(Tabel1[[#This Row],[citingArticle_reference]]=0, "", MID(Tabel1[[#This Row],[citingArticle_reference]], SEARCH("(", Tabel1[[#This Row],[citingArticle_reference]])+1, 4)), "Handmatig")</f>
        <v>2012</v>
      </c>
      <c r="Q488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488" s="24">
        <f>SEARCH(")", Tabel1[[#This Row],[citingArticle_reference]])+2</f>
        <v>46</v>
      </c>
      <c r="S488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489" spans="1:19" hidden="1" x14ac:dyDescent="0.25">
      <c r="A489" s="2" t="s">
        <v>472</v>
      </c>
      <c r="B489" s="1">
        <v>1988</v>
      </c>
      <c r="C489" s="2" t="s">
        <v>474</v>
      </c>
      <c r="D489" s="2" t="s">
        <v>473</v>
      </c>
      <c r="E489" s="2" t="s">
        <v>394</v>
      </c>
      <c r="F489" s="1">
        <v>676</v>
      </c>
      <c r="G489" s="1">
        <v>176</v>
      </c>
      <c r="H489" s="3" t="s">
        <v>47</v>
      </c>
      <c r="I489" s="3" t="s">
        <v>325</v>
      </c>
      <c r="J489" s="3" t="s">
        <v>468</v>
      </c>
      <c r="K489" s="6" t="s">
        <v>6</v>
      </c>
      <c r="L489" s="6" t="s">
        <v>6</v>
      </c>
      <c r="M489" s="6" t="s">
        <v>39</v>
      </c>
      <c r="N489" s="3"/>
      <c r="O489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89" s="32" t="str">
        <f>IFERROR(IF(Tabel1[[#This Row],[citingArticle_reference]]=0, "", MID(Tabel1[[#This Row],[citingArticle_reference]], SEARCH("(", Tabel1[[#This Row],[citingArticle_reference]])+1, 4)), "Handmatig")</f>
        <v>2016</v>
      </c>
      <c r="Q489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89" s="24">
        <f>SEARCH(")", Tabel1[[#This Row],[citingArticle_reference]])+2</f>
        <v>44</v>
      </c>
      <c r="S489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90" spans="1:19" hidden="1" x14ac:dyDescent="0.25">
      <c r="A490" s="2" t="s">
        <v>472</v>
      </c>
      <c r="B490" s="1">
        <v>1988</v>
      </c>
      <c r="C490" s="2" t="s">
        <v>474</v>
      </c>
      <c r="D490" s="2" t="s">
        <v>473</v>
      </c>
      <c r="E490" s="2" t="s">
        <v>394</v>
      </c>
      <c r="F490" s="1">
        <v>676</v>
      </c>
      <c r="G490" s="1">
        <v>176</v>
      </c>
      <c r="H490" s="3" t="s">
        <v>215</v>
      </c>
      <c r="I490" s="3" t="s">
        <v>394</v>
      </c>
      <c r="J490" s="3" t="s">
        <v>468</v>
      </c>
      <c r="K490" s="6" t="s">
        <v>6</v>
      </c>
      <c r="L490" s="6" t="s">
        <v>559</v>
      </c>
      <c r="M490" s="6" t="s">
        <v>39</v>
      </c>
      <c r="N490" s="3"/>
      <c r="O490" s="32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490" s="32" t="str">
        <f>IFERROR(IF(Tabel1[[#This Row],[citingArticle_reference]]=0, "", MID(Tabel1[[#This Row],[citingArticle_reference]], SEARCH("(", Tabel1[[#This Row],[citingArticle_reference]])+1, 4)), "Handmatig")</f>
        <v>2014</v>
      </c>
      <c r="Q490" s="32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490" s="24">
        <f>SEARCH(")", Tabel1[[#This Row],[citingArticle_reference]])+2</f>
        <v>70</v>
      </c>
      <c r="S490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491" spans="1:19" hidden="1" x14ac:dyDescent="0.25">
      <c r="A491" s="2" t="s">
        <v>472</v>
      </c>
      <c r="B491" s="1">
        <v>1988</v>
      </c>
      <c r="C491" s="2" t="s">
        <v>474</v>
      </c>
      <c r="D491" s="2" t="s">
        <v>473</v>
      </c>
      <c r="E491" s="2" t="s">
        <v>394</v>
      </c>
      <c r="F491" s="1">
        <v>676</v>
      </c>
      <c r="G491" s="1">
        <v>176</v>
      </c>
      <c r="H491" s="3" t="s">
        <v>344</v>
      </c>
      <c r="I491" s="3" t="s">
        <v>345</v>
      </c>
      <c r="J491" s="3" t="s">
        <v>468</v>
      </c>
      <c r="K491" s="6" t="s">
        <v>6</v>
      </c>
      <c r="L491" s="6" t="s">
        <v>6</v>
      </c>
      <c r="M491" s="6" t="s">
        <v>39</v>
      </c>
      <c r="N491" s="3"/>
      <c r="O491" s="32" t="str">
        <f>IFERROR(IF(Tabel1[[#This Row],[citingArticle_reference]]=0, "", LEFT(Tabel1[[#This Row],[citingArticle_reference]],SEARCH("(", Tabel1[[#This Row],[citingArticle_reference]])-2)), "Handmatig")</f>
        <v>Celuch, K., &amp; Slama, M.</v>
      </c>
      <c r="P491" s="32" t="str">
        <f>IFERROR(IF(Tabel1[[#This Row],[citingArticle_reference]]=0, "", MID(Tabel1[[#This Row],[citingArticle_reference]], SEARCH("(", Tabel1[[#This Row],[citingArticle_reference]])+1, 4)), "Handmatig")</f>
        <v>2002</v>
      </c>
      <c r="Q491" s="32" t="str">
        <f>IFERROR(LEFT(Tabel1[[#This Row],[citingArticle_splitting_helpField_allExceptAuthorAndYear]], SEARCH(".", Tabel1[[#This Row],[citingArticle_splitting_helpField_allExceptAuthorAndYear]])), "")</f>
        <v>Promoting critical thinking and life-long learning: An experiment with the theory of planned behavior.</v>
      </c>
      <c r="R491" s="24">
        <f>SEARCH(")", Tabel1[[#This Row],[citingArticle_reference]])+2</f>
        <v>32</v>
      </c>
      <c r="S491" s="32" t="str">
        <f>RIGHT(Tabel1[[#This Row],[citingArticle_reference]], LEN(Tabel1[[#This Row],[citingArticle_reference]])-Tabel1[[#This Row],[citingArticle_splitting_helpField_localizeClosingParenthesis]])</f>
        <v>Promoting critical thinking and life-long learning: An experiment with the theory of planned behavior. Marketing Education Review, 12(2), 13-22.</v>
      </c>
    </row>
    <row r="492" spans="1:19" hidden="1" x14ac:dyDescent="0.25">
      <c r="A492" s="2" t="s">
        <v>472</v>
      </c>
      <c r="B492" s="1">
        <v>1988</v>
      </c>
      <c r="C492" s="2" t="s">
        <v>474</v>
      </c>
      <c r="D492" s="2" t="s">
        <v>473</v>
      </c>
      <c r="E492" s="2" t="s">
        <v>394</v>
      </c>
      <c r="F492" s="1">
        <v>676</v>
      </c>
      <c r="G492" s="1">
        <v>176</v>
      </c>
      <c r="H492" s="3" t="s">
        <v>90</v>
      </c>
      <c r="I492" s="3" t="s">
        <v>394</v>
      </c>
      <c r="J492" s="3" t="s">
        <v>468</v>
      </c>
      <c r="K492" s="6" t="s">
        <v>6</v>
      </c>
      <c r="L492" s="6" t="s">
        <v>6</v>
      </c>
      <c r="M492" s="6" t="s">
        <v>39</v>
      </c>
      <c r="N492" s="3"/>
      <c r="O492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492" s="32" t="str">
        <f>IFERROR(IF(Tabel1[[#This Row],[citingArticle_reference]]=0, "", MID(Tabel1[[#This Row],[citingArticle_reference]], SEARCH("(", Tabel1[[#This Row],[citingArticle_reference]])+1, 4)), "Handmatig")</f>
        <v>2013</v>
      </c>
      <c r="Q492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492" s="24">
        <f>SEARCH(")", Tabel1[[#This Row],[citingArticle_reference]])+2</f>
        <v>52</v>
      </c>
      <c r="S492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493" spans="1:19" hidden="1" x14ac:dyDescent="0.25">
      <c r="A493" s="2" t="s">
        <v>472</v>
      </c>
      <c r="B493" s="1">
        <v>1988</v>
      </c>
      <c r="C493" s="2" t="s">
        <v>474</v>
      </c>
      <c r="D493" s="2" t="s">
        <v>473</v>
      </c>
      <c r="E493" s="2" t="s">
        <v>394</v>
      </c>
      <c r="F493" s="1">
        <v>676</v>
      </c>
      <c r="G493" s="1">
        <v>176</v>
      </c>
      <c r="H493" s="3" t="s">
        <v>321</v>
      </c>
      <c r="I493" s="3" t="s">
        <v>394</v>
      </c>
      <c r="J493" s="3" t="s">
        <v>468</v>
      </c>
      <c r="K493" s="6" t="s">
        <v>6</v>
      </c>
      <c r="L493" s="6" t="s">
        <v>6</v>
      </c>
      <c r="M493" s="6" t="s">
        <v>39</v>
      </c>
      <c r="N493" s="3"/>
      <c r="O493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493" s="32" t="str">
        <f>IFERROR(IF(Tabel1[[#This Row],[citingArticle_reference]]=0, "", MID(Tabel1[[#This Row],[citingArticle_reference]], SEARCH("(", Tabel1[[#This Row],[citingArticle_reference]])+1, 4)), "Handmatig")</f>
        <v>2015</v>
      </c>
      <c r="Q493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493" s="24">
        <f>SEARCH(")", Tabel1[[#This Row],[citingArticle_reference]])+2</f>
        <v>52</v>
      </c>
      <c r="S493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494" spans="1:19" hidden="1" x14ac:dyDescent="0.25">
      <c r="A494" s="2" t="s">
        <v>472</v>
      </c>
      <c r="B494" s="1">
        <v>1988</v>
      </c>
      <c r="C494" s="2" t="s">
        <v>474</v>
      </c>
      <c r="D494" s="2" t="s">
        <v>473</v>
      </c>
      <c r="E494" s="2" t="s">
        <v>394</v>
      </c>
      <c r="F494" s="1">
        <v>676</v>
      </c>
      <c r="G494" s="1">
        <v>176</v>
      </c>
      <c r="H494" s="3" t="s">
        <v>323</v>
      </c>
      <c r="J494" s="3" t="s">
        <v>468</v>
      </c>
      <c r="K494" s="6" t="s">
        <v>6</v>
      </c>
      <c r="L494" s="6" t="s">
        <v>6</v>
      </c>
      <c r="M494" s="6" t="s">
        <v>39</v>
      </c>
      <c r="N494" s="3"/>
      <c r="O494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494" s="32" t="str">
        <f>IFERROR(IF(Tabel1[[#This Row],[citingArticle_reference]]=0, "", MID(Tabel1[[#This Row],[citingArticle_reference]], SEARCH("(", Tabel1[[#This Row],[citingArticle_reference]])+1, 4)), "Handmatig")</f>
        <v>2013</v>
      </c>
      <c r="Q494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494" s="24">
        <f>SEARCH(")", Tabel1[[#This Row],[citingArticle_reference]])+2</f>
        <v>68</v>
      </c>
      <c r="S494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495" spans="1:19" hidden="1" x14ac:dyDescent="0.25">
      <c r="A495" s="2" t="s">
        <v>472</v>
      </c>
      <c r="B495" s="1">
        <v>1988</v>
      </c>
      <c r="C495" s="2" t="s">
        <v>474</v>
      </c>
      <c r="D495" s="2" t="s">
        <v>473</v>
      </c>
      <c r="E495" s="2" t="s">
        <v>394</v>
      </c>
      <c r="F495" s="1">
        <v>676</v>
      </c>
      <c r="G495" s="1">
        <v>176</v>
      </c>
      <c r="H495" s="3" t="s">
        <v>319</v>
      </c>
      <c r="J495" s="3" t="s">
        <v>468</v>
      </c>
      <c r="K495" s="6" t="s">
        <v>6</v>
      </c>
      <c r="L495" s="6" t="s">
        <v>559</v>
      </c>
      <c r="M495" s="6" t="s">
        <v>39</v>
      </c>
      <c r="N495" s="3"/>
      <c r="O495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495" s="32" t="str">
        <f>IFERROR(IF(Tabel1[[#This Row],[citingArticle_reference]]=0, "", MID(Tabel1[[#This Row],[citingArticle_reference]], SEARCH("(", Tabel1[[#This Row],[citingArticle_reference]])+1, 4)), "Handmatig")</f>
        <v>2007</v>
      </c>
      <c r="Q495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early childhood teachers’ attitudes toward teaching culturally diverse classes.</v>
      </c>
      <c r="R495" s="24">
        <f>SEARCH(")", Tabel1[[#This Row],[citingArticle_reference]])+2</f>
        <v>54</v>
      </c>
      <c r="S495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early childhood teachers’ attitudes toward teaching culturally diverse classes. The role of self-identity. Psychological Reports, 100, 1123-1128.</v>
      </c>
    </row>
    <row r="496" spans="1:19" hidden="1" x14ac:dyDescent="0.25">
      <c r="A496" s="2" t="s">
        <v>472</v>
      </c>
      <c r="B496" s="1">
        <v>1988</v>
      </c>
      <c r="C496" s="2" t="s">
        <v>474</v>
      </c>
      <c r="D496" s="2" t="s">
        <v>473</v>
      </c>
      <c r="E496" s="2" t="s">
        <v>394</v>
      </c>
      <c r="F496" s="1">
        <v>676</v>
      </c>
      <c r="G496" s="1">
        <v>176</v>
      </c>
      <c r="H496" s="3" t="s">
        <v>216</v>
      </c>
      <c r="J496" s="3" t="s">
        <v>468</v>
      </c>
      <c r="K496" s="6" t="s">
        <v>6</v>
      </c>
      <c r="L496" s="6" t="s">
        <v>559</v>
      </c>
      <c r="M496" s="6" t="s">
        <v>39</v>
      </c>
      <c r="N496" s="3"/>
      <c r="O496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496" s="32" t="str">
        <f>IFERROR(IF(Tabel1[[#This Row],[citingArticle_reference]]=0, "", MID(Tabel1[[#This Row],[citingArticle_reference]], SEARCH("(", Tabel1[[#This Row],[citingArticle_reference]])+1, 4)), "Handmatig")</f>
        <v>2007</v>
      </c>
      <c r="Q496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496" s="24">
        <f>SEARCH(")", Tabel1[[#This Row],[citingArticle_reference]])+2</f>
        <v>54</v>
      </c>
      <c r="S496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497" spans="1:19" hidden="1" x14ac:dyDescent="0.25">
      <c r="A497" s="2" t="s">
        <v>472</v>
      </c>
      <c r="B497" s="1">
        <v>1988</v>
      </c>
      <c r="C497" s="2" t="s">
        <v>474</v>
      </c>
      <c r="D497" s="2" t="s">
        <v>473</v>
      </c>
      <c r="E497" s="2" t="s">
        <v>394</v>
      </c>
      <c r="F497" s="1">
        <v>676</v>
      </c>
      <c r="G497" s="1">
        <v>176</v>
      </c>
      <c r="H497" s="3" t="s">
        <v>108</v>
      </c>
      <c r="J497" s="3" t="s">
        <v>468</v>
      </c>
      <c r="K497" s="6" t="s">
        <v>6</v>
      </c>
      <c r="L497" s="6" t="s">
        <v>6</v>
      </c>
      <c r="M497" s="6" t="s">
        <v>39</v>
      </c>
      <c r="N497" s="3"/>
      <c r="O497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497" s="32" t="str">
        <f>IFERROR(IF(Tabel1[[#This Row],[citingArticle_reference]]=0, "", MID(Tabel1[[#This Row],[citingArticle_reference]], SEARCH("(", Tabel1[[#This Row],[citingArticle_reference]])+1, 4)), "Handmatig")</f>
        <v>2017</v>
      </c>
      <c r="Q497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497" s="24">
        <f>SEARCH(")", Tabel1[[#This Row],[citingArticle_reference]])+2</f>
        <v>56</v>
      </c>
      <c r="S497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98" spans="1:19" hidden="1" x14ac:dyDescent="0.25">
      <c r="A498" s="2" t="s">
        <v>472</v>
      </c>
      <c r="B498" s="1">
        <v>1988</v>
      </c>
      <c r="C498" s="2" t="s">
        <v>474</v>
      </c>
      <c r="D498" s="2" t="s">
        <v>473</v>
      </c>
      <c r="E498" s="2" t="s">
        <v>394</v>
      </c>
      <c r="F498" s="1">
        <v>676</v>
      </c>
      <c r="G498" s="1">
        <v>176</v>
      </c>
      <c r="H498" s="3" t="s">
        <v>165</v>
      </c>
      <c r="I498" s="3" t="s">
        <v>340</v>
      </c>
      <c r="J498" s="3" t="s">
        <v>479</v>
      </c>
      <c r="K498" s="6" t="s">
        <v>6</v>
      </c>
      <c r="L498" s="6" t="s">
        <v>559</v>
      </c>
      <c r="M498" s="6" t="s">
        <v>39</v>
      </c>
      <c r="N498" s="3"/>
      <c r="O498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98" s="32" t="str">
        <f>IFERROR(IF(Tabel1[[#This Row],[citingArticle_reference]]=0, "", MID(Tabel1[[#This Row],[citingArticle_reference]], SEARCH("(", Tabel1[[#This Row],[citingArticle_reference]])+1, 4)), "Handmatig")</f>
        <v>2017</v>
      </c>
      <c r="Q498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98" s="24">
        <f>SEARCH(")", Tabel1[[#This Row],[citingArticle_reference]])+2</f>
        <v>40</v>
      </c>
      <c r="S498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99" spans="1:19" hidden="1" x14ac:dyDescent="0.25">
      <c r="A499" s="2" t="s">
        <v>472</v>
      </c>
      <c r="B499" s="1">
        <v>1988</v>
      </c>
      <c r="C499" s="2" t="s">
        <v>474</v>
      </c>
      <c r="D499" s="2" t="s">
        <v>473</v>
      </c>
      <c r="E499" s="2" t="s">
        <v>394</v>
      </c>
      <c r="F499" s="1">
        <v>676</v>
      </c>
      <c r="G499" s="1">
        <v>176</v>
      </c>
      <c r="H499" s="3" t="s">
        <v>192</v>
      </c>
      <c r="J499" s="3" t="s">
        <v>468</v>
      </c>
      <c r="K499" s="6" t="s">
        <v>6</v>
      </c>
      <c r="L499" s="6" t="s">
        <v>559</v>
      </c>
      <c r="M499" s="6" t="s">
        <v>39</v>
      </c>
      <c r="N499" s="3"/>
      <c r="O499" s="32" t="str">
        <f>IFERROR(IF(Tabel1[[#This Row],[citingArticle_reference]]=0, "", LEFT(Tabel1[[#This Row],[citingArticle_reference]],SEARCH("(", Tabel1[[#This Row],[citingArticle_reference]])-2)), "Handmatig")</f>
        <v>Kiefer, D. J.</v>
      </c>
      <c r="P499" s="32" t="str">
        <f>IFERROR(IF(Tabel1[[#This Row],[citingArticle_reference]]=0, "", MID(Tabel1[[#This Row],[citingArticle_reference]], SEARCH("(", Tabel1[[#This Row],[citingArticle_reference]])+1, 4)), "Handmatig")</f>
        <v>2008</v>
      </c>
      <c r="Q499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99" s="24">
        <f>SEARCH(")", Tabel1[[#This Row],[citingArticle_reference]])+2</f>
        <v>22</v>
      </c>
      <c r="S499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500" spans="1:19" hidden="1" x14ac:dyDescent="0.25">
      <c r="A500" s="2" t="s">
        <v>472</v>
      </c>
      <c r="B500" s="1">
        <v>1988</v>
      </c>
      <c r="C500" s="2" t="s">
        <v>474</v>
      </c>
      <c r="D500" s="2" t="s">
        <v>473</v>
      </c>
      <c r="E500" s="2" t="s">
        <v>394</v>
      </c>
      <c r="F500" s="1">
        <v>676</v>
      </c>
      <c r="G500" s="1">
        <v>176</v>
      </c>
      <c r="H500" s="3" t="s">
        <v>72</v>
      </c>
      <c r="I500" s="3" t="s">
        <v>325</v>
      </c>
      <c r="J500" s="3" t="s">
        <v>468</v>
      </c>
      <c r="K500" s="6" t="s">
        <v>6</v>
      </c>
      <c r="L500" s="6" t="s">
        <v>6</v>
      </c>
      <c r="M500" s="6" t="s">
        <v>39</v>
      </c>
      <c r="N500" s="3"/>
      <c r="O500" s="32" t="str">
        <f>IFERROR(IF(Tabel1[[#This Row],[citingArticle_reference]]=0, "", LEFT(Tabel1[[#This Row],[citingArticle_reference]],SEARCH("(", Tabel1[[#This Row],[citingArticle_reference]])-2)), "Handmatig")</f>
        <v>JENKINS, A.</v>
      </c>
      <c r="P500" s="32" t="str">
        <f>IFERROR(IF(Tabel1[[#This Row],[citingArticle_reference]]=0, "", MID(Tabel1[[#This Row],[citingArticle_reference]], SEARCH("(", Tabel1[[#This Row],[citingArticle_reference]])+1, 4)), "Handmatig")</f>
        <v>2015</v>
      </c>
      <c r="Q500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00" s="24">
        <f>SEARCH(")", Tabel1[[#This Row],[citingArticle_reference]])+2</f>
        <v>20</v>
      </c>
      <c r="S500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01" spans="1:19" hidden="1" x14ac:dyDescent="0.25">
      <c r="A501" s="2" t="s">
        <v>472</v>
      </c>
      <c r="B501" s="1">
        <v>1988</v>
      </c>
      <c r="C501" s="2" t="s">
        <v>474</v>
      </c>
      <c r="D501" s="2" t="s">
        <v>473</v>
      </c>
      <c r="E501" s="2" t="s">
        <v>394</v>
      </c>
      <c r="F501" s="1">
        <v>676</v>
      </c>
      <c r="G501" s="1">
        <v>176</v>
      </c>
      <c r="H501" s="3" t="s">
        <v>453</v>
      </c>
      <c r="J501" s="3" t="s">
        <v>468</v>
      </c>
      <c r="K501" s="6" t="s">
        <v>6</v>
      </c>
      <c r="L501" s="6" t="s">
        <v>559</v>
      </c>
      <c r="M501" s="6" t="s">
        <v>39</v>
      </c>
      <c r="N501" s="3"/>
      <c r="O501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01" s="32" t="str">
        <f>IFERROR(IF(Tabel1[[#This Row],[citingArticle_reference]]=0, "", MID(Tabel1[[#This Row],[citingArticle_reference]], SEARCH("(", Tabel1[[#This Row],[citingArticle_reference]])+1, 4)), "Handmatig")</f>
        <v>2016</v>
      </c>
      <c r="Q501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01" s="24">
        <f>SEARCH(")", Tabel1[[#This Row],[citingArticle_reference]])+2</f>
        <v>42</v>
      </c>
      <c r="S501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02" spans="1:19" hidden="1" x14ac:dyDescent="0.25">
      <c r="A502" s="2" t="s">
        <v>472</v>
      </c>
      <c r="B502" s="1">
        <v>1988</v>
      </c>
      <c r="C502" s="2" t="s">
        <v>474</v>
      </c>
      <c r="D502" s="2" t="s">
        <v>473</v>
      </c>
      <c r="E502" s="2" t="s">
        <v>394</v>
      </c>
      <c r="F502" s="1">
        <v>676</v>
      </c>
      <c r="G502" s="1">
        <v>176</v>
      </c>
      <c r="H502" s="3" t="s">
        <v>118</v>
      </c>
      <c r="I502" s="3" t="s">
        <v>439</v>
      </c>
      <c r="J502" s="3" t="s">
        <v>468</v>
      </c>
      <c r="K502" s="6" t="s">
        <v>6</v>
      </c>
      <c r="L502" s="6" t="s">
        <v>6</v>
      </c>
      <c r="M502" s="6" t="s">
        <v>39</v>
      </c>
      <c r="N502" s="3"/>
      <c r="O502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502" s="32" t="str">
        <f>IFERROR(IF(Tabel1[[#This Row],[citingArticle_reference]]=0, "", MID(Tabel1[[#This Row],[citingArticle_reference]], SEARCH("(", Tabel1[[#This Row],[citingArticle_reference]])+1, 4)), "Handmatig")</f>
        <v>2017</v>
      </c>
      <c r="Q502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502" s="24">
        <f>SEARCH(")", Tabel1[[#This Row],[citingArticle_reference]])+2</f>
        <v>52</v>
      </c>
      <c r="S502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503" spans="1:19" hidden="1" x14ac:dyDescent="0.25">
      <c r="A503" s="2" t="s">
        <v>472</v>
      </c>
      <c r="B503" s="1">
        <v>1988</v>
      </c>
      <c r="C503" s="2" t="s">
        <v>474</v>
      </c>
      <c r="D503" s="2" t="s">
        <v>473</v>
      </c>
      <c r="E503" s="2" t="s">
        <v>394</v>
      </c>
      <c r="F503" s="1">
        <v>676</v>
      </c>
      <c r="G503" s="1">
        <v>176</v>
      </c>
      <c r="H503" s="3" t="s">
        <v>217</v>
      </c>
      <c r="J503" s="3" t="s">
        <v>468</v>
      </c>
      <c r="K503" s="6" t="s">
        <v>6</v>
      </c>
      <c r="L503" s="6" t="s">
        <v>6</v>
      </c>
      <c r="M503" s="6" t="s">
        <v>39</v>
      </c>
      <c r="N503" s="3"/>
      <c r="O503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503" s="32" t="str">
        <f>IFERROR(IF(Tabel1[[#This Row],[citingArticle_reference]]=0, "", MID(Tabel1[[#This Row],[citingArticle_reference]], SEARCH("(", Tabel1[[#This Row],[citingArticle_reference]])+1, 4)), "Handmatig")</f>
        <v>2012</v>
      </c>
      <c r="Q503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503" s="24">
        <f>SEARCH(")", Tabel1[[#This Row],[citingArticle_reference]])+2</f>
        <v>36</v>
      </c>
      <c r="S503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504" spans="1:19" hidden="1" x14ac:dyDescent="0.25">
      <c r="A504" s="2" t="s">
        <v>472</v>
      </c>
      <c r="B504" s="1">
        <v>1988</v>
      </c>
      <c r="C504" s="2" t="s">
        <v>474</v>
      </c>
      <c r="D504" s="2" t="s">
        <v>473</v>
      </c>
      <c r="E504" s="2" t="s">
        <v>394</v>
      </c>
      <c r="F504" s="1">
        <v>676</v>
      </c>
      <c r="G504" s="1">
        <v>176</v>
      </c>
      <c r="H504" s="3" t="s">
        <v>170</v>
      </c>
      <c r="J504" s="3" t="s">
        <v>468</v>
      </c>
      <c r="K504" s="6" t="s">
        <v>6</v>
      </c>
      <c r="L504" s="6" t="s">
        <v>6</v>
      </c>
      <c r="M504" s="6" t="s">
        <v>39</v>
      </c>
      <c r="N504" s="3"/>
      <c r="O504" s="32" t="str">
        <f>IFERROR(IF(Tabel1[[#This Row],[citingArticle_reference]]=0, "", LEFT(Tabel1[[#This Row],[citingArticle_reference]],SEARCH("(", Tabel1[[#This Row],[citingArticle_reference]])-2)), "Handmatig")</f>
        <v>Handmatig</v>
      </c>
      <c r="P504" s="32" t="str">
        <f>IFERROR(IF(Tabel1[[#This Row],[citingArticle_reference]]=0, "", MID(Tabel1[[#This Row],[citingArticle_reference]], SEARCH("(", Tabel1[[#This Row],[citingArticle_reference]])+1, 4)), "Handmatig")</f>
        <v>Handmatig</v>
      </c>
      <c r="Q504" s="32" t="str">
        <f>IFERROR(LEFT(Tabel1[[#This Row],[citingArticle_splitting_helpField_allExceptAuthorAndYear]], SEARCH(".", Tabel1[[#This Row],[citingArticle_splitting_helpField_allExceptAuthorAndYear]])), "")</f>
        <v/>
      </c>
      <c r="R504" s="24" t="e">
        <f>SEARCH(")", Tabel1[[#This Row],[citingArticle_reference]])+2</f>
        <v>#VALUE!</v>
      </c>
      <c r="S504" s="32" t="e">
        <f>RIGHT(Tabel1[[#This Row],[citingArticle_reference]], LEN(Tabel1[[#This Row],[citingArticle_reference]])-Tabel1[[#This Row],[citingArticle_splitting_helpField_localizeClosingParenthesis]])</f>
        <v>#VALUE!</v>
      </c>
    </row>
    <row r="505" spans="1:19" hidden="1" x14ac:dyDescent="0.25">
      <c r="A505" s="2" t="s">
        <v>472</v>
      </c>
      <c r="B505" s="1">
        <v>1988</v>
      </c>
      <c r="C505" s="2" t="s">
        <v>474</v>
      </c>
      <c r="D505" s="2" t="s">
        <v>473</v>
      </c>
      <c r="E505" s="2" t="s">
        <v>394</v>
      </c>
      <c r="F505" s="1">
        <v>676</v>
      </c>
      <c r="G505" s="1">
        <v>176</v>
      </c>
      <c r="H505" s="3" t="s">
        <v>348</v>
      </c>
      <c r="J505" s="3" t="s">
        <v>468</v>
      </c>
      <c r="K505" s="6" t="s">
        <v>6</v>
      </c>
      <c r="L505" s="6" t="s">
        <v>6</v>
      </c>
      <c r="M505" s="6" t="s">
        <v>39</v>
      </c>
      <c r="N505" s="3"/>
      <c r="O50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505" s="32" t="str">
        <f>IFERROR(IF(Tabel1[[#This Row],[citingArticle_reference]]=0, "", MID(Tabel1[[#This Row],[citingArticle_reference]], SEARCH("(", Tabel1[[#This Row],[citingArticle_reference]])+1, 4)), "Handmatig")</f>
        <v>2005</v>
      </c>
      <c r="Q50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505" s="24">
        <f>SEARCH(")", Tabel1[[#This Row],[citingArticle_reference]])+2</f>
        <v>26</v>
      </c>
      <c r="S50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506" spans="1:19" hidden="1" x14ac:dyDescent="0.25">
      <c r="A506" s="2" t="s">
        <v>472</v>
      </c>
      <c r="B506" s="1">
        <v>1988</v>
      </c>
      <c r="C506" s="2" t="s">
        <v>474</v>
      </c>
      <c r="D506" s="2" t="s">
        <v>473</v>
      </c>
      <c r="E506" s="2" t="s">
        <v>394</v>
      </c>
      <c r="F506" s="1">
        <v>676</v>
      </c>
      <c r="G506" s="1">
        <v>176</v>
      </c>
      <c r="H506" s="3" t="s">
        <v>441</v>
      </c>
      <c r="J506" s="3" t="s">
        <v>468</v>
      </c>
      <c r="K506" s="6" t="s">
        <v>6</v>
      </c>
      <c r="L506" s="6" t="s">
        <v>6</v>
      </c>
      <c r="M506" s="6" t="s">
        <v>39</v>
      </c>
      <c r="N506" s="3"/>
      <c r="O506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506" s="32" t="str">
        <f>IFERROR(IF(Tabel1[[#This Row],[citingArticle_reference]]=0, "", MID(Tabel1[[#This Row],[citingArticle_reference]], SEARCH("(", Tabel1[[#This Row],[citingArticle_reference]])+1, 4)), "Handmatig")</f>
        <v>1995</v>
      </c>
      <c r="Q506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506" s="24">
        <f>SEARCH(")", Tabel1[[#This Row],[citingArticle_reference]])+2</f>
        <v>52</v>
      </c>
      <c r="S506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507" spans="1:19" hidden="1" x14ac:dyDescent="0.25">
      <c r="A507" s="2" t="s">
        <v>480</v>
      </c>
      <c r="B507" s="1">
        <v>2016</v>
      </c>
      <c r="C507" s="2" t="s">
        <v>481</v>
      </c>
      <c r="D507" s="2" t="s">
        <v>468</v>
      </c>
      <c r="E507" s="2" t="s">
        <v>482</v>
      </c>
      <c r="F507" s="1">
        <v>0</v>
      </c>
      <c r="G507" s="1">
        <v>0</v>
      </c>
      <c r="H507" s="3">
        <v>0</v>
      </c>
      <c r="J507" s="3"/>
      <c r="M507" s="6"/>
      <c r="N507" s="3"/>
      <c r="O507" s="32" t="str">
        <f>IFERROR(IF(Tabel1[[#This Row],[citingArticle_reference]]=0, "", LEFT(Tabel1[[#This Row],[citingArticle_reference]],SEARCH("(", Tabel1[[#This Row],[citingArticle_reference]])-2)), "Handmatig")</f>
        <v/>
      </c>
      <c r="P507" s="32" t="str">
        <f>IFERROR(IF(Tabel1[[#This Row],[citingArticle_reference]]=0, "", MID(Tabel1[[#This Row],[citingArticle_reference]], SEARCH("(", Tabel1[[#This Row],[citingArticle_reference]])+1, 4)), "Handmatig")</f>
        <v/>
      </c>
      <c r="Q507" s="32" t="str">
        <f>IFERROR(LEFT(Tabel1[[#This Row],[citingArticle_splitting_helpField_allExceptAuthorAndYear]], SEARCH(".", Tabel1[[#This Row],[citingArticle_splitting_helpField_allExceptAuthorAndYear]])), "")</f>
        <v/>
      </c>
      <c r="R507" s="24" t="e">
        <f>SEARCH(")", Tabel1[[#This Row],[citingArticle_reference]])+2</f>
        <v>#VALUE!</v>
      </c>
      <c r="S507" s="32" t="e">
        <f>RIGHT(Tabel1[[#This Row],[citingArticle_reference]], LEN(Tabel1[[#This Row],[citingArticle_reference]])-Tabel1[[#This Row],[citingArticle_splitting_helpField_localizeClosingParenthesis]])</f>
        <v>#VALUE!</v>
      </c>
    </row>
    <row r="508" spans="1:19" hidden="1" x14ac:dyDescent="0.25">
      <c r="A508" s="2" t="s">
        <v>483</v>
      </c>
      <c r="B508" s="1">
        <v>2015</v>
      </c>
      <c r="C508" s="2" t="s">
        <v>484</v>
      </c>
      <c r="D508" s="2" t="s">
        <v>468</v>
      </c>
      <c r="E508" s="2"/>
      <c r="F508" s="1">
        <v>18</v>
      </c>
      <c r="G508" s="1">
        <v>1</v>
      </c>
      <c r="H508" s="3">
        <v>0</v>
      </c>
      <c r="J508" s="3"/>
      <c r="M508" s="6"/>
      <c r="N508" s="3"/>
      <c r="O508" s="32" t="str">
        <f>IFERROR(IF(Tabel1[[#This Row],[citingArticle_reference]]=0, "", LEFT(Tabel1[[#This Row],[citingArticle_reference]],SEARCH("(", Tabel1[[#This Row],[citingArticle_reference]])-2)), "Handmatig")</f>
        <v/>
      </c>
      <c r="P508" s="32" t="str">
        <f>IFERROR(IF(Tabel1[[#This Row],[citingArticle_reference]]=0, "", MID(Tabel1[[#This Row],[citingArticle_reference]], SEARCH("(", Tabel1[[#This Row],[citingArticle_reference]])+1, 4)), "Handmatig")</f>
        <v/>
      </c>
      <c r="Q508" s="32" t="str">
        <f>IFERROR(LEFT(Tabel1[[#This Row],[citingArticle_splitting_helpField_allExceptAuthorAndYear]], SEARCH(".", Tabel1[[#This Row],[citingArticle_splitting_helpField_allExceptAuthorAndYear]])), "")</f>
        <v/>
      </c>
      <c r="R508" s="24" t="e">
        <f>SEARCH(")", Tabel1[[#This Row],[citingArticle_reference]])+2</f>
        <v>#VALUE!</v>
      </c>
      <c r="S508" s="32" t="e">
        <f>RIGHT(Tabel1[[#This Row],[citingArticle_reference]], LEN(Tabel1[[#This Row],[citingArticle_reference]])-Tabel1[[#This Row],[citingArticle_splitting_helpField_localizeClosingParenthesis]])</f>
        <v>#VALUE!</v>
      </c>
    </row>
    <row r="509" spans="1:19" hidden="1" x14ac:dyDescent="0.25">
      <c r="A509" s="2" t="s">
        <v>485</v>
      </c>
      <c r="B509" s="1">
        <v>1999</v>
      </c>
      <c r="C509" s="2" t="s">
        <v>486</v>
      </c>
      <c r="D509" s="2" t="s">
        <v>468</v>
      </c>
      <c r="E509" s="2" t="s">
        <v>407</v>
      </c>
      <c r="F509" s="1">
        <v>313</v>
      </c>
      <c r="G509" s="1">
        <v>71</v>
      </c>
      <c r="H509" s="3" t="s">
        <v>36</v>
      </c>
      <c r="I509" s="3" t="s">
        <v>340</v>
      </c>
      <c r="J509" s="3" t="s">
        <v>468</v>
      </c>
      <c r="K509" s="6" t="s">
        <v>6</v>
      </c>
      <c r="L509" s="6" t="s">
        <v>559</v>
      </c>
      <c r="M509" s="6" t="s">
        <v>39</v>
      </c>
      <c r="N509" s="3"/>
      <c r="O50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09" s="32" t="str">
        <f>IFERROR(IF(Tabel1[[#This Row],[citingArticle_reference]]=0, "", MID(Tabel1[[#This Row],[citingArticle_reference]], SEARCH("(", Tabel1[[#This Row],[citingArticle_reference]])+1, 4)), "Handmatig")</f>
        <v>2010</v>
      </c>
      <c r="Q50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09" s="24">
        <f>SEARCH(")", Tabel1[[#This Row],[citingArticle_reference]])+2</f>
        <v>48</v>
      </c>
      <c r="S50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10" spans="1:19" hidden="1" x14ac:dyDescent="0.25">
      <c r="A510" s="2" t="s">
        <v>485</v>
      </c>
      <c r="B510" s="1">
        <v>1999</v>
      </c>
      <c r="C510" s="2" t="s">
        <v>486</v>
      </c>
      <c r="D510" s="2" t="s">
        <v>468</v>
      </c>
      <c r="E510" s="2" t="s">
        <v>407</v>
      </c>
      <c r="F510" s="1">
        <v>313</v>
      </c>
      <c r="G510" s="1">
        <v>71</v>
      </c>
      <c r="H510" s="3" t="s">
        <v>229</v>
      </c>
      <c r="J510" s="3" t="s">
        <v>468</v>
      </c>
      <c r="K510" s="6" t="s">
        <v>6</v>
      </c>
      <c r="L510" s="6" t="s">
        <v>6</v>
      </c>
      <c r="M510" s="6" t="s">
        <v>39</v>
      </c>
      <c r="N510" s="3"/>
      <c r="O510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10" s="32" t="str">
        <f>IFERROR(IF(Tabel1[[#This Row],[citingArticle_reference]]=0, "", MID(Tabel1[[#This Row],[citingArticle_reference]], SEARCH("(", Tabel1[[#This Row],[citingArticle_reference]])+1, 4)), "Handmatig")</f>
        <v>2008</v>
      </c>
      <c r="Q510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510" s="24">
        <f>SEARCH(")", Tabel1[[#This Row],[citingArticle_reference]])+2</f>
        <v>94</v>
      </c>
      <c r="S510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511" spans="1:19" hidden="1" x14ac:dyDescent="0.25">
      <c r="A511" s="2" t="s">
        <v>485</v>
      </c>
      <c r="B511" s="1">
        <v>1999</v>
      </c>
      <c r="C511" s="2" t="s">
        <v>486</v>
      </c>
      <c r="D511" s="2" t="s">
        <v>468</v>
      </c>
      <c r="E511" s="2" t="s">
        <v>407</v>
      </c>
      <c r="F511" s="1">
        <v>313</v>
      </c>
      <c r="G511" s="1">
        <v>71</v>
      </c>
      <c r="H511" s="3" t="s">
        <v>61</v>
      </c>
      <c r="J511" s="3" t="s">
        <v>468</v>
      </c>
      <c r="K511" s="6" t="s">
        <v>6</v>
      </c>
      <c r="L511" s="6" t="s">
        <v>559</v>
      </c>
      <c r="M511" s="6" t="s">
        <v>39</v>
      </c>
      <c r="N511" s="3"/>
      <c r="O511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511" s="32" t="str">
        <f>IFERROR(IF(Tabel1[[#This Row],[citingArticle_reference]]=0, "", MID(Tabel1[[#This Row],[citingArticle_reference]], SEARCH("(", Tabel1[[#This Row],[citingArticle_reference]])+1, 4)), "Handmatig")</f>
        <v>2001</v>
      </c>
      <c r="Q511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511" s="24">
        <f>SEARCH(")", Tabel1[[#This Row],[citingArticle_reference]])+2</f>
        <v>32</v>
      </c>
      <c r="S511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512" spans="1:19" hidden="1" x14ac:dyDescent="0.25">
      <c r="A512" s="2" t="s">
        <v>485</v>
      </c>
      <c r="B512" s="1">
        <v>1999</v>
      </c>
      <c r="C512" s="2" t="s">
        <v>486</v>
      </c>
      <c r="D512" s="2" t="s">
        <v>468</v>
      </c>
      <c r="E512" s="2" t="s">
        <v>407</v>
      </c>
      <c r="F512" s="1">
        <v>313</v>
      </c>
      <c r="G512" s="1">
        <v>71</v>
      </c>
      <c r="H512" s="3" t="s">
        <v>60</v>
      </c>
      <c r="J512" s="3" t="s">
        <v>468</v>
      </c>
      <c r="K512" s="6" t="s">
        <v>6</v>
      </c>
      <c r="L512" s="6" t="s">
        <v>559</v>
      </c>
      <c r="M512" s="6" t="s">
        <v>39</v>
      </c>
      <c r="N512" s="3"/>
      <c r="O51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12" s="32" t="str">
        <f>IFERROR(IF(Tabel1[[#This Row],[citingArticle_reference]]=0, "", MID(Tabel1[[#This Row],[citingArticle_reference]], SEARCH("(", Tabel1[[#This Row],[citingArticle_reference]])+1, 4)), "Handmatig")</f>
        <v>2007</v>
      </c>
      <c r="Q512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512" s="24">
        <f>SEARCH(")", Tabel1[[#This Row],[citingArticle_reference]])+2</f>
        <v>94</v>
      </c>
      <c r="S512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513" spans="1:19" hidden="1" x14ac:dyDescent="0.25">
      <c r="A513" s="2" t="s">
        <v>485</v>
      </c>
      <c r="B513" s="1">
        <v>1999</v>
      </c>
      <c r="C513" s="2" t="s">
        <v>486</v>
      </c>
      <c r="D513" s="2" t="s">
        <v>468</v>
      </c>
      <c r="E513" s="2" t="s">
        <v>407</v>
      </c>
      <c r="F513" s="1">
        <v>313</v>
      </c>
      <c r="G513" s="1">
        <v>71</v>
      </c>
      <c r="H513" s="3" t="s">
        <v>250</v>
      </c>
      <c r="J513" s="3" t="s">
        <v>468</v>
      </c>
      <c r="K513" s="6" t="s">
        <v>6</v>
      </c>
      <c r="L513" s="6" t="s">
        <v>559</v>
      </c>
      <c r="M513" s="6" t="s">
        <v>39</v>
      </c>
      <c r="N513" s="3"/>
      <c r="O513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513" s="32" t="str">
        <f>IFERROR(IF(Tabel1[[#This Row],[citingArticle_reference]]=0, "", MID(Tabel1[[#This Row],[citingArticle_reference]], SEARCH("(", Tabel1[[#This Row],[citingArticle_reference]])+1, 4)), "Handmatig")</f>
        <v>2006</v>
      </c>
      <c r="Q513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513" s="24">
        <f>SEARCH(")", Tabel1[[#This Row],[citingArticle_reference]])+2</f>
        <v>47</v>
      </c>
      <c r="S513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514" spans="1:19" hidden="1" x14ac:dyDescent="0.25">
      <c r="A514" s="2" t="s">
        <v>485</v>
      </c>
      <c r="B514" s="1">
        <v>1999</v>
      </c>
      <c r="C514" s="2" t="s">
        <v>486</v>
      </c>
      <c r="D514" s="2" t="s">
        <v>468</v>
      </c>
      <c r="E514" s="2" t="s">
        <v>407</v>
      </c>
      <c r="F514" s="1">
        <v>313</v>
      </c>
      <c r="G514" s="1">
        <v>71</v>
      </c>
      <c r="H514" s="3" t="s">
        <v>38</v>
      </c>
      <c r="I514" s="3" t="s">
        <v>420</v>
      </c>
      <c r="J514" s="3" t="s">
        <v>468</v>
      </c>
      <c r="K514" s="6" t="s">
        <v>6</v>
      </c>
      <c r="L514" s="6" t="s">
        <v>6</v>
      </c>
      <c r="M514" s="6" t="s">
        <v>39</v>
      </c>
      <c r="N514" s="3"/>
      <c r="O514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514" s="32" t="str">
        <f>IFERROR(IF(Tabel1[[#This Row],[citingArticle_reference]]=0, "", MID(Tabel1[[#This Row],[citingArticle_reference]], SEARCH("(", Tabel1[[#This Row],[citingArticle_reference]])+1, 4)), "Handmatig")</f>
        <v>2009</v>
      </c>
      <c r="Q514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514" s="24">
        <f>SEARCH(")", Tabel1[[#This Row],[citingArticle_reference]])+2</f>
        <v>74</v>
      </c>
      <c r="S51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515" spans="1:19" hidden="1" x14ac:dyDescent="0.25">
      <c r="A515" s="2" t="s">
        <v>485</v>
      </c>
      <c r="B515" s="1">
        <v>1999</v>
      </c>
      <c r="C515" s="2" t="s">
        <v>486</v>
      </c>
      <c r="D515" s="2" t="s">
        <v>468</v>
      </c>
      <c r="E515" s="2" t="s">
        <v>407</v>
      </c>
      <c r="F515" s="1">
        <v>313</v>
      </c>
      <c r="G515" s="1">
        <v>71</v>
      </c>
      <c r="H515" s="3" t="s">
        <v>67</v>
      </c>
      <c r="I515" s="3" t="s">
        <v>487</v>
      </c>
      <c r="J515" s="3" t="s">
        <v>468</v>
      </c>
      <c r="K515" s="6" t="s">
        <v>6</v>
      </c>
      <c r="L515" s="6" t="s">
        <v>6</v>
      </c>
      <c r="M515" s="6" t="s">
        <v>39</v>
      </c>
      <c r="N515" s="3"/>
      <c r="O51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515" s="32" t="str">
        <f>IFERROR(IF(Tabel1[[#This Row],[citingArticle_reference]]=0, "", MID(Tabel1[[#This Row],[citingArticle_reference]], SEARCH("(", Tabel1[[#This Row],[citingArticle_reference]])+1, 4)), "Handmatig")</f>
        <v>2012</v>
      </c>
      <c r="Q51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515" s="24">
        <f>SEARCH(")", Tabel1[[#This Row],[citingArticle_reference]])+2</f>
        <v>47</v>
      </c>
      <c r="S51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516" spans="1:19" hidden="1" x14ac:dyDescent="0.25">
      <c r="A516" s="2" t="s">
        <v>485</v>
      </c>
      <c r="B516" s="1">
        <v>1999</v>
      </c>
      <c r="C516" s="2" t="s">
        <v>486</v>
      </c>
      <c r="D516" s="2" t="s">
        <v>468</v>
      </c>
      <c r="E516" s="2" t="s">
        <v>407</v>
      </c>
      <c r="F516" s="1">
        <v>313</v>
      </c>
      <c r="G516" s="1">
        <v>71</v>
      </c>
      <c r="H516" s="3" t="s">
        <v>130</v>
      </c>
      <c r="J516" s="3" t="s">
        <v>468</v>
      </c>
      <c r="K516" s="6" t="s">
        <v>6</v>
      </c>
      <c r="L516" s="6" t="s">
        <v>6</v>
      </c>
      <c r="M516" s="6" t="s">
        <v>39</v>
      </c>
      <c r="N516" s="3"/>
      <c r="O516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516" s="32" t="str">
        <f>IFERROR(IF(Tabel1[[#This Row],[citingArticle_reference]]=0, "", MID(Tabel1[[#This Row],[citingArticle_reference]], SEARCH("(", Tabel1[[#This Row],[citingArticle_reference]])+1, 4)), "Handmatig")</f>
        <v>2012</v>
      </c>
      <c r="Q516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516" s="24">
        <f>SEARCH(")", Tabel1[[#This Row],[citingArticle_reference]])+2</f>
        <v>51</v>
      </c>
      <c r="S516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517" spans="1:19" hidden="1" x14ac:dyDescent="0.25">
      <c r="A517" s="2" t="s">
        <v>485</v>
      </c>
      <c r="B517" s="1">
        <v>1999</v>
      </c>
      <c r="C517" s="2" t="s">
        <v>486</v>
      </c>
      <c r="D517" s="2" t="s">
        <v>468</v>
      </c>
      <c r="E517" s="2" t="s">
        <v>407</v>
      </c>
      <c r="F517" s="1">
        <v>313</v>
      </c>
      <c r="G517" s="1">
        <v>71</v>
      </c>
      <c r="H517" s="3" t="s">
        <v>422</v>
      </c>
      <c r="I517" s="3" t="s">
        <v>423</v>
      </c>
      <c r="J517" s="3" t="s">
        <v>468</v>
      </c>
      <c r="K517" s="6" t="s">
        <v>559</v>
      </c>
      <c r="L517" s="6" t="s">
        <v>6</v>
      </c>
      <c r="M517" s="6" t="s">
        <v>6</v>
      </c>
      <c r="N517" s="3" t="s">
        <v>424</v>
      </c>
      <c r="O517" s="32" t="str">
        <f>IFERROR(IF(Tabel1[[#This Row],[citingArticle_reference]]=0, "", LEFT(Tabel1[[#This Row],[citingArticle_reference]],SEARCH("(", Tabel1[[#This Row],[citingArticle_reference]])-2)), "Handmatig")</f>
        <v>Carrus, G., Nenci, A. M., &amp; Caddeo, P.</v>
      </c>
      <c r="P517" s="32" t="str">
        <f>IFERROR(IF(Tabel1[[#This Row],[citingArticle_reference]]=0, "", MID(Tabel1[[#This Row],[citingArticle_reference]], SEARCH("(", Tabel1[[#This Row],[citingArticle_reference]])+1, 4)), "Handmatig")</f>
        <v>2009</v>
      </c>
      <c r="Q517" s="32" t="str">
        <f>IFERROR(LEFT(Tabel1[[#This Row],[citingArticle_splitting_helpField_allExceptAuthorAndYear]], SEARCH(".", Tabel1[[#This Row],[citingArticle_splitting_helpField_allExceptAuthorAndYear]])), "")</f>
        <v>The role of ethnic identity and perceived ethnic norms in the purchase of ethnical food products.</v>
      </c>
      <c r="R517" s="24">
        <f>SEARCH(")", Tabel1[[#This Row],[citingArticle_reference]])+2</f>
        <v>47</v>
      </c>
      <c r="S517" s="32" t="str">
        <f>RIGHT(Tabel1[[#This Row],[citingArticle_reference]], LEN(Tabel1[[#This Row],[citingArticle_reference]])-Tabel1[[#This Row],[citingArticle_splitting_helpField_localizeClosingParenthesis]])</f>
        <v>The role of ethnic identity and perceived ethnic norms in the purchase of ethnical food products. Appetite, 52(1), 65-71.</v>
      </c>
    </row>
    <row r="518" spans="1:19" hidden="1" x14ac:dyDescent="0.25">
      <c r="A518" s="2" t="s">
        <v>485</v>
      </c>
      <c r="B518" s="1">
        <v>1999</v>
      </c>
      <c r="C518" s="2" t="s">
        <v>486</v>
      </c>
      <c r="D518" s="2" t="s">
        <v>468</v>
      </c>
      <c r="E518" s="2" t="s">
        <v>407</v>
      </c>
      <c r="F518" s="1">
        <v>313</v>
      </c>
      <c r="G518" s="1">
        <v>71</v>
      </c>
      <c r="H518" s="3" t="s">
        <v>47</v>
      </c>
      <c r="I518" s="3" t="s">
        <v>325</v>
      </c>
      <c r="J518" s="3" t="s">
        <v>468</v>
      </c>
      <c r="K518" s="6" t="s">
        <v>6</v>
      </c>
      <c r="L518" s="6" t="s">
        <v>6</v>
      </c>
      <c r="M518" s="6" t="s">
        <v>39</v>
      </c>
      <c r="N518" s="3"/>
      <c r="O51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18" s="32" t="str">
        <f>IFERROR(IF(Tabel1[[#This Row],[citingArticle_reference]]=0, "", MID(Tabel1[[#This Row],[citingArticle_reference]], SEARCH("(", Tabel1[[#This Row],[citingArticle_reference]])+1, 4)), "Handmatig")</f>
        <v>2016</v>
      </c>
      <c r="Q51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18" s="24">
        <f>SEARCH(")", Tabel1[[#This Row],[citingArticle_reference]])+2</f>
        <v>44</v>
      </c>
      <c r="S51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19" spans="1:19" hidden="1" x14ac:dyDescent="0.25">
      <c r="A519" s="2" t="s">
        <v>485</v>
      </c>
      <c r="B519" s="1">
        <v>1999</v>
      </c>
      <c r="C519" s="2" t="s">
        <v>486</v>
      </c>
      <c r="D519" s="2" t="s">
        <v>468</v>
      </c>
      <c r="E519" s="2" t="s">
        <v>407</v>
      </c>
      <c r="F519" s="1">
        <v>313</v>
      </c>
      <c r="G519" s="1">
        <v>71</v>
      </c>
      <c r="H519" s="3" t="s">
        <v>46</v>
      </c>
      <c r="I519" s="3" t="s">
        <v>356</v>
      </c>
      <c r="J519" s="3" t="s">
        <v>468</v>
      </c>
      <c r="K519" s="6" t="s">
        <v>6</v>
      </c>
      <c r="L519" s="6" t="s">
        <v>6</v>
      </c>
      <c r="M519" s="6" t="s">
        <v>39</v>
      </c>
      <c r="N519" s="3"/>
      <c r="O519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519" s="32" t="str">
        <f>IFERROR(IF(Tabel1[[#This Row],[citingArticle_reference]]=0, "", MID(Tabel1[[#This Row],[citingArticle_reference]], SEARCH("(", Tabel1[[#This Row],[citingArticle_reference]])+1, 4)), "Handmatig")</f>
        <v>2013</v>
      </c>
      <c r="Q519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519" s="24">
        <f>SEARCH(")", Tabel1[[#This Row],[citingArticle_reference]])+2</f>
        <v>66</v>
      </c>
      <c r="S519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520" spans="1:19" hidden="1" x14ac:dyDescent="0.25">
      <c r="A520" s="2" t="s">
        <v>485</v>
      </c>
      <c r="B520" s="1">
        <v>1999</v>
      </c>
      <c r="C520" s="2" t="s">
        <v>486</v>
      </c>
      <c r="D520" s="2" t="s">
        <v>468</v>
      </c>
      <c r="E520" s="2" t="s">
        <v>407</v>
      </c>
      <c r="F520" s="1">
        <v>313</v>
      </c>
      <c r="G520" s="1">
        <v>71</v>
      </c>
      <c r="H520" s="3" t="s">
        <v>152</v>
      </c>
      <c r="J520" s="3" t="s">
        <v>468</v>
      </c>
      <c r="K520" s="6" t="s">
        <v>6</v>
      </c>
      <c r="L520" s="6" t="s">
        <v>6</v>
      </c>
      <c r="M520" s="6" t="s">
        <v>39</v>
      </c>
      <c r="N520" s="3"/>
      <c r="O52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520" s="32" t="str">
        <f>IFERROR(IF(Tabel1[[#This Row],[citingArticle_reference]]=0, "", MID(Tabel1[[#This Row],[citingArticle_reference]], SEARCH("(", Tabel1[[#This Row],[citingArticle_reference]])+1, 4)), "Handmatig")</f>
        <v>2016</v>
      </c>
      <c r="Q52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520" s="24">
        <f>SEARCH(")", Tabel1[[#This Row],[citingArticle_reference]])+2</f>
        <v>42</v>
      </c>
      <c r="S52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521" spans="1:19" hidden="1" x14ac:dyDescent="0.25">
      <c r="A521" s="2" t="s">
        <v>485</v>
      </c>
      <c r="B521" s="1">
        <v>1999</v>
      </c>
      <c r="C521" s="2" t="s">
        <v>486</v>
      </c>
      <c r="D521" s="2" t="s">
        <v>468</v>
      </c>
      <c r="E521" s="2" t="s">
        <v>407</v>
      </c>
      <c r="F521" s="1">
        <v>313</v>
      </c>
      <c r="G521" s="1">
        <v>71</v>
      </c>
      <c r="H521" s="3" t="s">
        <v>488</v>
      </c>
      <c r="I521" s="3" t="s">
        <v>407</v>
      </c>
      <c r="J521" s="3" t="s">
        <v>468</v>
      </c>
      <c r="K521" s="6" t="s">
        <v>6</v>
      </c>
      <c r="L521" s="6" t="s">
        <v>559</v>
      </c>
      <c r="M521" s="6" t="s">
        <v>39</v>
      </c>
      <c r="N521" s="3"/>
      <c r="O521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521" s="32" t="str">
        <f>IFERROR(IF(Tabel1[[#This Row],[citingArticle_reference]]=0, "", MID(Tabel1[[#This Row],[citingArticle_reference]], SEARCH("(", Tabel1[[#This Row],[citingArticle_reference]])+1, 4)), "Handmatig")</f>
        <v>2017</v>
      </c>
      <c r="Q521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521" s="24">
        <f>SEARCH(")", Tabel1[[#This Row],[citingArticle_reference]])+2</f>
        <v>48</v>
      </c>
      <c r="S521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522" spans="1:19" hidden="1" x14ac:dyDescent="0.25">
      <c r="A522" s="2" t="s">
        <v>485</v>
      </c>
      <c r="B522" s="1">
        <v>1999</v>
      </c>
      <c r="C522" s="2" t="s">
        <v>486</v>
      </c>
      <c r="D522" s="2" t="s">
        <v>468</v>
      </c>
      <c r="E522" s="2" t="s">
        <v>407</v>
      </c>
      <c r="F522" s="1">
        <v>313</v>
      </c>
      <c r="G522" s="1">
        <v>71</v>
      </c>
      <c r="H522" s="3" t="s">
        <v>453</v>
      </c>
      <c r="J522" s="3" t="s">
        <v>468</v>
      </c>
      <c r="K522" s="6" t="s">
        <v>6</v>
      </c>
      <c r="L522" s="6" t="s">
        <v>559</v>
      </c>
      <c r="M522" s="6" t="s">
        <v>39</v>
      </c>
      <c r="N522" s="3"/>
      <c r="O522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22" s="32" t="str">
        <f>IFERROR(IF(Tabel1[[#This Row],[citingArticle_reference]]=0, "", MID(Tabel1[[#This Row],[citingArticle_reference]], SEARCH("(", Tabel1[[#This Row],[citingArticle_reference]])+1, 4)), "Handmatig")</f>
        <v>2016</v>
      </c>
      <c r="Q522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22" s="24">
        <f>SEARCH(")", Tabel1[[#This Row],[citingArticle_reference]])+2</f>
        <v>42</v>
      </c>
      <c r="S522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23" spans="1:19" hidden="1" x14ac:dyDescent="0.25">
      <c r="A523" s="2" t="s">
        <v>485</v>
      </c>
      <c r="B523" s="1">
        <v>1999</v>
      </c>
      <c r="C523" s="2" t="s">
        <v>486</v>
      </c>
      <c r="D523" s="2" t="s">
        <v>468</v>
      </c>
      <c r="E523" s="2" t="s">
        <v>407</v>
      </c>
      <c r="F523" s="1">
        <v>313</v>
      </c>
      <c r="G523" s="1">
        <v>71</v>
      </c>
      <c r="H523" s="3" t="s">
        <v>217</v>
      </c>
      <c r="J523" s="3" t="s">
        <v>468</v>
      </c>
      <c r="K523" s="6" t="s">
        <v>6</v>
      </c>
      <c r="L523" s="6" t="s">
        <v>6</v>
      </c>
      <c r="M523" s="6" t="s">
        <v>39</v>
      </c>
      <c r="N523" s="3"/>
      <c r="O523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523" s="32" t="str">
        <f>IFERROR(IF(Tabel1[[#This Row],[citingArticle_reference]]=0, "", MID(Tabel1[[#This Row],[citingArticle_reference]], SEARCH("(", Tabel1[[#This Row],[citingArticle_reference]])+1, 4)), "Handmatig")</f>
        <v>2012</v>
      </c>
      <c r="Q523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523" s="24">
        <f>SEARCH(")", Tabel1[[#This Row],[citingArticle_reference]])+2</f>
        <v>36</v>
      </c>
      <c r="S523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524" spans="1:19" hidden="1" x14ac:dyDescent="0.25">
      <c r="A524" s="2" t="s">
        <v>485</v>
      </c>
      <c r="B524" s="1">
        <v>1999</v>
      </c>
      <c r="C524" s="2" t="s">
        <v>486</v>
      </c>
      <c r="D524" s="2" t="s">
        <v>468</v>
      </c>
      <c r="E524" s="2" t="s">
        <v>407</v>
      </c>
      <c r="F524" s="1">
        <v>313</v>
      </c>
      <c r="G524" s="1">
        <v>71</v>
      </c>
      <c r="H524" s="3" t="s">
        <v>170</v>
      </c>
      <c r="J524" s="3" t="s">
        <v>468</v>
      </c>
      <c r="K524" s="6" t="s">
        <v>6</v>
      </c>
      <c r="L524" s="6" t="s">
        <v>6</v>
      </c>
      <c r="M524" s="6" t="s">
        <v>39</v>
      </c>
      <c r="N524" s="3"/>
      <c r="O524" s="32" t="str">
        <f>IFERROR(IF(Tabel1[[#This Row],[citingArticle_reference]]=0, "", LEFT(Tabel1[[#This Row],[citingArticle_reference]],SEARCH("(", Tabel1[[#This Row],[citingArticle_reference]])-2)), "Handmatig")</f>
        <v>Handmatig</v>
      </c>
      <c r="P524" s="32" t="str">
        <f>IFERROR(IF(Tabel1[[#This Row],[citingArticle_reference]]=0, "", MID(Tabel1[[#This Row],[citingArticle_reference]], SEARCH("(", Tabel1[[#This Row],[citingArticle_reference]])+1, 4)), "Handmatig")</f>
        <v>Handmatig</v>
      </c>
      <c r="Q524" s="32" t="str">
        <f>IFERROR(LEFT(Tabel1[[#This Row],[citingArticle_splitting_helpField_allExceptAuthorAndYear]], SEARCH(".", Tabel1[[#This Row],[citingArticle_splitting_helpField_allExceptAuthorAndYear]])), "")</f>
        <v/>
      </c>
      <c r="R524" s="24" t="e">
        <f>SEARCH(")", Tabel1[[#This Row],[citingArticle_reference]])+2</f>
        <v>#VALUE!</v>
      </c>
      <c r="S524" s="32" t="e">
        <f>RIGHT(Tabel1[[#This Row],[citingArticle_reference]], LEN(Tabel1[[#This Row],[citingArticle_reference]])-Tabel1[[#This Row],[citingArticle_splitting_helpField_localizeClosingParenthesis]])</f>
        <v>#VALUE!</v>
      </c>
    </row>
    <row r="525" spans="1:19" hidden="1" x14ac:dyDescent="0.25">
      <c r="A525" s="2" t="s">
        <v>489</v>
      </c>
      <c r="B525" s="1">
        <v>2010</v>
      </c>
      <c r="C525" s="2" t="s">
        <v>490</v>
      </c>
      <c r="D525" s="2"/>
      <c r="E525" s="2"/>
      <c r="F525" s="1">
        <v>5</v>
      </c>
      <c r="G525" s="1">
        <v>0</v>
      </c>
      <c r="H525" s="3">
        <v>0</v>
      </c>
      <c r="J525" s="3"/>
      <c r="M525" s="6"/>
      <c r="N525" s="3"/>
      <c r="O525" s="32" t="str">
        <f>IFERROR(IF(Tabel1[[#This Row],[citingArticle_reference]]=0, "", LEFT(Tabel1[[#This Row],[citingArticle_reference]],SEARCH("(", Tabel1[[#This Row],[citingArticle_reference]])-2)), "Handmatig")</f>
        <v/>
      </c>
      <c r="P525" s="32" t="str">
        <f>IFERROR(IF(Tabel1[[#This Row],[citingArticle_reference]]=0, "", MID(Tabel1[[#This Row],[citingArticle_reference]], SEARCH("(", Tabel1[[#This Row],[citingArticle_reference]])+1, 4)), "Handmatig")</f>
        <v/>
      </c>
      <c r="Q525" s="32" t="str">
        <f>IFERROR(LEFT(Tabel1[[#This Row],[citingArticle_splitting_helpField_allExceptAuthorAndYear]], SEARCH(".", Tabel1[[#This Row],[citingArticle_splitting_helpField_allExceptAuthorAndYear]])), "")</f>
        <v/>
      </c>
      <c r="R525" s="24" t="e">
        <f>SEARCH(")", Tabel1[[#This Row],[citingArticle_reference]])+2</f>
        <v>#VALUE!</v>
      </c>
      <c r="S525" s="32" t="e">
        <f>RIGHT(Tabel1[[#This Row],[citingArticle_reference]], LEN(Tabel1[[#This Row],[citingArticle_reference]])-Tabel1[[#This Row],[citingArticle_splitting_helpField_localizeClosingParenthesis]])</f>
        <v>#VALUE!</v>
      </c>
    </row>
    <row r="526" spans="1:19" hidden="1" x14ac:dyDescent="0.25">
      <c r="A526" s="2" t="s">
        <v>491</v>
      </c>
      <c r="B526" s="1">
        <v>2014</v>
      </c>
      <c r="C526" s="2" t="s">
        <v>492</v>
      </c>
      <c r="D526" s="2" t="s">
        <v>468</v>
      </c>
      <c r="E526" s="2"/>
      <c r="F526" s="1">
        <v>3</v>
      </c>
      <c r="G526" s="1">
        <v>0</v>
      </c>
      <c r="H526" s="3">
        <v>0</v>
      </c>
      <c r="J526" s="3"/>
      <c r="M526" s="6"/>
      <c r="N526" s="3"/>
      <c r="O526" s="32" t="str">
        <f>IFERROR(IF(Tabel1[[#This Row],[citingArticle_reference]]=0, "", LEFT(Tabel1[[#This Row],[citingArticle_reference]],SEARCH("(", Tabel1[[#This Row],[citingArticle_reference]])-2)), "Handmatig")</f>
        <v/>
      </c>
      <c r="P526" s="32" t="str">
        <f>IFERROR(IF(Tabel1[[#This Row],[citingArticle_reference]]=0, "", MID(Tabel1[[#This Row],[citingArticle_reference]], SEARCH("(", Tabel1[[#This Row],[citingArticle_reference]])+1, 4)), "Handmatig")</f>
        <v/>
      </c>
      <c r="Q526" s="32" t="str">
        <f>IFERROR(LEFT(Tabel1[[#This Row],[citingArticle_splitting_helpField_allExceptAuthorAndYear]], SEARCH(".", Tabel1[[#This Row],[citingArticle_splitting_helpField_allExceptAuthorAndYear]])), "")</f>
        <v/>
      </c>
      <c r="R526" s="24" t="e">
        <f>SEARCH(")", Tabel1[[#This Row],[citingArticle_reference]])+2</f>
        <v>#VALUE!</v>
      </c>
      <c r="S526" s="32" t="e">
        <f>RIGHT(Tabel1[[#This Row],[citingArticle_reference]], LEN(Tabel1[[#This Row],[citingArticle_reference]])-Tabel1[[#This Row],[citingArticle_splitting_helpField_localizeClosingParenthesis]])</f>
        <v>#VALUE!</v>
      </c>
    </row>
    <row r="527" spans="1:19" hidden="1" x14ac:dyDescent="0.25">
      <c r="A527" s="2" t="s">
        <v>218</v>
      </c>
      <c r="B527" s="1">
        <v>1998</v>
      </c>
      <c r="C527" s="2" t="s">
        <v>493</v>
      </c>
      <c r="D527" s="2" t="s">
        <v>468</v>
      </c>
      <c r="E527" s="2"/>
      <c r="F527" s="1">
        <v>159</v>
      </c>
      <c r="G527" s="1">
        <v>13</v>
      </c>
      <c r="H527" s="3" t="s">
        <v>68</v>
      </c>
      <c r="J527" s="3" t="s">
        <v>468</v>
      </c>
      <c r="K527" s="6" t="s">
        <v>6</v>
      </c>
      <c r="L527" s="6" t="s">
        <v>559</v>
      </c>
      <c r="M527" s="6" t="s">
        <v>39</v>
      </c>
      <c r="N527" s="3"/>
      <c r="O527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527" s="32" t="str">
        <f>IFERROR(IF(Tabel1[[#This Row],[citingArticle_reference]]=0, "", MID(Tabel1[[#This Row],[citingArticle_reference]], SEARCH("(", Tabel1[[#This Row],[citingArticle_reference]])+1, 4)), "Handmatig")</f>
        <v>2008</v>
      </c>
      <c r="Q527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527" s="24">
        <f>SEARCH(")", Tabel1[[#This Row],[citingArticle_reference]])+2</f>
        <v>65</v>
      </c>
      <c r="S527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528" spans="1:19" hidden="1" x14ac:dyDescent="0.25">
      <c r="A528" s="2" t="s">
        <v>218</v>
      </c>
      <c r="B528" s="1">
        <v>1999</v>
      </c>
      <c r="C528" s="2" t="s">
        <v>493</v>
      </c>
      <c r="D528" s="2" t="s">
        <v>468</v>
      </c>
      <c r="E528" s="2"/>
      <c r="F528" s="1">
        <v>159</v>
      </c>
      <c r="G528" s="1">
        <v>13</v>
      </c>
      <c r="H528" s="3" t="s">
        <v>323</v>
      </c>
      <c r="J528" s="3" t="s">
        <v>468</v>
      </c>
      <c r="K528" s="6" t="s">
        <v>6</v>
      </c>
      <c r="L528" s="6" t="s">
        <v>6</v>
      </c>
      <c r="M528" s="6" t="s">
        <v>39</v>
      </c>
      <c r="N528" s="3"/>
      <c r="O528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528" s="32" t="str">
        <f>IFERROR(IF(Tabel1[[#This Row],[citingArticle_reference]]=0, "", MID(Tabel1[[#This Row],[citingArticle_reference]], SEARCH("(", Tabel1[[#This Row],[citingArticle_reference]])+1, 4)), "Handmatig")</f>
        <v>2013</v>
      </c>
      <c r="Q528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528" s="24">
        <f>SEARCH(")", Tabel1[[#This Row],[citingArticle_reference]])+2</f>
        <v>68</v>
      </c>
      <c r="S528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529" spans="1:19" hidden="1" x14ac:dyDescent="0.25">
      <c r="A529" s="2" t="s">
        <v>329</v>
      </c>
      <c r="B529" s="1">
        <v>2001</v>
      </c>
      <c r="C529" s="2" t="s">
        <v>494</v>
      </c>
      <c r="D529" s="2" t="s">
        <v>468</v>
      </c>
      <c r="E529" s="2"/>
      <c r="F529" s="1">
        <v>230</v>
      </c>
      <c r="G529" s="1">
        <v>43</v>
      </c>
      <c r="H529" s="3" t="s">
        <v>36</v>
      </c>
      <c r="I529" s="3" t="s">
        <v>340</v>
      </c>
      <c r="J529" s="3" t="s">
        <v>468</v>
      </c>
      <c r="K529" s="6" t="s">
        <v>6</v>
      </c>
      <c r="L529" s="6" t="s">
        <v>559</v>
      </c>
      <c r="M529" s="6" t="s">
        <v>39</v>
      </c>
      <c r="N529" s="3"/>
      <c r="O52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29" s="32" t="str">
        <f>IFERROR(IF(Tabel1[[#This Row],[citingArticle_reference]]=0, "", MID(Tabel1[[#This Row],[citingArticle_reference]], SEARCH("(", Tabel1[[#This Row],[citingArticle_reference]])+1, 4)), "Handmatig")</f>
        <v>2010</v>
      </c>
      <c r="Q52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29" s="24">
        <f>SEARCH(")", Tabel1[[#This Row],[citingArticle_reference]])+2</f>
        <v>48</v>
      </c>
      <c r="S52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30" spans="1:19" hidden="1" x14ac:dyDescent="0.25">
      <c r="A530" s="2" t="s">
        <v>329</v>
      </c>
      <c r="B530" s="1">
        <v>2001</v>
      </c>
      <c r="C530" s="2" t="s">
        <v>494</v>
      </c>
      <c r="D530" s="2" t="s">
        <v>468</v>
      </c>
      <c r="E530" s="2"/>
      <c r="F530" s="1">
        <v>230</v>
      </c>
      <c r="G530" s="1">
        <v>43</v>
      </c>
      <c r="H530" s="3" t="s">
        <v>238</v>
      </c>
      <c r="J530" s="3" t="s">
        <v>468</v>
      </c>
      <c r="K530" s="6" t="s">
        <v>6</v>
      </c>
      <c r="L530" s="6" t="s">
        <v>6</v>
      </c>
      <c r="M530" s="6" t="s">
        <v>39</v>
      </c>
      <c r="N530" s="3"/>
      <c r="O530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30" s="32" t="str">
        <f>IFERROR(IF(Tabel1[[#This Row],[citingArticle_reference]]=0, "", MID(Tabel1[[#This Row],[citingArticle_reference]], SEARCH("(", Tabel1[[#This Row],[citingArticle_reference]])+1, 4)), "Handmatig")</f>
        <v>2007</v>
      </c>
      <c r="Q530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30" s="24">
        <f>SEARCH(")", Tabel1[[#This Row],[citingArticle_reference]])+2</f>
        <v>37</v>
      </c>
      <c r="S530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31" spans="1:19" hidden="1" x14ac:dyDescent="0.25">
      <c r="A531" s="2" t="s">
        <v>329</v>
      </c>
      <c r="B531" s="1">
        <v>2001</v>
      </c>
      <c r="C531" s="2" t="s">
        <v>494</v>
      </c>
      <c r="D531" s="2" t="s">
        <v>468</v>
      </c>
      <c r="E531" s="2"/>
      <c r="F531" s="1">
        <v>230</v>
      </c>
      <c r="G531" s="1">
        <v>43</v>
      </c>
      <c r="H531" s="3" t="s">
        <v>68</v>
      </c>
      <c r="J531" s="3" t="s">
        <v>468</v>
      </c>
      <c r="K531" s="6" t="s">
        <v>6</v>
      </c>
      <c r="L531" s="6" t="s">
        <v>559</v>
      </c>
      <c r="M531" s="6" t="s">
        <v>39</v>
      </c>
      <c r="N531" s="3"/>
      <c r="O531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531" s="32" t="str">
        <f>IFERROR(IF(Tabel1[[#This Row],[citingArticle_reference]]=0, "", MID(Tabel1[[#This Row],[citingArticle_reference]], SEARCH("(", Tabel1[[#This Row],[citingArticle_reference]])+1, 4)), "Handmatig")</f>
        <v>2008</v>
      </c>
      <c r="Q531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531" s="24">
        <f>SEARCH(")", Tabel1[[#This Row],[citingArticle_reference]])+2</f>
        <v>65</v>
      </c>
      <c r="S531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532" spans="1:19" hidden="1" x14ac:dyDescent="0.25">
      <c r="A532" s="2" t="s">
        <v>329</v>
      </c>
      <c r="B532" s="1">
        <v>2001</v>
      </c>
      <c r="C532" s="2" t="s">
        <v>494</v>
      </c>
      <c r="D532" s="2" t="s">
        <v>468</v>
      </c>
      <c r="E532" s="2"/>
      <c r="F532" s="1">
        <v>230</v>
      </c>
      <c r="G532" s="1">
        <v>43</v>
      </c>
      <c r="H532" s="3" t="s">
        <v>213</v>
      </c>
      <c r="I532" s="3" t="s">
        <v>394</v>
      </c>
      <c r="J532" s="3" t="s">
        <v>468</v>
      </c>
      <c r="K532" s="6" t="s">
        <v>6</v>
      </c>
      <c r="L532" s="6" t="s">
        <v>6</v>
      </c>
      <c r="M532" s="6" t="s">
        <v>39</v>
      </c>
      <c r="N532" s="3"/>
      <c r="O532" s="32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532" s="32" t="str">
        <f>IFERROR(IF(Tabel1[[#This Row],[citingArticle_reference]]=0, "", MID(Tabel1[[#This Row],[citingArticle_reference]], SEARCH("(", Tabel1[[#This Row],[citingArticle_reference]])+1, 4)), "Handmatig")</f>
        <v>2009</v>
      </c>
      <c r="Q532" s="32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532" s="24">
        <f>SEARCH(")", Tabel1[[#This Row],[citingArticle_reference]])+2</f>
        <v>82</v>
      </c>
      <c r="S532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533" spans="1:19" hidden="1" x14ac:dyDescent="0.25">
      <c r="A533" s="2" t="s">
        <v>329</v>
      </c>
      <c r="B533" s="1">
        <v>2001</v>
      </c>
      <c r="C533" s="2" t="s">
        <v>494</v>
      </c>
      <c r="D533" s="2" t="s">
        <v>468</v>
      </c>
      <c r="E533" s="2"/>
      <c r="F533" s="1">
        <v>230</v>
      </c>
      <c r="G533" s="1">
        <v>43</v>
      </c>
      <c r="H533" s="3" t="s">
        <v>251</v>
      </c>
      <c r="I533" s="3" t="s">
        <v>477</v>
      </c>
      <c r="J533" s="3" t="s">
        <v>468</v>
      </c>
      <c r="K533" s="6" t="s">
        <v>6</v>
      </c>
      <c r="L533" s="6" t="s">
        <v>6</v>
      </c>
      <c r="M533" s="6" t="s">
        <v>39</v>
      </c>
      <c r="N533" s="3"/>
      <c r="O533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33" s="32" t="str">
        <f>IFERROR(IF(Tabel1[[#This Row],[citingArticle_reference]]=0, "", MID(Tabel1[[#This Row],[citingArticle_reference]], SEARCH("(", Tabel1[[#This Row],[citingArticle_reference]])+1, 4)), "Handmatig")</f>
        <v>2009</v>
      </c>
      <c r="Q533" s="32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533" s="24">
        <f>SEARCH(")", Tabel1[[#This Row],[citingArticle_reference]])+2</f>
        <v>36</v>
      </c>
      <c r="S533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534" spans="1:19" hidden="1" x14ac:dyDescent="0.25">
      <c r="A534" s="2" t="s">
        <v>329</v>
      </c>
      <c r="B534" s="1">
        <v>2001</v>
      </c>
      <c r="C534" s="2" t="s">
        <v>494</v>
      </c>
      <c r="D534" s="2" t="s">
        <v>468</v>
      </c>
      <c r="E534" s="2"/>
      <c r="F534" s="1">
        <v>230</v>
      </c>
      <c r="G534" s="1">
        <v>43</v>
      </c>
      <c r="H534" s="3" t="s">
        <v>253</v>
      </c>
      <c r="J534" s="3" t="s">
        <v>468</v>
      </c>
      <c r="K534" s="6" t="s">
        <v>6</v>
      </c>
      <c r="L534" s="6" t="s">
        <v>6</v>
      </c>
      <c r="M534" s="6" t="s">
        <v>39</v>
      </c>
      <c r="N534" s="3"/>
      <c r="O534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534" s="32" t="str">
        <f>IFERROR(IF(Tabel1[[#This Row],[citingArticle_reference]]=0, "", MID(Tabel1[[#This Row],[citingArticle_reference]], SEARCH("(", Tabel1[[#This Row],[citingArticle_reference]])+1, 4)), "Handmatig")</f>
        <v>2012</v>
      </c>
      <c r="Q534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534" s="24">
        <f>SEARCH(")", Tabel1[[#This Row],[citingArticle_reference]])+2</f>
        <v>65</v>
      </c>
      <c r="S534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535" spans="1:19" hidden="1" x14ac:dyDescent="0.25">
      <c r="A535" s="2" t="s">
        <v>329</v>
      </c>
      <c r="B535" s="1">
        <v>2001</v>
      </c>
      <c r="C535" s="2" t="s">
        <v>494</v>
      </c>
      <c r="D535" s="2" t="s">
        <v>468</v>
      </c>
      <c r="E535" s="2"/>
      <c r="F535" s="1">
        <v>230</v>
      </c>
      <c r="G535" s="1">
        <v>43</v>
      </c>
      <c r="H535" s="3" t="s">
        <v>214</v>
      </c>
      <c r="J535" s="3" t="s">
        <v>468</v>
      </c>
      <c r="K535" s="6" t="s">
        <v>6</v>
      </c>
      <c r="L535" s="6" t="s">
        <v>6</v>
      </c>
      <c r="M535" s="6" t="s">
        <v>39</v>
      </c>
      <c r="N535" s="3"/>
      <c r="O535" s="32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535" s="32" t="str">
        <f>IFERROR(IF(Tabel1[[#This Row],[citingArticle_reference]]=0, "", MID(Tabel1[[#This Row],[citingArticle_reference]], SEARCH("(", Tabel1[[#This Row],[citingArticle_reference]])+1, 4)), "Handmatig")</f>
        <v>2008</v>
      </c>
      <c r="Q535" s="32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535" s="24">
        <f>SEARCH(")", Tabel1[[#This Row],[citingArticle_reference]])+2</f>
        <v>33</v>
      </c>
      <c r="S535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536" spans="1:19" hidden="1" x14ac:dyDescent="0.25">
      <c r="A536" s="2" t="s">
        <v>329</v>
      </c>
      <c r="B536" s="1">
        <v>2001</v>
      </c>
      <c r="C536" s="2" t="s">
        <v>494</v>
      </c>
      <c r="D536" s="2" t="s">
        <v>468</v>
      </c>
      <c r="E536" s="2"/>
      <c r="F536" s="1">
        <v>230</v>
      </c>
      <c r="G536" s="1">
        <v>43</v>
      </c>
      <c r="H536" s="3" t="s">
        <v>215</v>
      </c>
      <c r="J536" s="3" t="s">
        <v>468</v>
      </c>
      <c r="K536" s="6" t="s">
        <v>6</v>
      </c>
      <c r="L536" s="6" t="s">
        <v>559</v>
      </c>
      <c r="M536" s="6" t="s">
        <v>39</v>
      </c>
      <c r="N536" s="3"/>
      <c r="O536" s="32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536" s="32" t="str">
        <f>IFERROR(IF(Tabel1[[#This Row],[citingArticle_reference]]=0, "", MID(Tabel1[[#This Row],[citingArticle_reference]], SEARCH("(", Tabel1[[#This Row],[citingArticle_reference]])+1, 4)), "Handmatig")</f>
        <v>2014</v>
      </c>
      <c r="Q536" s="32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536" s="24">
        <f>SEARCH(")", Tabel1[[#This Row],[citingArticle_reference]])+2</f>
        <v>70</v>
      </c>
      <c r="S536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537" spans="1:19" hidden="1" x14ac:dyDescent="0.25">
      <c r="A537" s="2" t="s">
        <v>329</v>
      </c>
      <c r="B537" s="1">
        <v>2001</v>
      </c>
      <c r="C537" s="2" t="s">
        <v>494</v>
      </c>
      <c r="D537" s="2" t="s">
        <v>468</v>
      </c>
      <c r="E537" s="2"/>
      <c r="F537" s="1">
        <v>230</v>
      </c>
      <c r="G537" s="1">
        <v>43</v>
      </c>
      <c r="H537" s="3" t="s">
        <v>495</v>
      </c>
      <c r="J537" s="3" t="s">
        <v>468</v>
      </c>
      <c r="K537" s="6" t="s">
        <v>6</v>
      </c>
      <c r="L537" s="6" t="s">
        <v>559</v>
      </c>
      <c r="M537" s="6" t="s">
        <v>39</v>
      </c>
      <c r="N537" s="3"/>
      <c r="O53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37" s="32" t="str">
        <f>IFERROR(IF(Tabel1[[#This Row],[citingArticle_reference]]=0, "", MID(Tabel1[[#This Row],[citingArticle_reference]], SEARCH("(", Tabel1[[#This Row],[citingArticle_reference]])+1, 4)), "Handmatig")</f>
        <v>2015</v>
      </c>
      <c r="Q537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37" s="24">
        <f>SEARCH(")", Tabel1[[#This Row],[citingArticle_reference]])+2</f>
        <v>40</v>
      </c>
      <c r="S537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38" spans="1:19" hidden="1" x14ac:dyDescent="0.25">
      <c r="A538" s="2" t="s">
        <v>329</v>
      </c>
      <c r="B538" s="1">
        <v>2001</v>
      </c>
      <c r="C538" s="2" t="s">
        <v>494</v>
      </c>
      <c r="D538" s="2" t="s">
        <v>468</v>
      </c>
      <c r="E538" s="2"/>
      <c r="F538" s="1">
        <v>230</v>
      </c>
      <c r="G538" s="1">
        <v>43</v>
      </c>
      <c r="H538" s="3" t="s">
        <v>47</v>
      </c>
      <c r="I538" s="3" t="s">
        <v>325</v>
      </c>
      <c r="J538" s="3" t="s">
        <v>468</v>
      </c>
      <c r="K538" s="6" t="s">
        <v>6</v>
      </c>
      <c r="L538" s="6" t="s">
        <v>6</v>
      </c>
      <c r="M538" s="6" t="s">
        <v>39</v>
      </c>
      <c r="N538" s="3"/>
      <c r="O53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38" s="32" t="str">
        <f>IFERROR(IF(Tabel1[[#This Row],[citingArticle_reference]]=0, "", MID(Tabel1[[#This Row],[citingArticle_reference]], SEARCH("(", Tabel1[[#This Row],[citingArticle_reference]])+1, 4)), "Handmatig")</f>
        <v>2016</v>
      </c>
      <c r="Q53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38" s="24">
        <f>SEARCH(")", Tabel1[[#This Row],[citingArticle_reference]])+2</f>
        <v>44</v>
      </c>
      <c r="S53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39" spans="1:19" hidden="1" x14ac:dyDescent="0.25">
      <c r="A539" s="2" t="s">
        <v>329</v>
      </c>
      <c r="B539" s="1">
        <v>2001</v>
      </c>
      <c r="C539" s="2" t="s">
        <v>494</v>
      </c>
      <c r="D539" s="2" t="s">
        <v>468</v>
      </c>
      <c r="E539" s="2"/>
      <c r="F539" s="1">
        <v>230</v>
      </c>
      <c r="G539" s="1">
        <v>43</v>
      </c>
      <c r="H539" s="3" t="s">
        <v>46</v>
      </c>
      <c r="J539" s="3" t="s">
        <v>468</v>
      </c>
      <c r="K539" s="6" t="s">
        <v>6</v>
      </c>
      <c r="L539" s="6" t="s">
        <v>6</v>
      </c>
      <c r="M539" s="6" t="s">
        <v>39</v>
      </c>
      <c r="N539" s="3"/>
      <c r="O539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539" s="32" t="str">
        <f>IFERROR(IF(Tabel1[[#This Row],[citingArticle_reference]]=0, "", MID(Tabel1[[#This Row],[citingArticle_reference]], SEARCH("(", Tabel1[[#This Row],[citingArticle_reference]])+1, 4)), "Handmatig")</f>
        <v>2013</v>
      </c>
      <c r="Q539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539" s="24">
        <f>SEARCH(")", Tabel1[[#This Row],[citingArticle_reference]])+2</f>
        <v>66</v>
      </c>
      <c r="S539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540" spans="1:19" hidden="1" x14ac:dyDescent="0.25">
      <c r="A540" s="2" t="s">
        <v>329</v>
      </c>
      <c r="B540" s="1">
        <v>2001</v>
      </c>
      <c r="C540" s="2" t="s">
        <v>494</v>
      </c>
      <c r="D540" s="2" t="s">
        <v>468</v>
      </c>
      <c r="E540" s="2"/>
      <c r="F540" s="1">
        <v>230</v>
      </c>
      <c r="G540" s="1">
        <v>43</v>
      </c>
      <c r="H540" s="3" t="s">
        <v>90</v>
      </c>
      <c r="I540" s="3" t="s">
        <v>497</v>
      </c>
      <c r="J540" s="3" t="s">
        <v>468</v>
      </c>
      <c r="K540" s="6" t="s">
        <v>6</v>
      </c>
      <c r="L540" s="6" t="s">
        <v>6</v>
      </c>
      <c r="M540" s="6" t="s">
        <v>39</v>
      </c>
      <c r="N540" s="3"/>
      <c r="O540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40" s="32" t="str">
        <f>IFERROR(IF(Tabel1[[#This Row],[citingArticle_reference]]=0, "", MID(Tabel1[[#This Row],[citingArticle_reference]], SEARCH("(", Tabel1[[#This Row],[citingArticle_reference]])+1, 4)), "Handmatig")</f>
        <v>2013</v>
      </c>
      <c r="Q540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40" s="24">
        <f>SEARCH(")", Tabel1[[#This Row],[citingArticle_reference]])+2</f>
        <v>52</v>
      </c>
      <c r="S540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41" spans="1:19" hidden="1" x14ac:dyDescent="0.25">
      <c r="A541" s="2" t="s">
        <v>329</v>
      </c>
      <c r="B541" s="1">
        <v>2001</v>
      </c>
      <c r="C541" s="2" t="s">
        <v>494</v>
      </c>
      <c r="D541" s="2" t="s">
        <v>468</v>
      </c>
      <c r="E541" s="2"/>
      <c r="F541" s="1">
        <v>230</v>
      </c>
      <c r="G541" s="1">
        <v>43</v>
      </c>
      <c r="H541" s="3" t="s">
        <v>321</v>
      </c>
      <c r="I541" s="3" t="s">
        <v>394</v>
      </c>
      <c r="J541" s="3" t="s">
        <v>468</v>
      </c>
      <c r="K541" s="6" t="s">
        <v>6</v>
      </c>
      <c r="L541" s="6" t="s">
        <v>6</v>
      </c>
      <c r="M541" s="6" t="s">
        <v>39</v>
      </c>
      <c r="N541" s="3"/>
      <c r="O541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541" s="32" t="str">
        <f>IFERROR(IF(Tabel1[[#This Row],[citingArticle_reference]]=0, "", MID(Tabel1[[#This Row],[citingArticle_reference]], SEARCH("(", Tabel1[[#This Row],[citingArticle_reference]])+1, 4)), "Handmatig")</f>
        <v>2015</v>
      </c>
      <c r="Q541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541" s="24">
        <f>SEARCH(")", Tabel1[[#This Row],[citingArticle_reference]])+2</f>
        <v>52</v>
      </c>
      <c r="S541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542" spans="1:19" hidden="1" x14ac:dyDescent="0.25">
      <c r="A542" s="2" t="s">
        <v>329</v>
      </c>
      <c r="B542" s="1">
        <v>2001</v>
      </c>
      <c r="C542" s="2" t="s">
        <v>494</v>
      </c>
      <c r="D542" s="2" t="s">
        <v>468</v>
      </c>
      <c r="E542" s="2"/>
      <c r="F542" s="1">
        <v>230</v>
      </c>
      <c r="G542" s="1">
        <v>43</v>
      </c>
      <c r="H542" s="3" t="s">
        <v>91</v>
      </c>
      <c r="J542" s="3" t="s">
        <v>468</v>
      </c>
      <c r="K542" s="6" t="s">
        <v>6</v>
      </c>
      <c r="L542" s="6" t="s">
        <v>6</v>
      </c>
      <c r="M542" s="6" t="s">
        <v>39</v>
      </c>
      <c r="N542" s="3"/>
      <c r="O542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42" s="32" t="str">
        <f>IFERROR(IF(Tabel1[[#This Row],[citingArticle_reference]]=0, "", MID(Tabel1[[#This Row],[citingArticle_reference]], SEARCH("(", Tabel1[[#This Row],[citingArticle_reference]])+1, 4)), "Handmatig")</f>
        <v>2013</v>
      </c>
      <c r="Q542" s="32" t="str">
        <f>IFERROR(LEFT(Tabel1[[#This Row],[citingArticle_splitting_helpField_allExceptAuthorAndYear]], SEARCH(".", Tabel1[[#This Row],[citingArticle_splitting_helpField_allExceptAuthorAndYear]])), "")</f>
        <v>Testing an extended theory of planned behavior to predict young people's intentions to join a bone marrow donor registry.</v>
      </c>
      <c r="R542" s="24">
        <f>SEARCH(")", Tabel1[[#This Row],[citingArticle_reference]])+2</f>
        <v>36</v>
      </c>
      <c r="S542" s="32" t="str">
        <f>RIGHT(Tabel1[[#This Row],[citingArticle_reference]], LEN(Tabel1[[#This Row],[citingArticle_reference]])-Tabel1[[#This Row],[citingArticle_splitting_helpField_localizeClosingParenthesis]])</f>
        <v>Testing an extended theory of planned behavior to predict young people's intentions to join a bone marrow donor registry. Journal of Applied Social Psychology, 43(12), 2462-2467.</v>
      </c>
    </row>
    <row r="543" spans="1:19" hidden="1" x14ac:dyDescent="0.25">
      <c r="A543" s="2" t="s">
        <v>329</v>
      </c>
      <c r="B543" s="1">
        <v>2001</v>
      </c>
      <c r="C543" s="2" t="s">
        <v>494</v>
      </c>
      <c r="D543" s="2" t="s">
        <v>468</v>
      </c>
      <c r="E543" s="2"/>
      <c r="F543" s="1">
        <v>230</v>
      </c>
      <c r="G543" s="1">
        <v>43</v>
      </c>
      <c r="H543" s="3" t="s">
        <v>220</v>
      </c>
      <c r="I543" s="3" t="s">
        <v>356</v>
      </c>
      <c r="J543" s="3" t="s">
        <v>468</v>
      </c>
      <c r="K543" s="6" t="s">
        <v>6</v>
      </c>
      <c r="L543" s="6" t="s">
        <v>6</v>
      </c>
      <c r="M543" s="6" t="s">
        <v>39</v>
      </c>
      <c r="N543" s="3"/>
      <c r="O543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543" s="32" t="str">
        <f>IFERROR(IF(Tabel1[[#This Row],[citingArticle_reference]]=0, "", MID(Tabel1[[#This Row],[citingArticle_reference]], SEARCH("(", Tabel1[[#This Row],[citingArticle_reference]])+1, 4)), "Handmatig")</f>
        <v>2015</v>
      </c>
      <c r="Q543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543" s="24">
        <f>SEARCH(")", Tabel1[[#This Row],[citingArticle_reference]])+2</f>
        <v>34</v>
      </c>
      <c r="S543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544" spans="1:19" hidden="1" x14ac:dyDescent="0.25">
      <c r="A544" s="2" t="s">
        <v>329</v>
      </c>
      <c r="B544" s="1">
        <v>2001</v>
      </c>
      <c r="C544" s="2" t="s">
        <v>494</v>
      </c>
      <c r="D544" s="2" t="s">
        <v>468</v>
      </c>
      <c r="E544" s="2"/>
      <c r="F544" s="1">
        <v>230</v>
      </c>
      <c r="G544" s="1">
        <v>43</v>
      </c>
      <c r="H544" s="3" t="s">
        <v>498</v>
      </c>
      <c r="I544" s="3" t="s">
        <v>388</v>
      </c>
      <c r="J544" s="3" t="s">
        <v>468</v>
      </c>
      <c r="K544" s="6" t="s">
        <v>6</v>
      </c>
      <c r="L544" s="6" t="s">
        <v>559</v>
      </c>
      <c r="M544" s="6" t="s">
        <v>39</v>
      </c>
      <c r="N544" s="3"/>
      <c r="O544" s="32" t="str">
        <f>IFERROR(IF(Tabel1[[#This Row],[citingArticle_reference]]=0, "", LEFT(Tabel1[[#This Row],[citingArticle_reference]],SEARCH("(", Tabel1[[#This Row],[citingArticle_reference]])-2)), "Handmatig")</f>
        <v>Handmatig</v>
      </c>
      <c r="P544" s="32" t="str">
        <f>IFERROR(IF(Tabel1[[#This Row],[citingArticle_reference]]=0, "", MID(Tabel1[[#This Row],[citingArticle_reference]], SEARCH("(", Tabel1[[#This Row],[citingArticle_reference]])+1, 4)), "Handmatig")</f>
        <v>Handmatig</v>
      </c>
      <c r="Q544" s="32" t="str">
        <f>IFERROR(LEFT(Tabel1[[#This Row],[citingArticle_splitting_helpField_allExceptAuthorAndYear]], SEARCH(".", Tabel1[[#This Row],[citingArticle_splitting_helpField_allExceptAuthorAndYear]])), "")</f>
        <v/>
      </c>
      <c r="R544" s="24" t="e">
        <f>SEARCH(")", Tabel1[[#This Row],[citingArticle_reference]])+2</f>
        <v>#VALUE!</v>
      </c>
      <c r="S544" s="32" t="e">
        <f>RIGHT(Tabel1[[#This Row],[citingArticle_reference]], LEN(Tabel1[[#This Row],[citingArticle_reference]])-Tabel1[[#This Row],[citingArticle_splitting_helpField_localizeClosingParenthesis]])</f>
        <v>#VALUE!</v>
      </c>
    </row>
    <row r="545" spans="1:19" hidden="1" x14ac:dyDescent="0.25">
      <c r="A545" s="2" t="s">
        <v>329</v>
      </c>
      <c r="B545" s="1">
        <v>2001</v>
      </c>
      <c r="C545" s="2" t="s">
        <v>494</v>
      </c>
      <c r="D545" s="2" t="s">
        <v>468</v>
      </c>
      <c r="E545" s="2"/>
      <c r="F545" s="1">
        <v>230</v>
      </c>
      <c r="G545" s="1">
        <v>43</v>
      </c>
      <c r="H545" s="3" t="s">
        <v>118</v>
      </c>
      <c r="J545" s="3" t="s">
        <v>468</v>
      </c>
      <c r="K545" s="6" t="s">
        <v>6</v>
      </c>
      <c r="L545" s="6" t="s">
        <v>6</v>
      </c>
      <c r="M545" s="6" t="s">
        <v>39</v>
      </c>
      <c r="N545" s="3"/>
      <c r="O545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545" s="32" t="str">
        <f>IFERROR(IF(Tabel1[[#This Row],[citingArticle_reference]]=0, "", MID(Tabel1[[#This Row],[citingArticle_reference]], SEARCH("(", Tabel1[[#This Row],[citingArticle_reference]])+1, 4)), "Handmatig")</f>
        <v>2017</v>
      </c>
      <c r="Q545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545" s="24">
        <f>SEARCH(")", Tabel1[[#This Row],[citingArticle_reference]])+2</f>
        <v>52</v>
      </c>
      <c r="S545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546" spans="1:19" hidden="1" x14ac:dyDescent="0.25">
      <c r="A546" s="2" t="s">
        <v>499</v>
      </c>
      <c r="B546" s="1">
        <v>2012</v>
      </c>
      <c r="C546" s="2" t="s">
        <v>500</v>
      </c>
      <c r="D546" s="2" t="s">
        <v>468</v>
      </c>
      <c r="E546" s="2"/>
      <c r="F546" s="1">
        <v>51</v>
      </c>
      <c r="G546" s="1">
        <v>13</v>
      </c>
      <c r="H546" s="3" t="s">
        <v>80</v>
      </c>
      <c r="J546" s="3" t="s">
        <v>468</v>
      </c>
      <c r="K546" s="6" t="s">
        <v>6</v>
      </c>
      <c r="L546" s="6" t="s">
        <v>559</v>
      </c>
      <c r="M546" s="6" t="s">
        <v>39</v>
      </c>
      <c r="N546" s="3"/>
      <c r="O54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546" s="32" t="str">
        <f>IFERROR(IF(Tabel1[[#This Row],[citingArticle_reference]]=0, "", MID(Tabel1[[#This Row],[citingArticle_reference]], SEARCH("(", Tabel1[[#This Row],[citingArticle_reference]])+1, 4)), "Handmatig")</f>
        <v>2014</v>
      </c>
      <c r="Q54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546" s="24">
        <f>SEARCH(")", Tabel1[[#This Row],[citingArticle_reference]])+2</f>
        <v>35</v>
      </c>
      <c r="S54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47" spans="1:19" hidden="1" x14ac:dyDescent="0.25">
      <c r="A547" s="2" t="s">
        <v>499</v>
      </c>
      <c r="B547" s="1">
        <v>2012</v>
      </c>
      <c r="C547" s="2" t="s">
        <v>500</v>
      </c>
      <c r="D547" s="2" t="s">
        <v>468</v>
      </c>
      <c r="E547" s="2"/>
      <c r="F547" s="1">
        <v>51</v>
      </c>
      <c r="G547" s="1">
        <v>13</v>
      </c>
      <c r="H547" s="3" t="s">
        <v>495</v>
      </c>
      <c r="I547" s="3" t="s">
        <v>388</v>
      </c>
      <c r="J547" s="3" t="s">
        <v>468</v>
      </c>
      <c r="K547" s="6" t="s">
        <v>6</v>
      </c>
      <c r="L547" s="6" t="s">
        <v>559</v>
      </c>
      <c r="M547" s="6" t="s">
        <v>39</v>
      </c>
      <c r="N547" s="3"/>
      <c r="O54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47" s="32" t="str">
        <f>IFERROR(IF(Tabel1[[#This Row],[citingArticle_reference]]=0, "", MID(Tabel1[[#This Row],[citingArticle_reference]], SEARCH("(", Tabel1[[#This Row],[citingArticle_reference]])+1, 4)), "Handmatig")</f>
        <v>2015</v>
      </c>
      <c r="Q547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47" s="24">
        <f>SEARCH(")", Tabel1[[#This Row],[citingArticle_reference]])+2</f>
        <v>40</v>
      </c>
      <c r="S547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48" spans="1:19" hidden="1" x14ac:dyDescent="0.25">
      <c r="A548" s="2" t="s">
        <v>499</v>
      </c>
      <c r="B548" s="1">
        <v>2012</v>
      </c>
      <c r="C548" s="2" t="s">
        <v>500</v>
      </c>
      <c r="D548" s="2" t="s">
        <v>468</v>
      </c>
      <c r="E548" s="2"/>
      <c r="F548" s="1">
        <v>51</v>
      </c>
      <c r="G548" s="1">
        <v>13</v>
      </c>
      <c r="H548" s="3" t="s">
        <v>47</v>
      </c>
      <c r="I548" s="3" t="s">
        <v>325</v>
      </c>
      <c r="J548" s="3" t="s">
        <v>468</v>
      </c>
      <c r="K548" s="6" t="s">
        <v>6</v>
      </c>
      <c r="L548" s="6" t="s">
        <v>6</v>
      </c>
      <c r="M548" s="6" t="s">
        <v>39</v>
      </c>
      <c r="N548" s="3"/>
      <c r="O54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48" s="32" t="str">
        <f>IFERROR(IF(Tabel1[[#This Row],[citingArticle_reference]]=0, "", MID(Tabel1[[#This Row],[citingArticle_reference]], SEARCH("(", Tabel1[[#This Row],[citingArticle_reference]])+1, 4)), "Handmatig")</f>
        <v>2016</v>
      </c>
      <c r="Q54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48" s="24">
        <f>SEARCH(")", Tabel1[[#This Row],[citingArticle_reference]])+2</f>
        <v>44</v>
      </c>
      <c r="S54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49" spans="1:19" hidden="1" x14ac:dyDescent="0.25">
      <c r="A549" s="2" t="s">
        <v>499</v>
      </c>
      <c r="B549" s="1">
        <v>2012</v>
      </c>
      <c r="C549" s="2" t="s">
        <v>500</v>
      </c>
      <c r="D549" s="2" t="s">
        <v>468</v>
      </c>
      <c r="E549" s="2"/>
      <c r="F549" s="1">
        <v>51</v>
      </c>
      <c r="G549" s="1">
        <v>13</v>
      </c>
      <c r="H549" s="3" t="s">
        <v>108</v>
      </c>
      <c r="J549" s="3" t="s">
        <v>468</v>
      </c>
      <c r="K549" s="6" t="s">
        <v>6</v>
      </c>
      <c r="L549" s="6" t="s">
        <v>559</v>
      </c>
      <c r="M549" s="6" t="s">
        <v>39</v>
      </c>
      <c r="N549" s="3"/>
      <c r="O54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49" s="32" t="str">
        <f>IFERROR(IF(Tabel1[[#This Row],[citingArticle_reference]]=0, "", MID(Tabel1[[#This Row],[citingArticle_reference]], SEARCH("(", Tabel1[[#This Row],[citingArticle_reference]])+1, 4)), "Handmatig")</f>
        <v>2017</v>
      </c>
      <c r="Q54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49" s="24">
        <f>SEARCH(")", Tabel1[[#This Row],[citingArticle_reference]])+2</f>
        <v>56</v>
      </c>
      <c r="S54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50" spans="1:19" hidden="1" x14ac:dyDescent="0.25">
      <c r="A550" s="2" t="s">
        <v>499</v>
      </c>
      <c r="B550" s="1">
        <v>2012</v>
      </c>
      <c r="C550" s="2" t="s">
        <v>500</v>
      </c>
      <c r="D550" s="2" t="s">
        <v>468</v>
      </c>
      <c r="E550" s="2"/>
      <c r="F550" s="1">
        <v>51</v>
      </c>
      <c r="G550" s="1">
        <v>13</v>
      </c>
      <c r="H550" s="3" t="s">
        <v>498</v>
      </c>
      <c r="I550" s="3" t="s">
        <v>388</v>
      </c>
      <c r="J550" s="3" t="s">
        <v>468</v>
      </c>
      <c r="K550" s="6" t="s">
        <v>6</v>
      </c>
      <c r="L550" s="6" t="s">
        <v>6</v>
      </c>
      <c r="M550" s="6" t="s">
        <v>39</v>
      </c>
      <c r="N550" s="3"/>
      <c r="O550" s="32" t="str">
        <f>IFERROR(IF(Tabel1[[#This Row],[citingArticle_reference]]=0, "", LEFT(Tabel1[[#This Row],[citingArticle_reference]],SEARCH("(", Tabel1[[#This Row],[citingArticle_reference]])-2)), "Handmatig")</f>
        <v>Handmatig</v>
      </c>
      <c r="P550" s="32" t="str">
        <f>IFERROR(IF(Tabel1[[#This Row],[citingArticle_reference]]=0, "", MID(Tabel1[[#This Row],[citingArticle_reference]], SEARCH("(", Tabel1[[#This Row],[citingArticle_reference]])+1, 4)), "Handmatig")</f>
        <v>Handmatig</v>
      </c>
      <c r="Q550" s="32" t="str">
        <f>IFERROR(LEFT(Tabel1[[#This Row],[citingArticle_splitting_helpField_allExceptAuthorAndYear]], SEARCH(".", Tabel1[[#This Row],[citingArticle_splitting_helpField_allExceptAuthorAndYear]])), "")</f>
        <v/>
      </c>
      <c r="R550" s="24" t="e">
        <f>SEARCH(")", Tabel1[[#This Row],[citingArticle_reference]])+2</f>
        <v>#VALUE!</v>
      </c>
      <c r="S550" s="32" t="e">
        <f>RIGHT(Tabel1[[#This Row],[citingArticle_reference]], LEN(Tabel1[[#This Row],[citingArticle_reference]])-Tabel1[[#This Row],[citingArticle_splitting_helpField_localizeClosingParenthesis]])</f>
        <v>#VALUE!</v>
      </c>
    </row>
    <row r="551" spans="1:19" hidden="1" x14ac:dyDescent="0.25">
      <c r="A551" s="2" t="s">
        <v>501</v>
      </c>
      <c r="B551" s="1">
        <v>2010</v>
      </c>
      <c r="C551" s="2" t="s">
        <v>502</v>
      </c>
      <c r="D551" s="2" t="s">
        <v>468</v>
      </c>
      <c r="E551" s="2"/>
      <c r="F551" s="1">
        <v>88</v>
      </c>
      <c r="G551" s="1">
        <v>9</v>
      </c>
      <c r="H551" s="3" t="s">
        <v>124</v>
      </c>
      <c r="I551" s="3" t="s">
        <v>503</v>
      </c>
      <c r="J551" s="3" t="s">
        <v>468</v>
      </c>
      <c r="K551" s="6" t="s">
        <v>6</v>
      </c>
      <c r="L551" s="6" t="s">
        <v>6</v>
      </c>
      <c r="M551" s="6" t="s">
        <v>39</v>
      </c>
      <c r="N551" s="3"/>
      <c r="O551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551" s="32" t="str">
        <f>IFERROR(IF(Tabel1[[#This Row],[citingArticle_reference]]=0, "", MID(Tabel1[[#This Row],[citingArticle_reference]], SEARCH("(", Tabel1[[#This Row],[citingArticle_reference]])+1, 4)), "Handmatig")</f>
        <v>2016</v>
      </c>
      <c r="Q551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551" s="24">
        <f>SEARCH(")", Tabel1[[#This Row],[citingArticle_reference]])+2</f>
        <v>44</v>
      </c>
      <c r="S551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552" spans="1:19" hidden="1" x14ac:dyDescent="0.25">
      <c r="A552" s="2" t="s">
        <v>83</v>
      </c>
      <c r="B552" s="1">
        <v>2016</v>
      </c>
      <c r="C552" s="2" t="s">
        <v>504</v>
      </c>
      <c r="D552" s="2" t="s">
        <v>468</v>
      </c>
      <c r="E552" s="2" t="s">
        <v>505</v>
      </c>
      <c r="F552" s="1">
        <v>13</v>
      </c>
      <c r="G552" s="1">
        <v>3</v>
      </c>
      <c r="H552" s="3" t="s">
        <v>108</v>
      </c>
      <c r="J552" s="3" t="s">
        <v>468</v>
      </c>
      <c r="K552" s="6" t="s">
        <v>6</v>
      </c>
      <c r="L552" s="6" t="s">
        <v>6</v>
      </c>
      <c r="M552" s="6" t="s">
        <v>39</v>
      </c>
      <c r="N552" s="3"/>
      <c r="O552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52" s="32" t="str">
        <f>IFERROR(IF(Tabel1[[#This Row],[citingArticle_reference]]=0, "", MID(Tabel1[[#This Row],[citingArticle_reference]], SEARCH("(", Tabel1[[#This Row],[citingArticle_reference]])+1, 4)), "Handmatig")</f>
        <v>2017</v>
      </c>
      <c r="Q552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52" s="24">
        <f>SEARCH(")", Tabel1[[#This Row],[citingArticle_reference]])+2</f>
        <v>56</v>
      </c>
      <c r="S552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53" spans="1:19" hidden="1" x14ac:dyDescent="0.25">
      <c r="A553" s="2" t="s">
        <v>83</v>
      </c>
      <c r="B553" s="1">
        <v>2016</v>
      </c>
      <c r="C553" s="2" t="s">
        <v>504</v>
      </c>
      <c r="D553" s="2" t="s">
        <v>468</v>
      </c>
      <c r="E553" s="2" t="s">
        <v>505</v>
      </c>
      <c r="F553" s="1">
        <v>13</v>
      </c>
      <c r="G553" s="1">
        <v>3</v>
      </c>
      <c r="H553" s="3" t="s">
        <v>506</v>
      </c>
      <c r="I553" s="3" t="s">
        <v>325</v>
      </c>
      <c r="J553" s="3" t="s">
        <v>468</v>
      </c>
      <c r="K553" s="6" t="s">
        <v>559</v>
      </c>
      <c r="L553" s="6" t="s">
        <v>6</v>
      </c>
      <c r="M553" s="6" t="s">
        <v>6</v>
      </c>
      <c r="N553" s="3" t="s">
        <v>471</v>
      </c>
      <c r="O553" s="32" t="str">
        <f>IFERROR(IF(Tabel1[[#This Row],[citingArticle_reference]]=0, "", LEFT(Tabel1[[#This Row],[citingArticle_reference]],SEARCH("(", Tabel1[[#This Row],[citingArticle_reference]])-2)), "Handmatig")</f>
        <v>Caso, D., Carfora, V., &amp; Conner, M. T.</v>
      </c>
      <c r="P553" s="32" t="str">
        <f>IFERROR(IF(Tabel1[[#This Row],[citingArticle_reference]]=0, "", MID(Tabel1[[#This Row],[citingArticle_reference]], SEARCH("(", Tabel1[[#This Row],[citingArticle_reference]])+1, 4)), "Handmatig")</f>
        <v>2016</v>
      </c>
      <c r="Q553" s="32" t="str">
        <f>IFERROR(LEFT(Tabel1[[#This Row],[citingArticle_splitting_helpField_allExceptAuthorAndYear]], SEARCH(".", Tabel1[[#This Row],[citingArticle_splitting_helpField_allExceptAuthorAndYear]])), "")</f>
        <v>Predicting intentions and consumption of fruit and vegetables in Italian adolescents.</v>
      </c>
      <c r="R553" s="24">
        <f>SEARCH(")", Tabel1[[#This Row],[citingArticle_reference]])+2</f>
        <v>47</v>
      </c>
      <c r="S553" s="32" t="str">
        <f>RIGHT(Tabel1[[#This Row],[citingArticle_reference]], LEN(Tabel1[[#This Row],[citingArticle_reference]])-Tabel1[[#This Row],[citingArticle_splitting_helpField_localizeClosingParenthesis]])</f>
        <v>Predicting intentions and consumption of fruit and vegetables in Italian adolescents. Effects of anticipated regret and self-identity. Psicologia sociale, 11(3), 319-326.</v>
      </c>
    </row>
    <row r="554" spans="1:19" hidden="1" x14ac:dyDescent="0.25">
      <c r="A554" s="2" t="s">
        <v>507</v>
      </c>
      <c r="B554" s="1">
        <v>2010</v>
      </c>
      <c r="C554" s="2" t="s">
        <v>508</v>
      </c>
      <c r="D554" s="2" t="s">
        <v>468</v>
      </c>
      <c r="E554" s="2" t="s">
        <v>509</v>
      </c>
      <c r="F554" s="1">
        <v>230</v>
      </c>
      <c r="G554" s="1">
        <v>82</v>
      </c>
      <c r="H554" s="3" t="s">
        <v>38</v>
      </c>
      <c r="I554" s="3" t="s">
        <v>420</v>
      </c>
      <c r="J554" s="3" t="s">
        <v>468</v>
      </c>
      <c r="K554" s="6" t="s">
        <v>6</v>
      </c>
      <c r="L554" s="6" t="s">
        <v>6</v>
      </c>
      <c r="M554" s="6" t="s">
        <v>39</v>
      </c>
      <c r="N554" s="3"/>
      <c r="O554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554" s="32" t="str">
        <f>IFERROR(IF(Tabel1[[#This Row],[citingArticle_reference]]=0, "", MID(Tabel1[[#This Row],[citingArticle_reference]], SEARCH("(", Tabel1[[#This Row],[citingArticle_reference]])+1, 4)), "Handmatig")</f>
        <v>2009</v>
      </c>
      <c r="Q554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554" s="24">
        <f>SEARCH(")", Tabel1[[#This Row],[citingArticle_reference]])+2</f>
        <v>74</v>
      </c>
      <c r="S55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555" spans="1:19" hidden="1" x14ac:dyDescent="0.25">
      <c r="A555" s="2" t="s">
        <v>507</v>
      </c>
      <c r="B555" s="1">
        <v>2010</v>
      </c>
      <c r="C555" s="2" t="s">
        <v>508</v>
      </c>
      <c r="D555" s="2" t="s">
        <v>468</v>
      </c>
      <c r="E555" s="2" t="s">
        <v>509</v>
      </c>
      <c r="F555" s="1">
        <v>230</v>
      </c>
      <c r="G555" s="1">
        <v>82</v>
      </c>
      <c r="H555" s="3" t="s">
        <v>67</v>
      </c>
      <c r="I555" s="3" t="s">
        <v>487</v>
      </c>
      <c r="J555" s="3" t="s">
        <v>468</v>
      </c>
      <c r="K555" s="6" t="s">
        <v>6</v>
      </c>
      <c r="L555" s="6" t="s">
        <v>6</v>
      </c>
      <c r="M555" s="6" t="s">
        <v>39</v>
      </c>
      <c r="N555" s="3"/>
      <c r="O55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555" s="32" t="str">
        <f>IFERROR(IF(Tabel1[[#This Row],[citingArticle_reference]]=0, "", MID(Tabel1[[#This Row],[citingArticle_reference]], SEARCH("(", Tabel1[[#This Row],[citingArticle_reference]])+1, 4)), "Handmatig")</f>
        <v>2012</v>
      </c>
      <c r="Q55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555" s="24">
        <f>SEARCH(")", Tabel1[[#This Row],[citingArticle_reference]])+2</f>
        <v>47</v>
      </c>
      <c r="S55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556" spans="1:19" hidden="1" x14ac:dyDescent="0.25">
      <c r="A556" s="2" t="s">
        <v>507</v>
      </c>
      <c r="B556" s="1">
        <v>2010</v>
      </c>
      <c r="C556" s="2" t="s">
        <v>508</v>
      </c>
      <c r="D556" s="2" t="s">
        <v>468</v>
      </c>
      <c r="E556" s="2" t="s">
        <v>509</v>
      </c>
      <c r="F556" s="1">
        <v>230</v>
      </c>
      <c r="G556" s="1">
        <v>82</v>
      </c>
      <c r="H556" s="3" t="s">
        <v>130</v>
      </c>
      <c r="I556" s="3" t="s">
        <v>395</v>
      </c>
      <c r="J556" s="3" t="s">
        <v>468</v>
      </c>
      <c r="K556" s="6" t="s">
        <v>6</v>
      </c>
      <c r="L556" s="6" t="s">
        <v>6</v>
      </c>
      <c r="M556" s="6" t="s">
        <v>39</v>
      </c>
      <c r="N556" s="3"/>
      <c r="O556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556" s="32" t="str">
        <f>IFERROR(IF(Tabel1[[#This Row],[citingArticle_reference]]=0, "", MID(Tabel1[[#This Row],[citingArticle_reference]], SEARCH("(", Tabel1[[#This Row],[citingArticle_reference]])+1, 4)), "Handmatig")</f>
        <v>2012</v>
      </c>
      <c r="Q556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556" s="24">
        <f>SEARCH(")", Tabel1[[#This Row],[citingArticle_reference]])+2</f>
        <v>51</v>
      </c>
      <c r="S556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557" spans="1:19" hidden="1" x14ac:dyDescent="0.25">
      <c r="A557" s="2" t="s">
        <v>507</v>
      </c>
      <c r="B557" s="1">
        <v>2010</v>
      </c>
      <c r="C557" s="2" t="s">
        <v>508</v>
      </c>
      <c r="D557" s="2" t="s">
        <v>468</v>
      </c>
      <c r="E557" s="2" t="s">
        <v>509</v>
      </c>
      <c r="F557" s="1">
        <v>230</v>
      </c>
      <c r="G557" s="1">
        <v>82</v>
      </c>
      <c r="H557" s="3" t="s">
        <v>80</v>
      </c>
      <c r="J557" s="3" t="s">
        <v>468</v>
      </c>
      <c r="K557" s="6" t="s">
        <v>6</v>
      </c>
      <c r="L557" s="6" t="s">
        <v>559</v>
      </c>
      <c r="M557" s="6" t="s">
        <v>39</v>
      </c>
      <c r="N557" s="3"/>
      <c r="O557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557" s="32" t="str">
        <f>IFERROR(IF(Tabel1[[#This Row],[citingArticle_reference]]=0, "", MID(Tabel1[[#This Row],[citingArticle_reference]], SEARCH("(", Tabel1[[#This Row],[citingArticle_reference]])+1, 4)), "Handmatig")</f>
        <v>2014</v>
      </c>
      <c r="Q557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557" s="24">
        <f>SEARCH(")", Tabel1[[#This Row],[citingArticle_reference]])+2</f>
        <v>35</v>
      </c>
      <c r="S557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58" spans="1:19" hidden="1" x14ac:dyDescent="0.25">
      <c r="A558" s="2" t="s">
        <v>507</v>
      </c>
      <c r="B558" s="1">
        <v>2010</v>
      </c>
      <c r="C558" s="2" t="s">
        <v>508</v>
      </c>
      <c r="D558" s="2" t="s">
        <v>468</v>
      </c>
      <c r="E558" s="2" t="s">
        <v>509</v>
      </c>
      <c r="F558" s="1">
        <v>230</v>
      </c>
      <c r="G558" s="1">
        <v>82</v>
      </c>
      <c r="H558" s="3" t="s">
        <v>41</v>
      </c>
      <c r="I558" s="3" t="s">
        <v>429</v>
      </c>
      <c r="J558" s="3" t="s">
        <v>468</v>
      </c>
      <c r="K558" s="6" t="s">
        <v>6</v>
      </c>
      <c r="L558" s="6" t="s">
        <v>559</v>
      </c>
      <c r="M558" s="6" t="s">
        <v>39</v>
      </c>
      <c r="N558" s="3"/>
      <c r="O558" s="32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558" s="32" t="str">
        <f>IFERROR(IF(Tabel1[[#This Row],[citingArticle_reference]]=0, "", MID(Tabel1[[#This Row],[citingArticle_reference]], SEARCH("(", Tabel1[[#This Row],[citingArticle_reference]])+1, 4)), "Handmatig")</f>
        <v>2012</v>
      </c>
      <c r="Q558" s="32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558" s="24">
        <f>SEARCH(")", Tabel1[[#This Row],[citingArticle_reference]])+2</f>
        <v>79</v>
      </c>
      <c r="S558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559" spans="1:19" hidden="1" x14ac:dyDescent="0.25">
      <c r="A559" s="2" t="s">
        <v>507</v>
      </c>
      <c r="B559" s="1">
        <v>2010</v>
      </c>
      <c r="C559" s="2" t="s">
        <v>508</v>
      </c>
      <c r="D559" s="2" t="s">
        <v>468</v>
      </c>
      <c r="E559" s="2" t="s">
        <v>509</v>
      </c>
      <c r="F559" s="1">
        <v>230</v>
      </c>
      <c r="G559" s="1">
        <v>82</v>
      </c>
      <c r="H559" s="3" t="s">
        <v>253</v>
      </c>
      <c r="I559" s="3" t="s">
        <v>510</v>
      </c>
      <c r="J559" s="3" t="s">
        <v>468</v>
      </c>
      <c r="K559" s="6" t="s">
        <v>6</v>
      </c>
      <c r="L559" s="6" t="s">
        <v>6</v>
      </c>
      <c r="M559" s="6" t="s">
        <v>39</v>
      </c>
      <c r="N559" s="3"/>
      <c r="O559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559" s="32" t="str">
        <f>IFERROR(IF(Tabel1[[#This Row],[citingArticle_reference]]=0, "", MID(Tabel1[[#This Row],[citingArticle_reference]], SEARCH("(", Tabel1[[#This Row],[citingArticle_reference]])+1, 4)), "Handmatig")</f>
        <v>2012</v>
      </c>
      <c r="Q559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559" s="24">
        <f>SEARCH(")", Tabel1[[#This Row],[citingArticle_reference]])+2</f>
        <v>65</v>
      </c>
      <c r="S559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560" spans="1:19" hidden="1" x14ac:dyDescent="0.25">
      <c r="A560" s="2" t="s">
        <v>507</v>
      </c>
      <c r="B560" s="1">
        <v>2010</v>
      </c>
      <c r="C560" s="2" t="s">
        <v>508</v>
      </c>
      <c r="D560" s="2" t="s">
        <v>468</v>
      </c>
      <c r="E560" s="2" t="s">
        <v>509</v>
      </c>
      <c r="F560" s="1">
        <v>230</v>
      </c>
      <c r="G560" s="1">
        <v>82</v>
      </c>
      <c r="H560" s="3" t="s">
        <v>191</v>
      </c>
      <c r="I560" s="3" t="s">
        <v>387</v>
      </c>
      <c r="J560" s="3" t="s">
        <v>468</v>
      </c>
      <c r="K560" s="6" t="s">
        <v>6</v>
      </c>
      <c r="L560" s="6" t="s">
        <v>559</v>
      </c>
      <c r="M560" s="6" t="s">
        <v>39</v>
      </c>
      <c r="N560" s="3"/>
      <c r="O560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560" s="32" t="str">
        <f>IFERROR(IF(Tabel1[[#This Row],[citingArticle_reference]]=0, "", MID(Tabel1[[#This Row],[citingArticle_reference]], SEARCH("(", Tabel1[[#This Row],[citingArticle_reference]])+1, 4)), "Handmatig")</f>
        <v>2014</v>
      </c>
      <c r="Q560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560" s="24">
        <f>SEARCH(")", Tabel1[[#This Row],[citingArticle_reference]])+2</f>
        <v>62</v>
      </c>
      <c r="S560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561" spans="1:19" hidden="1" x14ac:dyDescent="0.25">
      <c r="A561" s="2" t="s">
        <v>507</v>
      </c>
      <c r="B561" s="1">
        <v>2010</v>
      </c>
      <c r="C561" s="2" t="s">
        <v>508</v>
      </c>
      <c r="D561" s="2" t="s">
        <v>468</v>
      </c>
      <c r="E561" s="2" t="s">
        <v>509</v>
      </c>
      <c r="F561" s="1">
        <v>230</v>
      </c>
      <c r="G561" s="1">
        <v>82</v>
      </c>
      <c r="H561" s="3" t="s">
        <v>42</v>
      </c>
      <c r="I561" s="3" t="s">
        <v>377</v>
      </c>
      <c r="J561" s="3" t="s">
        <v>468</v>
      </c>
      <c r="K561" s="6" t="s">
        <v>6</v>
      </c>
      <c r="L561" s="6" t="s">
        <v>559</v>
      </c>
      <c r="M561" s="6" t="s">
        <v>39</v>
      </c>
      <c r="N561" s="3"/>
      <c r="O561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561" s="32" t="str">
        <f>IFERROR(IF(Tabel1[[#This Row],[citingArticle_reference]]=0, "", MID(Tabel1[[#This Row],[citingArticle_reference]], SEARCH("(", Tabel1[[#This Row],[citingArticle_reference]])+1, 4)), "Handmatig")</f>
        <v>2012</v>
      </c>
      <c r="Q561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561" s="24">
        <f>SEARCH(")", Tabel1[[#This Row],[citingArticle_reference]])+2</f>
        <v>58</v>
      </c>
      <c r="S561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562" spans="1:19" hidden="1" x14ac:dyDescent="0.25">
      <c r="A562" s="2" t="s">
        <v>507</v>
      </c>
      <c r="B562" s="1">
        <v>2010</v>
      </c>
      <c r="C562" s="2" t="s">
        <v>508</v>
      </c>
      <c r="D562" s="2" t="s">
        <v>468</v>
      </c>
      <c r="E562" s="2" t="s">
        <v>509</v>
      </c>
      <c r="F562" s="1">
        <v>230</v>
      </c>
      <c r="G562" s="1">
        <v>82</v>
      </c>
      <c r="H562" s="3" t="s">
        <v>495</v>
      </c>
      <c r="I562" s="3" t="s">
        <v>388</v>
      </c>
      <c r="J562" s="3" t="s">
        <v>468</v>
      </c>
      <c r="K562" s="6" t="s">
        <v>6</v>
      </c>
      <c r="L562" s="6" t="s">
        <v>559</v>
      </c>
      <c r="M562" s="6" t="s">
        <v>39</v>
      </c>
      <c r="N562" s="3"/>
      <c r="O562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62" s="32" t="str">
        <f>IFERROR(IF(Tabel1[[#This Row],[citingArticle_reference]]=0, "", MID(Tabel1[[#This Row],[citingArticle_reference]], SEARCH("(", Tabel1[[#This Row],[citingArticle_reference]])+1, 4)), "Handmatig")</f>
        <v>2015</v>
      </c>
      <c r="Q56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62" s="24">
        <f>SEARCH(")", Tabel1[[#This Row],[citingArticle_reference]])+2</f>
        <v>40</v>
      </c>
      <c r="S56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63" spans="1:19" hidden="1" x14ac:dyDescent="0.25">
      <c r="A563" s="2" t="s">
        <v>507</v>
      </c>
      <c r="B563" s="1">
        <v>2010</v>
      </c>
      <c r="C563" s="2" t="s">
        <v>508</v>
      </c>
      <c r="D563" s="2" t="s">
        <v>468</v>
      </c>
      <c r="E563" s="2" t="s">
        <v>509</v>
      </c>
      <c r="F563" s="1">
        <v>230</v>
      </c>
      <c r="G563" s="1">
        <v>82</v>
      </c>
      <c r="H563" s="3" t="s">
        <v>318</v>
      </c>
      <c r="J563" s="3" t="s">
        <v>468</v>
      </c>
      <c r="K563" s="6" t="s">
        <v>6</v>
      </c>
      <c r="L563" s="6" t="s">
        <v>559</v>
      </c>
      <c r="M563" s="6" t="s">
        <v>39</v>
      </c>
      <c r="N563" s="3"/>
      <c r="O563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563" s="32" t="str">
        <f>IFERROR(IF(Tabel1[[#This Row],[citingArticle_reference]]=0, "", MID(Tabel1[[#This Row],[citingArticle_reference]], SEARCH("(", Tabel1[[#This Row],[citingArticle_reference]])+1, 4)), "Handmatig")</f>
        <v>2015</v>
      </c>
      <c r="Q563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563" s="24">
        <f>SEARCH(")", Tabel1[[#This Row],[citingArticle_reference]])+2</f>
        <v>71</v>
      </c>
      <c r="S563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564" spans="1:19" hidden="1" x14ac:dyDescent="0.25">
      <c r="A564" s="2" t="s">
        <v>507</v>
      </c>
      <c r="B564" s="1">
        <v>2010</v>
      </c>
      <c r="C564" s="2" t="s">
        <v>508</v>
      </c>
      <c r="D564" s="2" t="s">
        <v>468</v>
      </c>
      <c r="E564" s="2" t="s">
        <v>509</v>
      </c>
      <c r="F564" s="1">
        <v>230</v>
      </c>
      <c r="G564" s="1">
        <v>82</v>
      </c>
      <c r="H564" s="3" t="s">
        <v>47</v>
      </c>
      <c r="I564" s="3" t="s">
        <v>325</v>
      </c>
      <c r="J564" s="3" t="s">
        <v>468</v>
      </c>
      <c r="K564" s="6" t="s">
        <v>6</v>
      </c>
      <c r="L564" s="6" t="s">
        <v>6</v>
      </c>
      <c r="M564" s="6" t="s">
        <v>39</v>
      </c>
      <c r="N564" s="3"/>
      <c r="O564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64" s="32" t="str">
        <f>IFERROR(IF(Tabel1[[#This Row],[citingArticle_reference]]=0, "", MID(Tabel1[[#This Row],[citingArticle_reference]], SEARCH("(", Tabel1[[#This Row],[citingArticle_reference]])+1, 4)), "Handmatig")</f>
        <v>2016</v>
      </c>
      <c r="Q564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64" s="24">
        <f>SEARCH(")", Tabel1[[#This Row],[citingArticle_reference]])+2</f>
        <v>44</v>
      </c>
      <c r="S564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65" spans="1:19" hidden="1" x14ac:dyDescent="0.25">
      <c r="A565" s="2" t="s">
        <v>507</v>
      </c>
      <c r="B565" s="1">
        <v>2010</v>
      </c>
      <c r="C565" s="2" t="s">
        <v>508</v>
      </c>
      <c r="D565" s="2" t="s">
        <v>468</v>
      </c>
      <c r="E565" s="2" t="s">
        <v>509</v>
      </c>
      <c r="F565" s="1">
        <v>230</v>
      </c>
      <c r="G565" s="1">
        <v>82</v>
      </c>
      <c r="H565" s="3" t="s">
        <v>90</v>
      </c>
      <c r="I565" s="3" t="s">
        <v>496</v>
      </c>
      <c r="J565" s="3" t="s">
        <v>468</v>
      </c>
      <c r="K565" s="6" t="s">
        <v>6</v>
      </c>
      <c r="L565" s="6" t="s">
        <v>6</v>
      </c>
      <c r="M565" s="6" t="s">
        <v>39</v>
      </c>
      <c r="N565" s="3"/>
      <c r="O565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65" s="32" t="str">
        <f>IFERROR(IF(Tabel1[[#This Row],[citingArticle_reference]]=0, "", MID(Tabel1[[#This Row],[citingArticle_reference]], SEARCH("(", Tabel1[[#This Row],[citingArticle_reference]])+1, 4)), "Handmatig")</f>
        <v>2013</v>
      </c>
      <c r="Q565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65" s="24">
        <f>SEARCH(")", Tabel1[[#This Row],[citingArticle_reference]])+2</f>
        <v>52</v>
      </c>
      <c r="S565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66" spans="1:19" hidden="1" x14ac:dyDescent="0.25">
      <c r="A566" s="2" t="s">
        <v>507</v>
      </c>
      <c r="B566" s="1">
        <v>2010</v>
      </c>
      <c r="C566" s="2" t="s">
        <v>508</v>
      </c>
      <c r="D566" s="2" t="s">
        <v>468</v>
      </c>
      <c r="E566" s="2" t="s">
        <v>509</v>
      </c>
      <c r="F566" s="1">
        <v>230</v>
      </c>
      <c r="G566" s="1">
        <v>82</v>
      </c>
      <c r="H566" s="3" t="s">
        <v>48</v>
      </c>
      <c r="I566" s="3" t="s">
        <v>512</v>
      </c>
      <c r="J566" s="3" t="s">
        <v>468</v>
      </c>
      <c r="K566" s="6" t="s">
        <v>6</v>
      </c>
      <c r="L566" s="6" t="s">
        <v>559</v>
      </c>
      <c r="M566" s="6" t="s">
        <v>39</v>
      </c>
      <c r="N566" s="3"/>
      <c r="O566" s="32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566" s="32" t="str">
        <f>IFERROR(IF(Tabel1[[#This Row],[citingArticle_reference]]=0, "", MID(Tabel1[[#This Row],[citingArticle_reference]], SEARCH("(", Tabel1[[#This Row],[citingArticle_reference]])+1, 4)), "Handmatig")</f>
        <v>2016</v>
      </c>
      <c r="Q566" s="32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566" s="24">
        <f>SEARCH(")", Tabel1[[#This Row],[citingArticle_reference]])+2</f>
        <v>69</v>
      </c>
      <c r="S566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567" spans="1:19" hidden="1" x14ac:dyDescent="0.25">
      <c r="A567" s="2" t="s">
        <v>507</v>
      </c>
      <c r="B567" s="1">
        <v>2010</v>
      </c>
      <c r="C567" s="2" t="s">
        <v>508</v>
      </c>
      <c r="D567" s="2" t="s">
        <v>468</v>
      </c>
      <c r="E567" s="2" t="s">
        <v>509</v>
      </c>
      <c r="F567" s="1">
        <v>230</v>
      </c>
      <c r="G567" s="1">
        <v>82</v>
      </c>
      <c r="H567" s="3" t="s">
        <v>103</v>
      </c>
      <c r="I567" s="3" t="s">
        <v>511</v>
      </c>
      <c r="J567" s="3" t="s">
        <v>468</v>
      </c>
      <c r="K567" s="6" t="s">
        <v>6</v>
      </c>
      <c r="L567" s="6" t="s">
        <v>6</v>
      </c>
      <c r="M567" s="6" t="s">
        <v>39</v>
      </c>
      <c r="N567" s="3"/>
      <c r="O567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567" s="32" t="str">
        <f>IFERROR(IF(Tabel1[[#This Row],[citingArticle_reference]]=0, "", MID(Tabel1[[#This Row],[citingArticle_reference]], SEARCH("(", Tabel1[[#This Row],[citingArticle_reference]])+1, 4)), "Handmatig")</f>
        <v>2014</v>
      </c>
      <c r="Q567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567" s="24">
        <f>SEARCH(")", Tabel1[[#This Row],[citingArticle_reference]])+2</f>
        <v>58</v>
      </c>
      <c r="S567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568" spans="1:19" hidden="1" x14ac:dyDescent="0.25">
      <c r="A568" s="2" t="s">
        <v>507</v>
      </c>
      <c r="B568" s="1">
        <v>2010</v>
      </c>
      <c r="C568" s="2" t="s">
        <v>508</v>
      </c>
      <c r="D568" s="2" t="s">
        <v>468</v>
      </c>
      <c r="E568" s="2" t="s">
        <v>509</v>
      </c>
      <c r="F568" s="1">
        <v>230</v>
      </c>
      <c r="G568" s="1">
        <v>82</v>
      </c>
      <c r="H568" s="3" t="s">
        <v>506</v>
      </c>
      <c r="I568" s="3" t="s">
        <v>325</v>
      </c>
      <c r="J568" s="3" t="s">
        <v>468</v>
      </c>
      <c r="K568" s="6" t="s">
        <v>6</v>
      </c>
      <c r="L568" s="6" t="s">
        <v>6</v>
      </c>
      <c r="M568" s="6" t="s">
        <v>39</v>
      </c>
      <c r="N568" s="3"/>
      <c r="O568" s="32" t="str">
        <f>IFERROR(IF(Tabel1[[#This Row],[citingArticle_reference]]=0, "", LEFT(Tabel1[[#This Row],[citingArticle_reference]],SEARCH("(", Tabel1[[#This Row],[citingArticle_reference]])-2)), "Handmatig")</f>
        <v>Caso, D., Carfora, V., &amp; Conner, M. T.</v>
      </c>
      <c r="P568" s="32" t="str">
        <f>IFERROR(IF(Tabel1[[#This Row],[citingArticle_reference]]=0, "", MID(Tabel1[[#This Row],[citingArticle_reference]], SEARCH("(", Tabel1[[#This Row],[citingArticle_reference]])+1, 4)), "Handmatig")</f>
        <v>2016</v>
      </c>
      <c r="Q568" s="32" t="str">
        <f>IFERROR(LEFT(Tabel1[[#This Row],[citingArticle_splitting_helpField_allExceptAuthorAndYear]], SEARCH(".", Tabel1[[#This Row],[citingArticle_splitting_helpField_allExceptAuthorAndYear]])), "")</f>
        <v>Predicting intentions and consumption of fruit and vegetables in Italian adolescents.</v>
      </c>
      <c r="R568" s="24">
        <f>SEARCH(")", Tabel1[[#This Row],[citingArticle_reference]])+2</f>
        <v>47</v>
      </c>
      <c r="S568" s="32" t="str">
        <f>RIGHT(Tabel1[[#This Row],[citingArticle_reference]], LEN(Tabel1[[#This Row],[citingArticle_reference]])-Tabel1[[#This Row],[citingArticle_splitting_helpField_localizeClosingParenthesis]])</f>
        <v>Predicting intentions and consumption of fruit and vegetables in Italian adolescents. Effects of anticipated regret and self-identity. Psicologia sociale, 11(3), 319-326.</v>
      </c>
    </row>
    <row r="569" spans="1:19" hidden="1" x14ac:dyDescent="0.25">
      <c r="A569" s="2" t="s">
        <v>507</v>
      </c>
      <c r="B569" s="1">
        <v>2010</v>
      </c>
      <c r="C569" s="2" t="s">
        <v>508</v>
      </c>
      <c r="D569" s="2" t="s">
        <v>468</v>
      </c>
      <c r="E569" s="2" t="s">
        <v>509</v>
      </c>
      <c r="F569" s="1">
        <v>230</v>
      </c>
      <c r="G569" s="1">
        <v>82</v>
      </c>
      <c r="H569" s="3" t="s">
        <v>321</v>
      </c>
      <c r="I569" s="3" t="s">
        <v>394</v>
      </c>
      <c r="J569" s="3" t="s">
        <v>468</v>
      </c>
      <c r="K569" s="6" t="s">
        <v>6</v>
      </c>
      <c r="L569" s="6" t="s">
        <v>6</v>
      </c>
      <c r="M569" s="6" t="s">
        <v>39</v>
      </c>
      <c r="N569" s="3"/>
      <c r="O569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569" s="32" t="str">
        <f>IFERROR(IF(Tabel1[[#This Row],[citingArticle_reference]]=0, "", MID(Tabel1[[#This Row],[citingArticle_reference]], SEARCH("(", Tabel1[[#This Row],[citingArticle_reference]])+1, 4)), "Handmatig")</f>
        <v>2015</v>
      </c>
      <c r="Q569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569" s="24">
        <f>SEARCH(")", Tabel1[[#This Row],[citingArticle_reference]])+2</f>
        <v>52</v>
      </c>
      <c r="S569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570" spans="1:19" hidden="1" x14ac:dyDescent="0.25">
      <c r="A570" s="2" t="s">
        <v>507</v>
      </c>
      <c r="B570" s="1">
        <v>2010</v>
      </c>
      <c r="C570" s="2" t="s">
        <v>508</v>
      </c>
      <c r="D570" s="2" t="s">
        <v>468</v>
      </c>
      <c r="E570" s="2" t="s">
        <v>509</v>
      </c>
      <c r="F570" s="1">
        <v>230</v>
      </c>
      <c r="G570" s="1">
        <v>82</v>
      </c>
      <c r="H570" s="3" t="s">
        <v>431</v>
      </c>
      <c r="I570" s="3" t="s">
        <v>429</v>
      </c>
      <c r="J570" s="3" t="s">
        <v>468</v>
      </c>
      <c r="K570" s="6" t="s">
        <v>6</v>
      </c>
      <c r="L570" s="6" t="s">
        <v>6</v>
      </c>
      <c r="M570" s="6" t="s">
        <v>39</v>
      </c>
      <c r="N570" s="3"/>
      <c r="O570" s="32" t="str">
        <f>IFERROR(IF(Tabel1[[#This Row],[citingArticle_reference]]=0, "", LEFT(Tabel1[[#This Row],[citingArticle_reference]],SEARCH("(", Tabel1[[#This Row],[citingArticle_reference]])-2)), "Handmatig")</f>
        <v>Verkooijen, K. T., &amp; de Bruijn, G. J.</v>
      </c>
      <c r="P570" s="32" t="str">
        <f>IFERROR(IF(Tabel1[[#This Row],[citingArticle_reference]]=0, "", MID(Tabel1[[#This Row],[citingArticle_reference]], SEARCH("(", Tabel1[[#This Row],[citingArticle_reference]])+1, 4)), "Handmatig")</f>
        <v>2013</v>
      </c>
      <c r="Q570" s="32" t="str">
        <f>IFERROR(LEFT(Tabel1[[#This Row],[citingArticle_splitting_helpField_allExceptAuthorAndYear]], SEARCH(".", Tabel1[[#This Row],[citingArticle_splitting_helpField_allExceptAuthorAndYear]])), "")</f>
        <v>Exercise self-identity: Interactions with social comparison and exercise behaviour.</v>
      </c>
      <c r="R570" s="24">
        <f>SEARCH(")", Tabel1[[#This Row],[citingArticle_reference]])+2</f>
        <v>46</v>
      </c>
      <c r="S570" s="32" t="str">
        <f>RIGHT(Tabel1[[#This Row],[citingArticle_reference]], LEN(Tabel1[[#This Row],[citingArticle_reference]])-Tabel1[[#This Row],[citingArticle_splitting_helpField_localizeClosingParenthesis]])</f>
        <v>Exercise self-identity: Interactions with social comparison and exercise behaviour. Psychology, health &amp; medicine, 18(4), 490-499.</v>
      </c>
    </row>
    <row r="571" spans="1:19" hidden="1" x14ac:dyDescent="0.25">
      <c r="A571" s="2" t="s">
        <v>507</v>
      </c>
      <c r="B571" s="1">
        <v>2010</v>
      </c>
      <c r="C571" s="2" t="s">
        <v>508</v>
      </c>
      <c r="D571" s="2" t="s">
        <v>468</v>
      </c>
      <c r="E571" s="2" t="s">
        <v>509</v>
      </c>
      <c r="F571" s="1">
        <v>230</v>
      </c>
      <c r="G571" s="1">
        <v>82</v>
      </c>
      <c r="H571" s="3" t="s">
        <v>108</v>
      </c>
      <c r="I571" s="3" t="s">
        <v>413</v>
      </c>
      <c r="J571" s="3" t="s">
        <v>468</v>
      </c>
      <c r="K571" s="6" t="s">
        <v>6</v>
      </c>
      <c r="L571" s="6" t="s">
        <v>6</v>
      </c>
      <c r="M571" s="6" t="s">
        <v>39</v>
      </c>
      <c r="N571" s="3"/>
      <c r="O571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71" s="32" t="str">
        <f>IFERROR(IF(Tabel1[[#This Row],[citingArticle_reference]]=0, "", MID(Tabel1[[#This Row],[citingArticle_reference]], SEARCH("(", Tabel1[[#This Row],[citingArticle_reference]])+1, 4)), "Handmatig")</f>
        <v>2017</v>
      </c>
      <c r="Q571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71" s="24">
        <f>SEARCH(")", Tabel1[[#This Row],[citingArticle_reference]])+2</f>
        <v>56</v>
      </c>
      <c r="S571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72" spans="1:19" hidden="1" x14ac:dyDescent="0.25">
      <c r="A572" s="2" t="s">
        <v>507</v>
      </c>
      <c r="B572" s="1">
        <v>2010</v>
      </c>
      <c r="C572" s="2" t="s">
        <v>508</v>
      </c>
      <c r="D572" s="2" t="s">
        <v>468</v>
      </c>
      <c r="E572" s="2" t="s">
        <v>509</v>
      </c>
      <c r="F572" s="1">
        <v>230</v>
      </c>
      <c r="G572" s="1">
        <v>82</v>
      </c>
      <c r="H572" s="3" t="s">
        <v>165</v>
      </c>
      <c r="J572" s="3" t="s">
        <v>479</v>
      </c>
      <c r="K572" s="6" t="s">
        <v>6</v>
      </c>
      <c r="L572" s="6" t="s">
        <v>559</v>
      </c>
      <c r="M572" s="6" t="s">
        <v>39</v>
      </c>
      <c r="N572" s="3"/>
      <c r="O572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572" s="32" t="str">
        <f>IFERROR(IF(Tabel1[[#This Row],[citingArticle_reference]]=0, "", MID(Tabel1[[#This Row],[citingArticle_reference]], SEARCH("(", Tabel1[[#This Row],[citingArticle_reference]])+1, 4)), "Handmatig")</f>
        <v>2017</v>
      </c>
      <c r="Q572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572" s="24">
        <f>SEARCH(")", Tabel1[[#This Row],[citingArticle_reference]])+2</f>
        <v>40</v>
      </c>
      <c r="S572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573" spans="1:19" hidden="1" x14ac:dyDescent="0.25">
      <c r="A573" s="2" t="s">
        <v>507</v>
      </c>
      <c r="B573" s="1">
        <v>2010</v>
      </c>
      <c r="C573" s="2" t="s">
        <v>508</v>
      </c>
      <c r="D573" s="2" t="s">
        <v>468</v>
      </c>
      <c r="E573" s="2" t="s">
        <v>509</v>
      </c>
      <c r="F573" s="1">
        <v>230</v>
      </c>
      <c r="G573" s="1">
        <v>82</v>
      </c>
      <c r="H573" s="3" t="s">
        <v>488</v>
      </c>
      <c r="I573" s="3" t="s">
        <v>407</v>
      </c>
      <c r="J573" s="3" t="s">
        <v>468</v>
      </c>
      <c r="K573" s="6" t="s">
        <v>6</v>
      </c>
      <c r="L573" s="6" t="s">
        <v>559</v>
      </c>
      <c r="M573" s="6" t="s">
        <v>39</v>
      </c>
      <c r="N573" s="3"/>
      <c r="O573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573" s="32" t="str">
        <f>IFERROR(IF(Tabel1[[#This Row],[citingArticle_reference]]=0, "", MID(Tabel1[[#This Row],[citingArticle_reference]], SEARCH("(", Tabel1[[#This Row],[citingArticle_reference]])+1, 4)), "Handmatig")</f>
        <v>2017</v>
      </c>
      <c r="Q573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573" s="24">
        <f>SEARCH(")", Tabel1[[#This Row],[citingArticle_reference]])+2</f>
        <v>48</v>
      </c>
      <c r="S573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574" spans="1:19" hidden="1" x14ac:dyDescent="0.25">
      <c r="A574" s="2" t="s">
        <v>507</v>
      </c>
      <c r="B574" s="1">
        <v>2010</v>
      </c>
      <c r="C574" s="2" t="s">
        <v>508</v>
      </c>
      <c r="D574" s="2" t="s">
        <v>468</v>
      </c>
      <c r="E574" s="2" t="s">
        <v>509</v>
      </c>
      <c r="F574" s="1">
        <v>230</v>
      </c>
      <c r="G574" s="1">
        <v>82</v>
      </c>
      <c r="H574" s="3" t="s">
        <v>498</v>
      </c>
      <c r="I574" s="3" t="s">
        <v>388</v>
      </c>
      <c r="J574" s="3" t="s">
        <v>468</v>
      </c>
      <c r="K574" s="6" t="s">
        <v>6</v>
      </c>
      <c r="L574" s="6" t="s">
        <v>559</v>
      </c>
      <c r="M574" s="6" t="s">
        <v>39</v>
      </c>
      <c r="N574" s="3"/>
      <c r="O574" s="32" t="str">
        <f>IFERROR(IF(Tabel1[[#This Row],[citingArticle_reference]]=0, "", LEFT(Tabel1[[#This Row],[citingArticle_reference]],SEARCH("(", Tabel1[[#This Row],[citingArticle_reference]])-2)), "Handmatig")</f>
        <v>Handmatig</v>
      </c>
      <c r="P574" s="32" t="str">
        <f>IFERROR(IF(Tabel1[[#This Row],[citingArticle_reference]]=0, "", MID(Tabel1[[#This Row],[citingArticle_reference]], SEARCH("(", Tabel1[[#This Row],[citingArticle_reference]])+1, 4)), "Handmatig")</f>
        <v>Handmatig</v>
      </c>
      <c r="Q574" s="32" t="str">
        <f>IFERROR(LEFT(Tabel1[[#This Row],[citingArticle_splitting_helpField_allExceptAuthorAndYear]], SEARCH(".", Tabel1[[#This Row],[citingArticle_splitting_helpField_allExceptAuthorAndYear]])), "")</f>
        <v/>
      </c>
      <c r="R574" s="24" t="e">
        <f>SEARCH(")", Tabel1[[#This Row],[citingArticle_reference]])+2</f>
        <v>#VALUE!</v>
      </c>
      <c r="S574" s="32" t="e">
        <f>RIGHT(Tabel1[[#This Row],[citingArticle_reference]], LEN(Tabel1[[#This Row],[citingArticle_reference]])-Tabel1[[#This Row],[citingArticle_splitting_helpField_localizeClosingParenthesis]])</f>
        <v>#VALUE!</v>
      </c>
    </row>
    <row r="575" spans="1:19" hidden="1" x14ac:dyDescent="0.25">
      <c r="A575" s="2" t="s">
        <v>507</v>
      </c>
      <c r="B575" s="1">
        <v>2010</v>
      </c>
      <c r="C575" s="2" t="s">
        <v>508</v>
      </c>
      <c r="D575" s="2" t="s">
        <v>468</v>
      </c>
      <c r="E575" s="2" t="s">
        <v>509</v>
      </c>
      <c r="F575" s="1">
        <v>230</v>
      </c>
      <c r="G575" s="1">
        <v>82</v>
      </c>
      <c r="H575" s="3" t="s">
        <v>513</v>
      </c>
      <c r="I575" s="3" t="s">
        <v>514</v>
      </c>
      <c r="J575" s="3" t="s">
        <v>468</v>
      </c>
      <c r="K575" s="6" t="s">
        <v>559</v>
      </c>
      <c r="L575" s="6" t="s">
        <v>559</v>
      </c>
      <c r="M575" s="6" t="s">
        <v>24</v>
      </c>
      <c r="N575" s="3"/>
      <c r="O575" s="32" t="str">
        <f>IFERROR(IF(Tabel1[[#This Row],[citingArticle_reference]]=0, "", LEFT(Tabel1[[#This Row],[citingArticle_reference]],SEARCH("(", Tabel1[[#This Row],[citingArticle_reference]])-2)), "Handmatig")</f>
        <v>Wang, S., Wu, L., &amp; Lee, S.</v>
      </c>
      <c r="P575" s="32" t="str">
        <f>IFERROR(IF(Tabel1[[#This Row],[citingArticle_reference]]=0, "", MID(Tabel1[[#This Row],[citingArticle_reference]], SEARCH("(", Tabel1[[#This Row],[citingArticle_reference]])+1, 4)), "Handmatig")</f>
        <v>2017</v>
      </c>
      <c r="Q575" s="32" t="str">
        <f>IFERROR(LEFT(Tabel1[[#This Row],[citingArticle_splitting_helpField_allExceptAuthorAndYear]], SEARCH(".", Tabel1[[#This Row],[citingArticle_splitting_helpField_allExceptAuthorAndYear]])), "")</f>
        <v>Role of dispositional aspects of self-identity in the process of planned behavior of outbound travel.</v>
      </c>
      <c r="R575" s="24">
        <f>SEARCH(")", Tabel1[[#This Row],[citingArticle_reference]])+2</f>
        <v>36</v>
      </c>
      <c r="S575" s="32" t="str">
        <f>RIGHT(Tabel1[[#This Row],[citingArticle_reference]], LEN(Tabel1[[#This Row],[citingArticle_reference]])-Tabel1[[#This Row],[citingArticle_splitting_helpField_localizeClosingParenthesis]])</f>
        <v>Role of dispositional aspects of self-identity in the process of planned behavior of outbound travel. Journal of Vacation Marketing, 1356766717695850.</v>
      </c>
    </row>
    <row r="576" spans="1:19" hidden="1" x14ac:dyDescent="0.25">
      <c r="A576" s="2" t="s">
        <v>507</v>
      </c>
      <c r="B576" s="1">
        <v>2010</v>
      </c>
      <c r="C576" s="2" t="s">
        <v>508</v>
      </c>
      <c r="D576" s="2" t="s">
        <v>468</v>
      </c>
      <c r="E576" s="2" t="s">
        <v>509</v>
      </c>
      <c r="F576" s="1">
        <v>230</v>
      </c>
      <c r="G576" s="1">
        <v>82</v>
      </c>
      <c r="H576" s="3" t="s">
        <v>72</v>
      </c>
      <c r="I576" s="3" t="s">
        <v>325</v>
      </c>
      <c r="J576" s="3" t="s">
        <v>468</v>
      </c>
      <c r="K576" s="6" t="s">
        <v>6</v>
      </c>
      <c r="L576" s="6" t="s">
        <v>6</v>
      </c>
      <c r="M576" s="6" t="s">
        <v>39</v>
      </c>
      <c r="N576" s="3"/>
      <c r="O576" s="32" t="str">
        <f>IFERROR(IF(Tabel1[[#This Row],[citingArticle_reference]]=0, "", LEFT(Tabel1[[#This Row],[citingArticle_reference]],SEARCH("(", Tabel1[[#This Row],[citingArticle_reference]])-2)), "Handmatig")</f>
        <v>JENKINS, A.</v>
      </c>
      <c r="P576" s="32" t="str">
        <f>IFERROR(IF(Tabel1[[#This Row],[citingArticle_reference]]=0, "", MID(Tabel1[[#This Row],[citingArticle_reference]], SEARCH("(", Tabel1[[#This Row],[citingArticle_reference]])+1, 4)), "Handmatig")</f>
        <v>2015</v>
      </c>
      <c r="Q576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76" s="24">
        <f>SEARCH(")", Tabel1[[#This Row],[citingArticle_reference]])+2</f>
        <v>20</v>
      </c>
      <c r="S576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77" spans="1:19" hidden="1" x14ac:dyDescent="0.25">
      <c r="A577" s="2" t="s">
        <v>507</v>
      </c>
      <c r="B577" s="1">
        <v>2010</v>
      </c>
      <c r="C577" s="2" t="s">
        <v>508</v>
      </c>
      <c r="D577" s="2" t="s">
        <v>468</v>
      </c>
      <c r="E577" s="2" t="s">
        <v>509</v>
      </c>
      <c r="F577" s="1">
        <v>230</v>
      </c>
      <c r="G577" s="1">
        <v>82</v>
      </c>
      <c r="H577" s="3" t="s">
        <v>453</v>
      </c>
      <c r="J577" s="3" t="s">
        <v>468</v>
      </c>
      <c r="K577" s="6" t="s">
        <v>6</v>
      </c>
      <c r="L577" s="6" t="s">
        <v>559</v>
      </c>
      <c r="M577" s="6" t="s">
        <v>39</v>
      </c>
      <c r="N577" s="3"/>
      <c r="O577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77" s="32" t="str">
        <f>IFERROR(IF(Tabel1[[#This Row],[citingArticle_reference]]=0, "", MID(Tabel1[[#This Row],[citingArticle_reference]], SEARCH("(", Tabel1[[#This Row],[citingArticle_reference]])+1, 4)), "Handmatig")</f>
        <v>2016</v>
      </c>
      <c r="Q577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77" s="24">
        <f>SEARCH(")", Tabel1[[#This Row],[citingArticle_reference]])+2</f>
        <v>42</v>
      </c>
      <c r="S577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78" spans="1:19" hidden="1" x14ac:dyDescent="0.25">
      <c r="A578" s="2" t="s">
        <v>507</v>
      </c>
      <c r="B578" s="1">
        <v>2010</v>
      </c>
      <c r="C578" s="2" t="s">
        <v>508</v>
      </c>
      <c r="D578" s="2" t="s">
        <v>468</v>
      </c>
      <c r="E578" s="2" t="s">
        <v>509</v>
      </c>
      <c r="F578" s="1">
        <v>230</v>
      </c>
      <c r="G578" s="1">
        <v>82</v>
      </c>
      <c r="H578" s="3" t="s">
        <v>515</v>
      </c>
      <c r="J578" s="3" t="s">
        <v>468</v>
      </c>
      <c r="K578" s="6" t="s">
        <v>559</v>
      </c>
      <c r="L578" s="6" t="s">
        <v>6</v>
      </c>
      <c r="M578" s="6" t="s">
        <v>6</v>
      </c>
      <c r="N578" s="3" t="s">
        <v>516</v>
      </c>
      <c r="O578" s="32" t="str">
        <f>IFERROR(IF(Tabel1[[#This Row],[citingArticle_reference]]=0, "", LEFT(Tabel1[[#This Row],[citingArticle_reference]],SEARCH("(", Tabel1[[#This Row],[citingArticle_reference]])-2)), "Handmatig")</f>
        <v>Keung, S. T.</v>
      </c>
      <c r="P578" s="32" t="str">
        <f>IFERROR(IF(Tabel1[[#This Row],[citingArticle_reference]]=0, "", MID(Tabel1[[#This Row],[citingArticle_reference]], SEARCH("(", Tabel1[[#This Row],[citingArticle_reference]])+1, 4)), "Handmatig")</f>
        <v>2014</v>
      </c>
      <c r="Q578" s="32" t="str">
        <f>IFERROR(LEFT(Tabel1[[#This Row],[citingArticle_splitting_helpField_allExceptAuthorAndYear]], SEARCH(".", Tabel1[[#This Row],[citingArticle_splitting_helpField_allExceptAuthorAndYear]])), "")</f>
        <v>Examining Academic Performance of Polynesian Student-Athletes Using the Theory of Planned Behavior.</v>
      </c>
      <c r="R578" s="24">
        <f>SEARCH(")", Tabel1[[#This Row],[citingArticle_reference]])+2</f>
        <v>21</v>
      </c>
      <c r="S578" s="32" t="str">
        <f>RIGHT(Tabel1[[#This Row],[citingArticle_reference]], LEN(Tabel1[[#This Row],[citingArticle_reference]])-Tabel1[[#This Row],[citingArticle_splitting_helpField_localizeClosingParenthesis]])</f>
        <v>Examining Academic Performance of Polynesian Student-Athletes Using the Theory of Planned Behavior.</v>
      </c>
    </row>
    <row r="579" spans="1:19" hidden="1" x14ac:dyDescent="0.25">
      <c r="A579" s="2" t="s">
        <v>507</v>
      </c>
      <c r="B579" s="1">
        <v>2010</v>
      </c>
      <c r="C579" s="2" t="s">
        <v>508</v>
      </c>
      <c r="D579" s="2" t="s">
        <v>468</v>
      </c>
      <c r="E579" s="2" t="s">
        <v>509</v>
      </c>
      <c r="F579" s="1">
        <v>230</v>
      </c>
      <c r="G579" s="1">
        <v>82</v>
      </c>
      <c r="H579" s="3" t="s">
        <v>517</v>
      </c>
      <c r="I579" s="3" t="s">
        <v>394</v>
      </c>
      <c r="J579" s="3" t="s">
        <v>468</v>
      </c>
      <c r="K579" s="6" t="s">
        <v>559</v>
      </c>
      <c r="L579" s="6" t="s">
        <v>6</v>
      </c>
      <c r="M579" s="6" t="s">
        <v>6</v>
      </c>
      <c r="N579" s="3" t="s">
        <v>518</v>
      </c>
      <c r="O579" s="32" t="str">
        <f>IFERROR(IF(Tabel1[[#This Row],[citingArticle_reference]]=0, "", LEFT(Tabel1[[#This Row],[citingArticle_reference]],SEARCH("(", Tabel1[[#This Row],[citingArticle_reference]])-2)), "Handmatig")</f>
        <v>Jaafar, J. R., Chong, S. T., Alavi, K., &amp; Rathakrishnan, B.</v>
      </c>
      <c r="P579" s="32" t="str">
        <f>IFERROR(IF(Tabel1[[#This Row],[citingArticle_reference]]=0, "", MID(Tabel1[[#This Row],[citingArticle_reference]], SEARCH("(", Tabel1[[#This Row],[citingArticle_reference]])+1, 4)), "Handmatig")</f>
        <v>2017</v>
      </c>
      <c r="Q579" s="32" t="str">
        <f>IFERROR(LEFT(Tabel1[[#This Row],[citingArticle_splitting_helpField_allExceptAuthorAndYear]], SEARCH(".", Tabel1[[#This Row],[citingArticle_splitting_helpField_allExceptAuthorAndYear]])), "")</f>
        <v>Pemahaman identiti diri daripada perspektif penderma darah ulangan berkala (Understanding self identity from the perspective of regular blood donor).</v>
      </c>
      <c r="R579" s="24">
        <f>SEARCH(")", Tabel1[[#This Row],[citingArticle_reference]])+2</f>
        <v>68</v>
      </c>
      <c r="S579" s="32" t="str">
        <f>RIGHT(Tabel1[[#This Row],[citingArticle_reference]], LEN(Tabel1[[#This Row],[citingArticle_reference]])-Tabel1[[#This Row],[citingArticle_splitting_helpField_localizeClosingParenthesis]])</f>
        <v>Pemahaman identiti diri daripada perspektif penderma darah ulangan berkala (Understanding self identity from the perspective of regular blood donor). Geografia-Malaysian Journal of Society and Space, 13(3).</v>
      </c>
    </row>
    <row r="580" spans="1:19" hidden="1" x14ac:dyDescent="0.25">
      <c r="A580" s="2" t="s">
        <v>507</v>
      </c>
      <c r="B580" s="1">
        <v>2010</v>
      </c>
      <c r="C580" s="2" t="s">
        <v>508</v>
      </c>
      <c r="D580" s="2" t="s">
        <v>468</v>
      </c>
      <c r="E580" s="2" t="s">
        <v>509</v>
      </c>
      <c r="F580" s="1">
        <v>230</v>
      </c>
      <c r="G580" s="1">
        <v>82</v>
      </c>
      <c r="H580" s="3" t="s">
        <v>170</v>
      </c>
      <c r="J580" s="3" t="s">
        <v>468</v>
      </c>
      <c r="K580" s="6" t="s">
        <v>6</v>
      </c>
      <c r="L580" s="6" t="s">
        <v>6</v>
      </c>
      <c r="M580" s="6" t="s">
        <v>39</v>
      </c>
      <c r="N580" s="3"/>
      <c r="O580" s="32" t="str">
        <f>IFERROR(IF(Tabel1[[#This Row],[citingArticle_reference]]=0, "", LEFT(Tabel1[[#This Row],[citingArticle_reference]],SEARCH("(", Tabel1[[#This Row],[citingArticle_reference]])-2)), "Handmatig")</f>
        <v>Handmatig</v>
      </c>
      <c r="P580" s="32" t="str">
        <f>IFERROR(IF(Tabel1[[#This Row],[citingArticle_reference]]=0, "", MID(Tabel1[[#This Row],[citingArticle_reference]], SEARCH("(", Tabel1[[#This Row],[citingArticle_reference]])+1, 4)), "Handmatig")</f>
        <v>Handmatig</v>
      </c>
      <c r="Q580" s="32" t="str">
        <f>IFERROR(LEFT(Tabel1[[#This Row],[citingArticle_splitting_helpField_allExceptAuthorAndYear]], SEARCH(".", Tabel1[[#This Row],[citingArticle_splitting_helpField_allExceptAuthorAndYear]])), "")</f>
        <v/>
      </c>
      <c r="R580" s="24" t="e">
        <f>SEARCH(")", Tabel1[[#This Row],[citingArticle_reference]])+2</f>
        <v>#VALUE!</v>
      </c>
      <c r="S580" s="32" t="e">
        <f>RIGHT(Tabel1[[#This Row],[citingArticle_reference]], LEN(Tabel1[[#This Row],[citingArticle_reference]])-Tabel1[[#This Row],[citingArticle_splitting_helpField_localizeClosingParenthesis]])</f>
        <v>#VALUE!</v>
      </c>
    </row>
    <row r="581" spans="1:19" hidden="1" x14ac:dyDescent="0.25">
      <c r="A581" s="2" t="s">
        <v>507</v>
      </c>
      <c r="B581" s="1">
        <v>2010</v>
      </c>
      <c r="C581" s="2" t="s">
        <v>508</v>
      </c>
      <c r="D581" s="2" t="s">
        <v>468</v>
      </c>
      <c r="E581" s="2" t="s">
        <v>509</v>
      </c>
      <c r="F581" s="1">
        <v>230</v>
      </c>
      <c r="G581" s="1">
        <v>82</v>
      </c>
      <c r="H581" s="3" t="s">
        <v>519</v>
      </c>
      <c r="I581" s="3" t="s">
        <v>377</v>
      </c>
      <c r="J581" s="3" t="s">
        <v>468</v>
      </c>
      <c r="K581" s="6" t="s">
        <v>559</v>
      </c>
      <c r="L581" s="6" t="s">
        <v>6</v>
      </c>
      <c r="M581" s="6" t="s">
        <v>24</v>
      </c>
      <c r="N581" s="3"/>
      <c r="O581" s="32" t="str">
        <f>IFERROR(IF(Tabel1[[#This Row],[citingArticle_reference]]=0, "", LEFT(Tabel1[[#This Row],[citingArticle_reference]],SEARCH("(", Tabel1[[#This Row],[citingArticle_reference]])-2)), "Handmatig")</f>
        <v>Santina, T., Godin, G., Gagné, C., &amp; Guillaumie, L.</v>
      </c>
      <c r="P581" s="32" t="str">
        <f>IFERROR(IF(Tabel1[[#This Row],[citingArticle_reference]]=0, "", MID(Tabel1[[#This Row],[citingArticle_reference]], SEARCH("(", Tabel1[[#This Row],[citingArticle_reference]])+1, 4)), "Handmatig")</f>
        <v>2017</v>
      </c>
      <c r="Q581" s="32" t="str">
        <f>IFERROR(LEFT(Tabel1[[#This Row],[citingArticle_splitting_helpField_allExceptAuthorAndYear]], SEARCH(".", Tabel1[[#This Row],[citingArticle_splitting_helpField_allExceptAuthorAndYear]])), "")</f>
        <v>Psychosocial determinants of physical activity at school among Lebanese children: an application of the planned behavior theory.</v>
      </c>
      <c r="R581" s="24">
        <f>SEARCH(")", Tabel1[[#This Row],[citingArticle_reference]])+2</f>
        <v>60</v>
      </c>
      <c r="S581" s="32" t="str">
        <f>RIGHT(Tabel1[[#This Row],[citingArticle_reference]], LEN(Tabel1[[#This Row],[citingArticle_reference]])-Tabel1[[#This Row],[citingArticle_splitting_helpField_localizeClosingParenthesis]])</f>
        <v>Psychosocial determinants of physical activity at school among Lebanese children: an application of the planned behavior theory. Journal of Physical Education and Sport, 17(1), 171.</v>
      </c>
    </row>
    <row r="582" spans="1:19" hidden="1" x14ac:dyDescent="0.25">
      <c r="A582" s="2" t="s">
        <v>520</v>
      </c>
      <c r="B582" s="1">
        <v>2003</v>
      </c>
      <c r="C582" s="2" t="s">
        <v>521</v>
      </c>
      <c r="D582" s="2" t="s">
        <v>468</v>
      </c>
      <c r="E582" s="2" t="s">
        <v>522</v>
      </c>
      <c r="F582" s="1">
        <v>59</v>
      </c>
      <c r="G582" s="1">
        <v>20</v>
      </c>
      <c r="H582" s="3" t="s">
        <v>228</v>
      </c>
      <c r="J582" s="3" t="s">
        <v>468</v>
      </c>
      <c r="K582" s="6" t="s">
        <v>6</v>
      </c>
      <c r="L582" s="6" t="s">
        <v>559</v>
      </c>
      <c r="M582" s="6" t="s">
        <v>39</v>
      </c>
      <c r="N582" s="3"/>
      <c r="O582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582" s="32" t="str">
        <f>IFERROR(IF(Tabel1[[#This Row],[citingArticle_reference]]=0, "", MID(Tabel1[[#This Row],[citingArticle_reference]], SEARCH("(", Tabel1[[#This Row],[citingArticle_reference]])+1, 4)), "Handmatig")</f>
        <v>2008</v>
      </c>
      <c r="Q582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582" s="24">
        <f>SEARCH(")", Tabel1[[#This Row],[citingArticle_reference]])+2</f>
        <v>54</v>
      </c>
      <c r="S58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583" spans="1:19" hidden="1" x14ac:dyDescent="0.25">
      <c r="A583" s="2" t="s">
        <v>520</v>
      </c>
      <c r="B583" s="1">
        <v>2003</v>
      </c>
      <c r="C583" s="2" t="s">
        <v>521</v>
      </c>
      <c r="D583" s="2" t="s">
        <v>468</v>
      </c>
      <c r="E583" s="2" t="s">
        <v>522</v>
      </c>
      <c r="F583" s="1">
        <v>59</v>
      </c>
      <c r="G583" s="1">
        <v>20</v>
      </c>
      <c r="H583" s="3" t="s">
        <v>385</v>
      </c>
      <c r="I583" s="3" t="s">
        <v>356</v>
      </c>
      <c r="J583" s="3" t="s">
        <v>468</v>
      </c>
      <c r="K583" s="6" t="s">
        <v>6</v>
      </c>
      <c r="L583" s="6" t="s">
        <v>559</v>
      </c>
      <c r="M583" s="6" t="s">
        <v>39</v>
      </c>
      <c r="N583" s="3"/>
      <c r="O583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583" s="32" t="str">
        <f>IFERROR(IF(Tabel1[[#This Row],[citingArticle_reference]]=0, "", MID(Tabel1[[#This Row],[citingArticle_reference]], SEARCH("(", Tabel1[[#This Row],[citingArticle_reference]])+1, 4)), "Handmatig")</f>
        <v>2014</v>
      </c>
      <c r="Q583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583" s="24">
        <f>SEARCH(")", Tabel1[[#This Row],[citingArticle_reference]])+2</f>
        <v>59</v>
      </c>
      <c r="S583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584" spans="1:19" hidden="1" x14ac:dyDescent="0.25">
      <c r="A584" s="2" t="s">
        <v>520</v>
      </c>
      <c r="B584" s="1">
        <v>2003</v>
      </c>
      <c r="C584" s="2" t="s">
        <v>521</v>
      </c>
      <c r="D584" s="2" t="s">
        <v>468</v>
      </c>
      <c r="E584" s="2" t="s">
        <v>522</v>
      </c>
      <c r="F584" s="1">
        <v>59</v>
      </c>
      <c r="G584" s="1">
        <v>20</v>
      </c>
      <c r="H584" s="3" t="s">
        <v>216</v>
      </c>
      <c r="I584" s="3" t="s">
        <v>430</v>
      </c>
      <c r="J584" s="3" t="s">
        <v>468</v>
      </c>
      <c r="K584" s="6" t="s">
        <v>6</v>
      </c>
      <c r="L584" s="6" t="s">
        <v>559</v>
      </c>
      <c r="M584" s="6" t="s">
        <v>39</v>
      </c>
      <c r="N584" s="3"/>
      <c r="O584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584" s="32" t="str">
        <f>IFERROR(IF(Tabel1[[#This Row],[citingArticle_reference]]=0, "", MID(Tabel1[[#This Row],[citingArticle_reference]], SEARCH("(", Tabel1[[#This Row],[citingArticle_reference]])+1, 4)), "Handmatig")</f>
        <v>2007</v>
      </c>
      <c r="Q584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584" s="24">
        <f>SEARCH(")", Tabel1[[#This Row],[citingArticle_reference]])+2</f>
        <v>54</v>
      </c>
      <c r="S584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585" spans="1:19" hidden="1" x14ac:dyDescent="0.25">
      <c r="A585" s="2" t="s">
        <v>520</v>
      </c>
      <c r="B585" s="1">
        <v>2003</v>
      </c>
      <c r="C585" s="2" t="s">
        <v>521</v>
      </c>
      <c r="D585" s="2" t="s">
        <v>468</v>
      </c>
      <c r="E585" s="2" t="s">
        <v>522</v>
      </c>
      <c r="F585" s="1">
        <v>59</v>
      </c>
      <c r="G585" s="1">
        <v>20</v>
      </c>
      <c r="H585" s="3" t="s">
        <v>523</v>
      </c>
      <c r="I585" s="3" t="s">
        <v>524</v>
      </c>
      <c r="J585" s="3" t="s">
        <v>468</v>
      </c>
      <c r="K585" s="6" t="s">
        <v>559</v>
      </c>
      <c r="L585" s="6" t="s">
        <v>6</v>
      </c>
      <c r="M585" s="6" t="s">
        <v>24</v>
      </c>
      <c r="N585" s="3"/>
      <c r="O585" s="32" t="str">
        <f>IFERROR(IF(Tabel1[[#This Row],[citingArticle_reference]]=0, "", LEFT(Tabel1[[#This Row],[citingArticle_reference]],SEARCH("(", Tabel1[[#This Row],[citingArticle_reference]])-2)), "Handmatig")</f>
        <v>Manning, M.</v>
      </c>
      <c r="P585" s="32" t="str">
        <f>IFERROR(IF(Tabel1[[#This Row],[citingArticle_reference]]=0, "", MID(Tabel1[[#This Row],[citingArticle_reference]], SEARCH("(", Tabel1[[#This Row],[citingArticle_reference]])+1, 4)), "Handmatig")</f>
        <v>2006</v>
      </c>
      <c r="Q585" s="32" t="str">
        <f>IFERROR(LEFT(Tabel1[[#This Row],[citingArticle_splitting_helpField_allExceptAuthorAndYear]], SEARCH(".", Tabel1[[#This Row],[citingArticle_splitting_helpField_allExceptAuthorAndYear]])), "")</f>
        <v>The joint effects of persuasion and implementation intentions: an investigation using the theory of planned behavior.</v>
      </c>
      <c r="R585" s="24">
        <f>SEARCH(")", Tabel1[[#This Row],[citingArticle_reference]])+2</f>
        <v>20</v>
      </c>
      <c r="S585" s="32" t="str">
        <f>RIGHT(Tabel1[[#This Row],[citingArticle_reference]], LEN(Tabel1[[#This Row],[citingArticle_reference]])-Tabel1[[#This Row],[citingArticle_splitting_helpField_localizeClosingParenthesis]])</f>
        <v>The joint effects of persuasion and implementation intentions: an investigation using the theory of planned behavior.</v>
      </c>
    </row>
    <row r="586" spans="1:19" hidden="1" x14ac:dyDescent="0.25">
      <c r="A586" s="2" t="s">
        <v>520</v>
      </c>
      <c r="B586" s="1">
        <v>2003</v>
      </c>
      <c r="C586" s="2" t="s">
        <v>521</v>
      </c>
      <c r="D586" s="2" t="s">
        <v>468</v>
      </c>
      <c r="E586" s="2" t="s">
        <v>522</v>
      </c>
      <c r="F586" s="1">
        <v>59</v>
      </c>
      <c r="G586" s="1">
        <v>20</v>
      </c>
      <c r="H586" s="3" t="s">
        <v>220</v>
      </c>
      <c r="J586" s="3" t="s">
        <v>468</v>
      </c>
      <c r="K586" s="6" t="s">
        <v>6</v>
      </c>
      <c r="L586" s="6" t="s">
        <v>6</v>
      </c>
      <c r="M586" s="6" t="s">
        <v>39</v>
      </c>
      <c r="N586" s="3"/>
      <c r="O586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586" s="32" t="str">
        <f>IFERROR(IF(Tabel1[[#This Row],[citingArticle_reference]]=0, "", MID(Tabel1[[#This Row],[citingArticle_reference]], SEARCH("(", Tabel1[[#This Row],[citingArticle_reference]])+1, 4)), "Handmatig")</f>
        <v>2015</v>
      </c>
      <c r="Q586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586" s="24">
        <f>SEARCH(")", Tabel1[[#This Row],[citingArticle_reference]])+2</f>
        <v>34</v>
      </c>
      <c r="S586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587" spans="1:19" hidden="1" x14ac:dyDescent="0.25">
      <c r="A587" s="2" t="s">
        <v>525</v>
      </c>
      <c r="B587" s="1">
        <v>2002</v>
      </c>
      <c r="C587" s="2" t="s">
        <v>526</v>
      </c>
      <c r="D587" s="2" t="s">
        <v>468</v>
      </c>
      <c r="E587" s="2"/>
      <c r="F587" s="1">
        <v>72</v>
      </c>
      <c r="G587" s="1">
        <v>12</v>
      </c>
      <c r="H587" s="3" t="s">
        <v>229</v>
      </c>
      <c r="J587" s="3" t="s">
        <v>468</v>
      </c>
      <c r="K587" s="6" t="s">
        <v>6</v>
      </c>
      <c r="L587" s="6" t="s">
        <v>6</v>
      </c>
      <c r="M587" s="6" t="s">
        <v>39</v>
      </c>
      <c r="N587" s="3"/>
      <c r="O587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87" s="32" t="str">
        <f>IFERROR(IF(Tabel1[[#This Row],[citingArticle_reference]]=0, "", MID(Tabel1[[#This Row],[citingArticle_reference]], SEARCH("(", Tabel1[[#This Row],[citingArticle_reference]])+1, 4)), "Handmatig")</f>
        <v>2008</v>
      </c>
      <c r="Q587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587" s="24">
        <f>SEARCH(")", Tabel1[[#This Row],[citingArticle_reference]])+2</f>
        <v>94</v>
      </c>
      <c r="S587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588" spans="1:19" hidden="1" x14ac:dyDescent="0.25">
      <c r="A588" s="2" t="s">
        <v>525</v>
      </c>
      <c r="B588" s="1">
        <v>2002</v>
      </c>
      <c r="C588" s="2" t="s">
        <v>526</v>
      </c>
      <c r="D588" s="2" t="s">
        <v>468</v>
      </c>
      <c r="E588" s="2"/>
      <c r="F588" s="1">
        <v>72</v>
      </c>
      <c r="G588" s="1">
        <v>12</v>
      </c>
      <c r="H588" s="3" t="s">
        <v>230</v>
      </c>
      <c r="J588" s="3" t="s">
        <v>468</v>
      </c>
      <c r="K588" s="6" t="s">
        <v>6</v>
      </c>
      <c r="L588" s="6" t="s">
        <v>6</v>
      </c>
      <c r="M588" s="6" t="s">
        <v>39</v>
      </c>
      <c r="N588" s="3"/>
      <c r="O588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588" s="32" t="str">
        <f>IFERROR(IF(Tabel1[[#This Row],[citingArticle_reference]]=0, "", MID(Tabel1[[#This Row],[citingArticle_reference]], SEARCH("(", Tabel1[[#This Row],[citingArticle_reference]])+1, 4)), "Handmatig")</f>
        <v>2007</v>
      </c>
      <c r="Q588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588" s="24">
        <f>SEARCH(")", Tabel1[[#This Row],[citingArticle_reference]])+2</f>
        <v>57</v>
      </c>
      <c r="S588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589" spans="1:19" hidden="1" x14ac:dyDescent="0.25">
      <c r="A589" s="2" t="s">
        <v>525</v>
      </c>
      <c r="B589" s="1">
        <v>2002</v>
      </c>
      <c r="C589" s="2" t="s">
        <v>526</v>
      </c>
      <c r="D589" s="2" t="s">
        <v>468</v>
      </c>
      <c r="E589" s="2"/>
      <c r="F589" s="1">
        <v>72</v>
      </c>
      <c r="G589" s="1">
        <v>12</v>
      </c>
      <c r="H589" s="3" t="s">
        <v>60</v>
      </c>
      <c r="J589" s="3" t="s">
        <v>468</v>
      </c>
      <c r="K589" s="6" t="s">
        <v>6</v>
      </c>
      <c r="L589" s="6" t="s">
        <v>559</v>
      </c>
      <c r="M589" s="6" t="s">
        <v>39</v>
      </c>
      <c r="N589" s="3"/>
      <c r="O589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89" s="32" t="str">
        <f>IFERROR(IF(Tabel1[[#This Row],[citingArticle_reference]]=0, "", MID(Tabel1[[#This Row],[citingArticle_reference]], SEARCH("(", Tabel1[[#This Row],[citingArticle_reference]])+1, 4)), "Handmatig")</f>
        <v>2007</v>
      </c>
      <c r="Q589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589" s="24">
        <f>SEARCH(")", Tabel1[[#This Row],[citingArticle_reference]])+2</f>
        <v>94</v>
      </c>
      <c r="S589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590" spans="1:19" hidden="1" x14ac:dyDescent="0.25">
      <c r="A590" s="2" t="s">
        <v>525</v>
      </c>
      <c r="B590" s="1">
        <v>2002</v>
      </c>
      <c r="C590" s="2" t="s">
        <v>526</v>
      </c>
      <c r="D590" s="2" t="s">
        <v>468</v>
      </c>
      <c r="E590" s="2"/>
      <c r="F590" s="1">
        <v>72</v>
      </c>
      <c r="G590" s="1">
        <v>12</v>
      </c>
      <c r="H590" s="3" t="s">
        <v>238</v>
      </c>
      <c r="I590" s="3" t="s">
        <v>405</v>
      </c>
      <c r="J590" s="3" t="s">
        <v>468</v>
      </c>
      <c r="K590" s="6" t="s">
        <v>6</v>
      </c>
      <c r="L590" s="6" t="s">
        <v>6</v>
      </c>
      <c r="M590" s="6" t="s">
        <v>39</v>
      </c>
      <c r="N590" s="3"/>
      <c r="O590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90" s="32" t="str">
        <f>IFERROR(IF(Tabel1[[#This Row],[citingArticle_reference]]=0, "", MID(Tabel1[[#This Row],[citingArticle_reference]], SEARCH("(", Tabel1[[#This Row],[citingArticle_reference]])+1, 4)), "Handmatig")</f>
        <v>2007</v>
      </c>
      <c r="Q590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90" s="24">
        <f>SEARCH(")", Tabel1[[#This Row],[citingArticle_reference]])+2</f>
        <v>37</v>
      </c>
      <c r="S590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91" spans="1:19" hidden="1" x14ac:dyDescent="0.25">
      <c r="A591" s="2" t="s">
        <v>525</v>
      </c>
      <c r="B591" s="1">
        <v>2002</v>
      </c>
      <c r="C591" s="2" t="s">
        <v>526</v>
      </c>
      <c r="D591" s="2" t="s">
        <v>468</v>
      </c>
      <c r="E591" s="2"/>
      <c r="F591" s="1">
        <v>72</v>
      </c>
      <c r="G591" s="1">
        <v>12</v>
      </c>
      <c r="H591" s="3" t="s">
        <v>527</v>
      </c>
      <c r="J591" s="3" t="s">
        <v>468</v>
      </c>
      <c r="K591" s="6" t="s">
        <v>559</v>
      </c>
      <c r="L591" s="6" t="s">
        <v>6</v>
      </c>
      <c r="M591" s="6" t="s">
        <v>6</v>
      </c>
      <c r="N591" s="3" t="s">
        <v>167</v>
      </c>
      <c r="O591" s="32" t="str">
        <f>IFERROR(IF(Tabel1[[#This Row],[citingArticle_reference]]=0, "", LEFT(Tabel1[[#This Row],[citingArticle_reference]],SEARCH("(", Tabel1[[#This Row],[citingArticle_reference]])-2)), "Handmatig")</f>
        <v>Penz, E., &amp; Stoettinger, B.</v>
      </c>
      <c r="P591" s="32" t="str">
        <f>IFERROR(IF(Tabel1[[#This Row],[citingArticle_reference]]=0, "", MID(Tabel1[[#This Row],[citingArticle_reference]], SEARCH("(", Tabel1[[#This Row],[citingArticle_reference]])+1, 4)), "Handmatig")</f>
        <v>2009</v>
      </c>
      <c r="Q591" s="32" t="str">
        <f>IFERROR(LEFT(Tabel1[[#This Row],[citingArticle_splitting_helpField_allExceptAuthorAndYear]], SEARCH(".", Tabel1[[#This Row],[citingArticle_splitting_helpField_allExceptAuthorAndYear]])), "")</f>
        <v>The demand for counterfeits-An extended TPB approach with empirical evidence from seven countries.</v>
      </c>
      <c r="R591" s="24">
        <f>SEARCH(")", Tabel1[[#This Row],[citingArticle_reference]])+2</f>
        <v>36</v>
      </c>
      <c r="S591" s="32" t="str">
        <f>RIGHT(Tabel1[[#This Row],[citingArticle_reference]], LEN(Tabel1[[#This Row],[citingArticle_reference]])-Tabel1[[#This Row],[citingArticle_splitting_helpField_localizeClosingParenthesis]])</f>
        <v>The demand for counterfeits-An extended TPB approach with empirical evidence from seven countries. ACR North American Advances.</v>
      </c>
    </row>
    <row r="592" spans="1:19" hidden="1" x14ac:dyDescent="0.25">
      <c r="A592" s="2" t="s">
        <v>525</v>
      </c>
      <c r="B592" s="1">
        <v>2004</v>
      </c>
      <c r="C592" s="2" t="s">
        <v>528</v>
      </c>
      <c r="D592" s="2" t="s">
        <v>468</v>
      </c>
      <c r="E592" s="2" t="s">
        <v>469</v>
      </c>
      <c r="F592" s="1">
        <v>310</v>
      </c>
      <c r="G592" s="1">
        <v>55</v>
      </c>
      <c r="H592" s="3" t="s">
        <v>186</v>
      </c>
      <c r="I592" s="3" t="s">
        <v>413</v>
      </c>
      <c r="J592" s="3" t="s">
        <v>468</v>
      </c>
      <c r="K592" s="6" t="s">
        <v>6</v>
      </c>
      <c r="L592" s="6" t="s">
        <v>6</v>
      </c>
      <c r="M592" s="6" t="s">
        <v>39</v>
      </c>
      <c r="N592" s="3"/>
      <c r="O592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592" s="32" t="str">
        <f>IFERROR(IF(Tabel1[[#This Row],[citingArticle_reference]]=0, "", MID(Tabel1[[#This Row],[citingArticle_reference]], SEARCH("(", Tabel1[[#This Row],[citingArticle_reference]])+1, 4)), "Handmatig")</f>
        <v>2010</v>
      </c>
      <c r="Q592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592" s="24">
        <f>SEARCH(")", Tabel1[[#This Row],[citingArticle_reference]])+2</f>
        <v>37</v>
      </c>
      <c r="S592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593" spans="1:19" hidden="1" x14ac:dyDescent="0.25">
      <c r="A593" s="2" t="s">
        <v>525</v>
      </c>
      <c r="B593" s="1">
        <v>2004</v>
      </c>
      <c r="C593" s="2" t="s">
        <v>528</v>
      </c>
      <c r="D593" s="2" t="s">
        <v>468</v>
      </c>
      <c r="E593" s="2" t="s">
        <v>469</v>
      </c>
      <c r="F593" s="1">
        <v>310</v>
      </c>
      <c r="G593" s="1">
        <v>55</v>
      </c>
      <c r="H593" s="3" t="s">
        <v>228</v>
      </c>
      <c r="I593" s="3" t="s">
        <v>339</v>
      </c>
      <c r="J593" s="3" t="s">
        <v>468</v>
      </c>
      <c r="K593" s="6" t="s">
        <v>6</v>
      </c>
      <c r="L593" s="6" t="s">
        <v>559</v>
      </c>
      <c r="M593" s="6" t="s">
        <v>39</v>
      </c>
      <c r="N593" s="3"/>
      <c r="O593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593" s="32" t="str">
        <f>IFERROR(IF(Tabel1[[#This Row],[citingArticle_reference]]=0, "", MID(Tabel1[[#This Row],[citingArticle_reference]], SEARCH("(", Tabel1[[#This Row],[citingArticle_reference]])+1, 4)), "Handmatig")</f>
        <v>2008</v>
      </c>
      <c r="Q593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593" s="24">
        <f>SEARCH(")", Tabel1[[#This Row],[citingArticle_reference]])+2</f>
        <v>54</v>
      </c>
      <c r="S59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594" spans="1:19" hidden="1" x14ac:dyDescent="0.25">
      <c r="A594" s="2" t="s">
        <v>525</v>
      </c>
      <c r="B594" s="1">
        <v>2004</v>
      </c>
      <c r="C594" s="2" t="s">
        <v>528</v>
      </c>
      <c r="D594" s="2" t="s">
        <v>468</v>
      </c>
      <c r="E594" s="2" t="s">
        <v>469</v>
      </c>
      <c r="F594" s="1">
        <v>310</v>
      </c>
      <c r="G594" s="1">
        <v>55</v>
      </c>
      <c r="H594" s="3" t="s">
        <v>36</v>
      </c>
      <c r="I594" s="3" t="s">
        <v>340</v>
      </c>
      <c r="J594" s="3" t="s">
        <v>468</v>
      </c>
      <c r="K594" s="6" t="s">
        <v>6</v>
      </c>
      <c r="L594" s="6" t="s">
        <v>559</v>
      </c>
      <c r="M594" s="6" t="s">
        <v>39</v>
      </c>
      <c r="N594" s="3"/>
      <c r="O594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94" s="32" t="str">
        <f>IFERROR(IF(Tabel1[[#This Row],[citingArticle_reference]]=0, "", MID(Tabel1[[#This Row],[citingArticle_reference]], SEARCH("(", Tabel1[[#This Row],[citingArticle_reference]])+1, 4)), "Handmatig")</f>
        <v>2010</v>
      </c>
      <c r="Q594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94" s="24">
        <f>SEARCH(")", Tabel1[[#This Row],[citingArticle_reference]])+2</f>
        <v>48</v>
      </c>
      <c r="S594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95" spans="1:19" hidden="1" x14ac:dyDescent="0.25">
      <c r="A595" s="2" t="s">
        <v>525</v>
      </c>
      <c r="B595" s="1">
        <v>2004</v>
      </c>
      <c r="C595" s="2" t="s">
        <v>528</v>
      </c>
      <c r="D595" s="2" t="s">
        <v>468</v>
      </c>
      <c r="E595" s="2" t="s">
        <v>469</v>
      </c>
      <c r="F595" s="1">
        <v>310</v>
      </c>
      <c r="G595" s="1">
        <v>55</v>
      </c>
      <c r="H595" s="3" t="s">
        <v>96</v>
      </c>
      <c r="J595" s="3" t="s">
        <v>468</v>
      </c>
      <c r="K595" s="6" t="s">
        <v>6</v>
      </c>
      <c r="L595" s="6" t="s">
        <v>559</v>
      </c>
      <c r="M595" s="6" t="s">
        <v>39</v>
      </c>
      <c r="N595" s="3"/>
      <c r="O595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595" s="32" t="str">
        <f>IFERROR(IF(Tabel1[[#This Row],[citingArticle_reference]]=0, "", MID(Tabel1[[#This Row],[citingArticle_reference]], SEARCH("(", Tabel1[[#This Row],[citingArticle_reference]])+1, 4)), "Handmatig")</f>
        <v>2010</v>
      </c>
      <c r="Q595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595" s="24">
        <f>SEARCH(")", Tabel1[[#This Row],[citingArticle_reference]])+2</f>
        <v>44</v>
      </c>
      <c r="S595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596" spans="1:19" hidden="1" x14ac:dyDescent="0.25">
      <c r="A596" s="2" t="s">
        <v>525</v>
      </c>
      <c r="B596" s="1">
        <v>2004</v>
      </c>
      <c r="C596" s="2" t="s">
        <v>528</v>
      </c>
      <c r="D596" s="2" t="s">
        <v>468</v>
      </c>
      <c r="E596" s="2" t="s">
        <v>469</v>
      </c>
      <c r="F596" s="1">
        <v>310</v>
      </c>
      <c r="G596" s="1">
        <v>55</v>
      </c>
      <c r="H596" s="3" t="s">
        <v>238</v>
      </c>
      <c r="I596" s="3" t="s">
        <v>405</v>
      </c>
      <c r="J596" s="3" t="s">
        <v>468</v>
      </c>
      <c r="K596" s="6" t="s">
        <v>6</v>
      </c>
      <c r="L596" s="6" t="s">
        <v>6</v>
      </c>
      <c r="M596" s="6" t="s">
        <v>39</v>
      </c>
      <c r="N596" s="3"/>
      <c r="O596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96" s="32" t="str">
        <f>IFERROR(IF(Tabel1[[#This Row],[citingArticle_reference]]=0, "", MID(Tabel1[[#This Row],[citingArticle_reference]], SEARCH("(", Tabel1[[#This Row],[citingArticle_reference]])+1, 4)), "Handmatig")</f>
        <v>2007</v>
      </c>
      <c r="Q596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96" s="24">
        <f>SEARCH(")", Tabel1[[#This Row],[citingArticle_reference]])+2</f>
        <v>37</v>
      </c>
      <c r="S596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97" spans="1:19" hidden="1" x14ac:dyDescent="0.25">
      <c r="A597" s="2" t="s">
        <v>525</v>
      </c>
      <c r="B597" s="1">
        <v>2004</v>
      </c>
      <c r="C597" s="2" t="s">
        <v>528</v>
      </c>
      <c r="D597" s="2" t="s">
        <v>468</v>
      </c>
      <c r="E597" s="2" t="s">
        <v>469</v>
      </c>
      <c r="F597" s="1">
        <v>310</v>
      </c>
      <c r="G597" s="1">
        <v>55</v>
      </c>
      <c r="H597" s="3" t="s">
        <v>243</v>
      </c>
      <c r="I597" s="3" t="s">
        <v>364</v>
      </c>
      <c r="J597" s="3" t="s">
        <v>468</v>
      </c>
      <c r="K597" s="6" t="s">
        <v>6</v>
      </c>
      <c r="L597" s="6" t="s">
        <v>6</v>
      </c>
      <c r="M597" s="6" t="s">
        <v>39</v>
      </c>
      <c r="N597" s="3"/>
      <c r="O597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597" s="32" t="str">
        <f>IFERROR(IF(Tabel1[[#This Row],[citingArticle_reference]]=0, "", MID(Tabel1[[#This Row],[citingArticle_reference]], SEARCH("(", Tabel1[[#This Row],[citingArticle_reference]])+1, 4)), "Handmatig")</f>
        <v>2008</v>
      </c>
      <c r="Q597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597" s="24">
        <f>SEARCH(")", Tabel1[[#This Row],[citingArticle_reference]])+2</f>
        <v>32</v>
      </c>
      <c r="S597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598" spans="1:19" hidden="1" x14ac:dyDescent="0.25">
      <c r="A598" s="2" t="s">
        <v>525</v>
      </c>
      <c r="B598" s="1">
        <v>2004</v>
      </c>
      <c r="C598" s="2" t="s">
        <v>528</v>
      </c>
      <c r="D598" s="2" t="s">
        <v>468</v>
      </c>
      <c r="E598" s="2" t="s">
        <v>469</v>
      </c>
      <c r="F598" s="1">
        <v>310</v>
      </c>
      <c r="G598" s="1">
        <v>55</v>
      </c>
      <c r="H598" s="3" t="s">
        <v>47</v>
      </c>
      <c r="I598" s="3" t="s">
        <v>325</v>
      </c>
      <c r="J598" s="3" t="s">
        <v>468</v>
      </c>
      <c r="K598" s="6" t="s">
        <v>6</v>
      </c>
      <c r="L598" s="6" t="s">
        <v>6</v>
      </c>
      <c r="M598" s="6" t="s">
        <v>39</v>
      </c>
      <c r="N598" s="3"/>
      <c r="O59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98" s="32" t="str">
        <f>IFERROR(IF(Tabel1[[#This Row],[citingArticle_reference]]=0, "", MID(Tabel1[[#This Row],[citingArticle_reference]], SEARCH("(", Tabel1[[#This Row],[citingArticle_reference]])+1, 4)), "Handmatig")</f>
        <v>2016</v>
      </c>
      <c r="Q59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98" s="24">
        <f>SEARCH(")", Tabel1[[#This Row],[citingArticle_reference]])+2</f>
        <v>44</v>
      </c>
      <c r="S59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99" spans="1:19" hidden="1" x14ac:dyDescent="0.25">
      <c r="A599" s="2" t="s">
        <v>525</v>
      </c>
      <c r="B599" s="1">
        <v>2004</v>
      </c>
      <c r="C599" s="2" t="s">
        <v>528</v>
      </c>
      <c r="D599" s="2" t="s">
        <v>468</v>
      </c>
      <c r="E599" s="2" t="s">
        <v>469</v>
      </c>
      <c r="F599" s="1">
        <v>310</v>
      </c>
      <c r="G599" s="1">
        <v>55</v>
      </c>
      <c r="H599" s="3" t="s">
        <v>108</v>
      </c>
      <c r="J599" s="3" t="s">
        <v>468</v>
      </c>
      <c r="K599" s="6" t="s">
        <v>6</v>
      </c>
      <c r="L599" s="6" t="s">
        <v>6</v>
      </c>
      <c r="M599" s="6" t="s">
        <v>39</v>
      </c>
      <c r="N599" s="3"/>
      <c r="O59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99" s="32" t="str">
        <f>IFERROR(IF(Tabel1[[#This Row],[citingArticle_reference]]=0, "", MID(Tabel1[[#This Row],[citingArticle_reference]], SEARCH("(", Tabel1[[#This Row],[citingArticle_reference]])+1, 4)), "Handmatig")</f>
        <v>2017</v>
      </c>
      <c r="Q59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99" s="24">
        <f>SEARCH(")", Tabel1[[#This Row],[citingArticle_reference]])+2</f>
        <v>56</v>
      </c>
      <c r="S59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600" spans="1:19" hidden="1" x14ac:dyDescent="0.25">
      <c r="A600" s="2" t="s">
        <v>525</v>
      </c>
      <c r="B600" s="1">
        <v>2004</v>
      </c>
      <c r="C600" s="2" t="s">
        <v>528</v>
      </c>
      <c r="D600" s="2" t="s">
        <v>468</v>
      </c>
      <c r="E600" s="2" t="s">
        <v>469</v>
      </c>
      <c r="F600" s="1">
        <v>310</v>
      </c>
      <c r="G600" s="1">
        <v>55</v>
      </c>
      <c r="H600" s="3" t="s">
        <v>488</v>
      </c>
      <c r="I600" s="3" t="s">
        <v>407</v>
      </c>
      <c r="J600" s="3" t="s">
        <v>468</v>
      </c>
      <c r="K600" s="6" t="s">
        <v>6</v>
      </c>
      <c r="L600" s="6" t="s">
        <v>559</v>
      </c>
      <c r="M600" s="6" t="s">
        <v>39</v>
      </c>
      <c r="N600" s="3"/>
      <c r="O600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600" s="32" t="str">
        <f>IFERROR(IF(Tabel1[[#This Row],[citingArticle_reference]]=0, "", MID(Tabel1[[#This Row],[citingArticle_reference]], SEARCH("(", Tabel1[[#This Row],[citingArticle_reference]])+1, 4)), "Handmatig")</f>
        <v>2017</v>
      </c>
      <c r="Q600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600" s="24">
        <f>SEARCH(")", Tabel1[[#This Row],[citingArticle_reference]])+2</f>
        <v>48</v>
      </c>
      <c r="S600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601" spans="1:19" hidden="1" x14ac:dyDescent="0.25">
      <c r="A601" s="2" t="s">
        <v>529</v>
      </c>
      <c r="B601" s="1">
        <v>2000</v>
      </c>
      <c r="C601" s="2" t="s">
        <v>530</v>
      </c>
      <c r="D601" s="2" t="s">
        <v>468</v>
      </c>
      <c r="E601" s="2" t="s">
        <v>531</v>
      </c>
      <c r="F601" s="1">
        <v>69</v>
      </c>
      <c r="G601" s="1">
        <v>21</v>
      </c>
      <c r="H601" s="3" t="s">
        <v>36</v>
      </c>
      <c r="I601" s="3" t="s">
        <v>340</v>
      </c>
      <c r="J601" s="3" t="s">
        <v>468</v>
      </c>
      <c r="K601" s="6" t="s">
        <v>6</v>
      </c>
      <c r="L601" s="6" t="s">
        <v>559</v>
      </c>
      <c r="M601" s="6" t="s">
        <v>39</v>
      </c>
      <c r="N601" s="3"/>
      <c r="O601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601" s="32" t="str">
        <f>IFERROR(IF(Tabel1[[#This Row],[citingArticle_reference]]=0, "", MID(Tabel1[[#This Row],[citingArticle_reference]], SEARCH("(", Tabel1[[#This Row],[citingArticle_reference]])+1, 4)), "Handmatig")</f>
        <v>2010</v>
      </c>
      <c r="Q601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601" s="24">
        <f>SEARCH(")", Tabel1[[#This Row],[citingArticle_reference]])+2</f>
        <v>48</v>
      </c>
      <c r="S601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602" spans="1:19" hidden="1" x14ac:dyDescent="0.25">
      <c r="A602" s="2" t="s">
        <v>529</v>
      </c>
      <c r="B602" s="1">
        <v>2000</v>
      </c>
      <c r="C602" s="2" t="s">
        <v>530</v>
      </c>
      <c r="D602" s="2" t="s">
        <v>468</v>
      </c>
      <c r="E602" s="2" t="s">
        <v>531</v>
      </c>
      <c r="F602" s="1">
        <v>69</v>
      </c>
      <c r="G602" s="1">
        <v>21</v>
      </c>
      <c r="H602" s="3" t="s">
        <v>229</v>
      </c>
      <c r="J602" s="3" t="s">
        <v>468</v>
      </c>
      <c r="K602" s="6" t="s">
        <v>6</v>
      </c>
      <c r="L602" s="6" t="s">
        <v>6</v>
      </c>
      <c r="M602" s="6" t="s">
        <v>39</v>
      </c>
      <c r="N602" s="3"/>
      <c r="O60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02" s="32" t="str">
        <f>IFERROR(IF(Tabel1[[#This Row],[citingArticle_reference]]=0, "", MID(Tabel1[[#This Row],[citingArticle_reference]], SEARCH("(", Tabel1[[#This Row],[citingArticle_reference]])+1, 4)), "Handmatig")</f>
        <v>2008</v>
      </c>
      <c r="Q602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602" s="24">
        <f>SEARCH(")", Tabel1[[#This Row],[citingArticle_reference]])+2</f>
        <v>94</v>
      </c>
      <c r="S602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603" spans="1:19" hidden="1" x14ac:dyDescent="0.25">
      <c r="A603" s="2" t="s">
        <v>529</v>
      </c>
      <c r="B603" s="1">
        <v>2000</v>
      </c>
      <c r="C603" s="2" t="s">
        <v>530</v>
      </c>
      <c r="D603" s="2" t="s">
        <v>468</v>
      </c>
      <c r="E603" s="2" t="s">
        <v>531</v>
      </c>
      <c r="F603" s="1">
        <v>69</v>
      </c>
      <c r="G603" s="1">
        <v>21</v>
      </c>
      <c r="H603" s="3" t="s">
        <v>96</v>
      </c>
      <c r="J603" s="3" t="s">
        <v>468</v>
      </c>
      <c r="K603" s="6" t="s">
        <v>6</v>
      </c>
      <c r="L603" s="6" t="s">
        <v>6</v>
      </c>
      <c r="M603" s="6" t="s">
        <v>39</v>
      </c>
      <c r="N603" s="3"/>
      <c r="O603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03" s="32" t="str">
        <f>IFERROR(IF(Tabel1[[#This Row],[citingArticle_reference]]=0, "", MID(Tabel1[[#This Row],[citingArticle_reference]], SEARCH("(", Tabel1[[#This Row],[citingArticle_reference]])+1, 4)), "Handmatig")</f>
        <v>2010</v>
      </c>
      <c r="Q603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03" s="24">
        <f>SEARCH(")", Tabel1[[#This Row],[citingArticle_reference]])+2</f>
        <v>44</v>
      </c>
      <c r="S603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04" spans="1:19" hidden="1" x14ac:dyDescent="0.25">
      <c r="A604" s="2" t="s">
        <v>529</v>
      </c>
      <c r="B604" s="1">
        <v>2000</v>
      </c>
      <c r="C604" s="2" t="s">
        <v>530</v>
      </c>
      <c r="D604" s="2" t="s">
        <v>468</v>
      </c>
      <c r="E604" s="2" t="s">
        <v>531</v>
      </c>
      <c r="F604" s="1">
        <v>69</v>
      </c>
      <c r="G604" s="1">
        <v>21</v>
      </c>
      <c r="H604" s="3" t="s">
        <v>60</v>
      </c>
      <c r="J604" s="3" t="s">
        <v>468</v>
      </c>
      <c r="K604" s="6" t="s">
        <v>6</v>
      </c>
      <c r="L604" s="6" t="s">
        <v>559</v>
      </c>
      <c r="M604" s="6" t="s">
        <v>39</v>
      </c>
      <c r="N604" s="3"/>
      <c r="O60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04" s="32" t="str">
        <f>IFERROR(IF(Tabel1[[#This Row],[citingArticle_reference]]=0, "", MID(Tabel1[[#This Row],[citingArticle_reference]], SEARCH("(", Tabel1[[#This Row],[citingArticle_reference]])+1, 4)), "Handmatig")</f>
        <v>2007</v>
      </c>
      <c r="Q604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604" s="24">
        <f>SEARCH(")", Tabel1[[#This Row],[citingArticle_reference]])+2</f>
        <v>94</v>
      </c>
      <c r="S60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605" spans="1:19" hidden="1" x14ac:dyDescent="0.25">
      <c r="A605" s="2" t="s">
        <v>529</v>
      </c>
      <c r="B605" s="1">
        <v>2000</v>
      </c>
      <c r="C605" s="2" t="s">
        <v>530</v>
      </c>
      <c r="D605" s="2" t="s">
        <v>468</v>
      </c>
      <c r="E605" s="2" t="s">
        <v>531</v>
      </c>
      <c r="F605" s="1">
        <v>69</v>
      </c>
      <c r="G605" s="1">
        <v>21</v>
      </c>
      <c r="H605" s="3" t="s">
        <v>67</v>
      </c>
      <c r="I605" s="3" t="s">
        <v>487</v>
      </c>
      <c r="J605" s="3" t="s">
        <v>468</v>
      </c>
      <c r="K605" s="6" t="s">
        <v>6</v>
      </c>
      <c r="L605" s="6" t="s">
        <v>6</v>
      </c>
      <c r="M605" s="6" t="s">
        <v>39</v>
      </c>
      <c r="N605" s="3"/>
      <c r="O60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605" s="32" t="str">
        <f>IFERROR(IF(Tabel1[[#This Row],[citingArticle_reference]]=0, "", MID(Tabel1[[#This Row],[citingArticle_reference]], SEARCH("(", Tabel1[[#This Row],[citingArticle_reference]])+1, 4)), "Handmatig")</f>
        <v>2012</v>
      </c>
      <c r="Q60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605" s="24">
        <f>SEARCH(")", Tabel1[[#This Row],[citingArticle_reference]])+2</f>
        <v>47</v>
      </c>
      <c r="S60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606" spans="1:19" hidden="1" x14ac:dyDescent="0.25">
      <c r="A606" s="2" t="s">
        <v>529</v>
      </c>
      <c r="B606" s="1">
        <v>2000</v>
      </c>
      <c r="C606" s="2" t="s">
        <v>530</v>
      </c>
      <c r="D606" s="2" t="s">
        <v>468</v>
      </c>
      <c r="E606" s="2" t="s">
        <v>531</v>
      </c>
      <c r="F606" s="1">
        <v>69</v>
      </c>
      <c r="G606" s="1">
        <v>21</v>
      </c>
      <c r="H606" s="3" t="s">
        <v>80</v>
      </c>
      <c r="J606" s="3" t="s">
        <v>468</v>
      </c>
      <c r="K606" s="6" t="s">
        <v>6</v>
      </c>
      <c r="L606" s="6" t="s">
        <v>559</v>
      </c>
      <c r="M606" s="6" t="s">
        <v>39</v>
      </c>
      <c r="N606" s="3"/>
      <c r="O60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606" s="32" t="str">
        <f>IFERROR(IF(Tabel1[[#This Row],[citingArticle_reference]]=0, "", MID(Tabel1[[#This Row],[citingArticle_reference]], SEARCH("(", Tabel1[[#This Row],[citingArticle_reference]])+1, 4)), "Handmatig")</f>
        <v>2014</v>
      </c>
      <c r="Q60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606" s="24">
        <f>SEARCH(")", Tabel1[[#This Row],[citingArticle_reference]])+2</f>
        <v>35</v>
      </c>
      <c r="S60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607" spans="1:19" hidden="1" x14ac:dyDescent="0.25">
      <c r="A607" s="2" t="s">
        <v>529</v>
      </c>
      <c r="B607" s="1">
        <v>2000</v>
      </c>
      <c r="C607" s="2" t="s">
        <v>530</v>
      </c>
      <c r="D607" s="2" t="s">
        <v>468</v>
      </c>
      <c r="E607" s="2" t="s">
        <v>531</v>
      </c>
      <c r="F607" s="1">
        <v>69</v>
      </c>
      <c r="G607" s="1">
        <v>21</v>
      </c>
      <c r="H607" s="3" t="s">
        <v>42</v>
      </c>
      <c r="I607" s="3" t="s">
        <v>377</v>
      </c>
      <c r="J607" s="3" t="s">
        <v>468</v>
      </c>
      <c r="K607" s="6" t="s">
        <v>6</v>
      </c>
      <c r="L607" s="6" t="s">
        <v>559</v>
      </c>
      <c r="M607" s="6" t="s">
        <v>39</v>
      </c>
      <c r="N607" s="3"/>
      <c r="O607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607" s="32" t="str">
        <f>IFERROR(IF(Tabel1[[#This Row],[citingArticle_reference]]=0, "", MID(Tabel1[[#This Row],[citingArticle_reference]], SEARCH("(", Tabel1[[#This Row],[citingArticle_reference]])+1, 4)), "Handmatig")</f>
        <v>2012</v>
      </c>
      <c r="Q607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607" s="24">
        <f>SEARCH(")", Tabel1[[#This Row],[citingArticle_reference]])+2</f>
        <v>58</v>
      </c>
      <c r="S607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608" spans="1:19" hidden="1" x14ac:dyDescent="0.25">
      <c r="A608" s="2" t="s">
        <v>529</v>
      </c>
      <c r="B608" s="1">
        <v>2000</v>
      </c>
      <c r="C608" s="2" t="s">
        <v>530</v>
      </c>
      <c r="D608" s="2" t="s">
        <v>468</v>
      </c>
      <c r="E608" s="2" t="s">
        <v>531</v>
      </c>
      <c r="F608" s="1">
        <v>69</v>
      </c>
      <c r="G608" s="1">
        <v>21</v>
      </c>
      <c r="H608" s="3" t="s">
        <v>47</v>
      </c>
      <c r="I608" s="3" t="s">
        <v>325</v>
      </c>
      <c r="J608" s="3" t="s">
        <v>468</v>
      </c>
      <c r="K608" s="6" t="s">
        <v>6</v>
      </c>
      <c r="L608" s="6" t="s">
        <v>6</v>
      </c>
      <c r="M608" s="6" t="s">
        <v>39</v>
      </c>
      <c r="N608" s="3"/>
      <c r="O60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608" s="32" t="str">
        <f>IFERROR(IF(Tabel1[[#This Row],[citingArticle_reference]]=0, "", MID(Tabel1[[#This Row],[citingArticle_reference]], SEARCH("(", Tabel1[[#This Row],[citingArticle_reference]])+1, 4)), "Handmatig")</f>
        <v>2016</v>
      </c>
      <c r="Q60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608" s="24">
        <f>SEARCH(")", Tabel1[[#This Row],[citingArticle_reference]])+2</f>
        <v>44</v>
      </c>
      <c r="S60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609" spans="1:19" hidden="1" x14ac:dyDescent="0.25">
      <c r="A609" s="2" t="s">
        <v>529</v>
      </c>
      <c r="B609" s="1">
        <v>2000</v>
      </c>
      <c r="C609" s="2" t="s">
        <v>530</v>
      </c>
      <c r="D609" s="2" t="s">
        <v>468</v>
      </c>
      <c r="E609" s="2" t="s">
        <v>531</v>
      </c>
      <c r="F609" s="1">
        <v>69</v>
      </c>
      <c r="G609" s="1">
        <v>21</v>
      </c>
      <c r="H609" s="3" t="s">
        <v>152</v>
      </c>
      <c r="J609" s="3" t="s">
        <v>468</v>
      </c>
      <c r="K609" s="6" t="s">
        <v>6</v>
      </c>
      <c r="L609" s="6" t="s">
        <v>6</v>
      </c>
      <c r="M609" s="6" t="s">
        <v>39</v>
      </c>
      <c r="N609" s="3"/>
      <c r="O609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609" s="32" t="str">
        <f>IFERROR(IF(Tabel1[[#This Row],[citingArticle_reference]]=0, "", MID(Tabel1[[#This Row],[citingArticle_reference]], SEARCH("(", Tabel1[[#This Row],[citingArticle_reference]])+1, 4)), "Handmatig")</f>
        <v>2016</v>
      </c>
      <c r="Q609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609" s="24">
        <f>SEARCH(")", Tabel1[[#This Row],[citingArticle_reference]])+2</f>
        <v>42</v>
      </c>
      <c r="S609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610" spans="1:19" hidden="1" x14ac:dyDescent="0.25">
      <c r="A610" s="2" t="s">
        <v>529</v>
      </c>
      <c r="B610" s="1">
        <v>2000</v>
      </c>
      <c r="C610" s="2" t="s">
        <v>530</v>
      </c>
      <c r="D610" s="2" t="s">
        <v>468</v>
      </c>
      <c r="E610" s="2" t="s">
        <v>531</v>
      </c>
      <c r="F610" s="1">
        <v>69</v>
      </c>
      <c r="G610" s="1">
        <v>21</v>
      </c>
      <c r="H610" s="3" t="s">
        <v>108</v>
      </c>
      <c r="J610" s="3" t="s">
        <v>468</v>
      </c>
      <c r="K610" s="6" t="s">
        <v>6</v>
      </c>
      <c r="L610" s="6" t="s">
        <v>6</v>
      </c>
      <c r="M610" s="6" t="s">
        <v>39</v>
      </c>
      <c r="N610" s="3"/>
      <c r="O610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610" s="32" t="str">
        <f>IFERROR(IF(Tabel1[[#This Row],[citingArticle_reference]]=0, "", MID(Tabel1[[#This Row],[citingArticle_reference]], SEARCH("(", Tabel1[[#This Row],[citingArticle_reference]])+1, 4)), "Handmatig")</f>
        <v>2017</v>
      </c>
      <c r="Q610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610" s="24">
        <f>SEARCH(")", Tabel1[[#This Row],[citingArticle_reference]])+2</f>
        <v>56</v>
      </c>
      <c r="S610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611" spans="1:19" hidden="1" x14ac:dyDescent="0.25">
      <c r="A611" s="2" t="s">
        <v>529</v>
      </c>
      <c r="B611" s="1">
        <v>2000</v>
      </c>
      <c r="C611" s="2" t="s">
        <v>530</v>
      </c>
      <c r="D611" s="2" t="s">
        <v>468</v>
      </c>
      <c r="E611" s="2" t="s">
        <v>531</v>
      </c>
      <c r="F611" s="1">
        <v>69</v>
      </c>
      <c r="G611" s="1">
        <v>21</v>
      </c>
      <c r="H611" s="3" t="s">
        <v>453</v>
      </c>
      <c r="J611" s="3" t="s">
        <v>468</v>
      </c>
      <c r="K611" s="6" t="s">
        <v>6</v>
      </c>
      <c r="L611" s="6" t="s">
        <v>559</v>
      </c>
      <c r="M611" s="6" t="s">
        <v>39</v>
      </c>
      <c r="N611" s="3"/>
      <c r="O611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611" s="32" t="str">
        <f>IFERROR(IF(Tabel1[[#This Row],[citingArticle_reference]]=0, "", MID(Tabel1[[#This Row],[citingArticle_reference]], SEARCH("(", Tabel1[[#This Row],[citingArticle_reference]])+1, 4)), "Handmatig")</f>
        <v>2016</v>
      </c>
      <c r="Q611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611" s="24">
        <f>SEARCH(")", Tabel1[[#This Row],[citingArticle_reference]])+2</f>
        <v>42</v>
      </c>
      <c r="S611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612" spans="1:19" hidden="1" x14ac:dyDescent="0.25">
      <c r="A612" s="2" t="s">
        <v>529</v>
      </c>
      <c r="B612" s="1">
        <v>2000</v>
      </c>
      <c r="C612" s="2" t="s">
        <v>530</v>
      </c>
      <c r="D612" s="2" t="s">
        <v>468</v>
      </c>
      <c r="E612" s="2" t="s">
        <v>531</v>
      </c>
      <c r="F612" s="1">
        <v>69</v>
      </c>
      <c r="G612" s="1">
        <v>21</v>
      </c>
      <c r="H612" s="3" t="s">
        <v>527</v>
      </c>
      <c r="J612" s="3" t="s">
        <v>468</v>
      </c>
      <c r="K612" s="6" t="s">
        <v>6</v>
      </c>
      <c r="L612" s="6" t="s">
        <v>6</v>
      </c>
      <c r="M612" s="6" t="s">
        <v>39</v>
      </c>
      <c r="N612" s="3"/>
      <c r="O612" s="32" t="str">
        <f>IFERROR(IF(Tabel1[[#This Row],[citingArticle_reference]]=0, "", LEFT(Tabel1[[#This Row],[citingArticle_reference]],SEARCH("(", Tabel1[[#This Row],[citingArticle_reference]])-2)), "Handmatig")</f>
        <v>Penz, E., &amp; Stoettinger, B.</v>
      </c>
      <c r="P612" s="32" t="str">
        <f>IFERROR(IF(Tabel1[[#This Row],[citingArticle_reference]]=0, "", MID(Tabel1[[#This Row],[citingArticle_reference]], SEARCH("(", Tabel1[[#This Row],[citingArticle_reference]])+1, 4)), "Handmatig")</f>
        <v>2009</v>
      </c>
      <c r="Q612" s="32" t="str">
        <f>IFERROR(LEFT(Tabel1[[#This Row],[citingArticle_splitting_helpField_allExceptAuthorAndYear]], SEARCH(".", Tabel1[[#This Row],[citingArticle_splitting_helpField_allExceptAuthorAndYear]])), "")</f>
        <v>The demand for counterfeits-An extended TPB approach with empirical evidence from seven countries.</v>
      </c>
      <c r="R612" s="24">
        <f>SEARCH(")", Tabel1[[#This Row],[citingArticle_reference]])+2</f>
        <v>36</v>
      </c>
      <c r="S612" s="32" t="str">
        <f>RIGHT(Tabel1[[#This Row],[citingArticle_reference]], LEN(Tabel1[[#This Row],[citingArticle_reference]])-Tabel1[[#This Row],[citingArticle_splitting_helpField_localizeClosingParenthesis]])</f>
        <v>The demand for counterfeits-An extended TPB approach with empirical evidence from seven countries. ACR North American Advances.</v>
      </c>
    </row>
    <row r="613" spans="1:19" hidden="1" x14ac:dyDescent="0.25">
      <c r="A613" s="2" t="s">
        <v>529</v>
      </c>
      <c r="B613" s="1">
        <v>2000</v>
      </c>
      <c r="C613" s="2" t="s">
        <v>530</v>
      </c>
      <c r="D613" s="2" t="s">
        <v>468</v>
      </c>
      <c r="E613" s="2" t="s">
        <v>531</v>
      </c>
      <c r="F613" s="1">
        <v>69</v>
      </c>
      <c r="G613" s="1">
        <v>21</v>
      </c>
      <c r="H613" s="3" t="s">
        <v>532</v>
      </c>
      <c r="I613" s="3" t="s">
        <v>533</v>
      </c>
      <c r="J613" s="3" t="s">
        <v>468</v>
      </c>
      <c r="K613" s="6" t="s">
        <v>6</v>
      </c>
      <c r="L613" s="6" t="s">
        <v>6</v>
      </c>
      <c r="M613" s="6" t="s">
        <v>39</v>
      </c>
      <c r="N613" s="3"/>
      <c r="O613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613" s="32" t="str">
        <f>IFERROR(IF(Tabel1[[#This Row],[citingArticle_reference]]=0, "", MID(Tabel1[[#This Row],[citingArticle_reference]], SEARCH("(", Tabel1[[#This Row],[citingArticle_reference]])+1, 4)), "Handmatig")</f>
        <v>2015</v>
      </c>
      <c r="Q613" s="32" t="str">
        <f>IFERROR(LEFT(Tabel1[[#This Row],[citingArticle_splitting_helpField_allExceptAuthorAndYear]], SEARCH(".", Tabel1[[#This Row],[citingArticle_splitting_helpField_allExceptAuthorAndYear]])), "")</f>
        <v>NIAT WIRAUSAHAWAN MUDA UNTUK MENGAJUKAN PINJAMAN KE BANK SEBAGAI UPAYA PENGEMBANGAN USAHA: SEBUAH PENGEMBANGAN THEORY OF PLANNED BEHAVIOR.</v>
      </c>
      <c r="R613" s="24">
        <f>SEARCH(")", Tabel1[[#This Row],[citingArticle_reference]])+2</f>
        <v>42</v>
      </c>
      <c r="S613" s="32" t="str">
        <f>RIGHT(Tabel1[[#This Row],[citingArticle_reference]], LEN(Tabel1[[#This Row],[citingArticle_reference]])-Tabel1[[#This Row],[citingArticle_splitting_helpField_localizeClosingParenthesis]])</f>
        <v>NIAT WIRAUSAHAWAN MUDA UNTUK MENGAJUKAN PINJAMAN KE BANK SEBAGAI UPAYA PENGEMBANGAN USAHA: SEBUAH PENGEMBANGAN THEORY OF PLANNED BEHAVIOR. Sustainable Competitive Advantage (SCA), 5(1).</v>
      </c>
    </row>
    <row r="614" spans="1:19" hidden="1" x14ac:dyDescent="0.25">
      <c r="A614" s="2" t="s">
        <v>534</v>
      </c>
      <c r="B614" s="1">
        <v>1998</v>
      </c>
      <c r="C614" s="2" t="s">
        <v>535</v>
      </c>
      <c r="D614" s="2" t="s">
        <v>468</v>
      </c>
      <c r="E614" s="2" t="s">
        <v>363</v>
      </c>
      <c r="F614" s="1">
        <v>2610</v>
      </c>
      <c r="G614" s="1">
        <v>361</v>
      </c>
      <c r="H614" s="3" t="s">
        <v>228</v>
      </c>
      <c r="I614" s="3" t="s">
        <v>339</v>
      </c>
      <c r="J614" s="3" t="s">
        <v>468</v>
      </c>
      <c r="K614" s="6" t="s">
        <v>6</v>
      </c>
      <c r="L614" s="6" t="s">
        <v>6</v>
      </c>
      <c r="M614" s="6" t="s">
        <v>39</v>
      </c>
      <c r="N614" s="3"/>
      <c r="O614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614" s="32" t="str">
        <f>IFERROR(IF(Tabel1[[#This Row],[citingArticle_reference]]=0, "", MID(Tabel1[[#This Row],[citingArticle_reference]], SEARCH("(", Tabel1[[#This Row],[citingArticle_reference]])+1, 4)), "Handmatig")</f>
        <v>2008</v>
      </c>
      <c r="Q614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614" s="24">
        <f>SEARCH(")", Tabel1[[#This Row],[citingArticle_reference]])+2</f>
        <v>54</v>
      </c>
      <c r="S614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615" spans="1:19" hidden="1" x14ac:dyDescent="0.25">
      <c r="A615" s="2" t="s">
        <v>534</v>
      </c>
      <c r="B615" s="1">
        <v>1998</v>
      </c>
      <c r="C615" s="2" t="s">
        <v>535</v>
      </c>
      <c r="D615" s="2" t="s">
        <v>468</v>
      </c>
      <c r="E615" s="2" t="s">
        <v>363</v>
      </c>
      <c r="F615" s="1">
        <v>2610</v>
      </c>
      <c r="G615" s="1">
        <v>361</v>
      </c>
      <c r="H615" s="3" t="s">
        <v>36</v>
      </c>
      <c r="I615" s="3" t="s">
        <v>340</v>
      </c>
      <c r="J615" s="3" t="s">
        <v>468</v>
      </c>
      <c r="K615" s="6" t="s">
        <v>6</v>
      </c>
      <c r="L615" s="6" t="s">
        <v>559</v>
      </c>
      <c r="M615" s="6" t="s">
        <v>39</v>
      </c>
      <c r="N615" s="3"/>
      <c r="O61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615" s="32" t="str">
        <f>IFERROR(IF(Tabel1[[#This Row],[citingArticle_reference]]=0, "", MID(Tabel1[[#This Row],[citingArticle_reference]], SEARCH("(", Tabel1[[#This Row],[citingArticle_reference]])+1, 4)), "Handmatig")</f>
        <v>2010</v>
      </c>
      <c r="Q61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615" s="24">
        <f>SEARCH(")", Tabel1[[#This Row],[citingArticle_reference]])+2</f>
        <v>48</v>
      </c>
      <c r="S61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616" spans="1:19" hidden="1" x14ac:dyDescent="0.25">
      <c r="A616" s="2" t="s">
        <v>534</v>
      </c>
      <c r="B616" s="1">
        <v>1998</v>
      </c>
      <c r="C616" s="2" t="s">
        <v>535</v>
      </c>
      <c r="D616" s="2" t="s">
        <v>468</v>
      </c>
      <c r="E616" s="2" t="s">
        <v>363</v>
      </c>
      <c r="F616" s="1">
        <v>2610</v>
      </c>
      <c r="G616" s="1">
        <v>361</v>
      </c>
      <c r="H616" s="3" t="s">
        <v>229</v>
      </c>
      <c r="J616" s="3" t="s">
        <v>468</v>
      </c>
      <c r="K616" s="6" t="s">
        <v>6</v>
      </c>
      <c r="L616" s="6" t="s">
        <v>6</v>
      </c>
      <c r="M616" s="6" t="s">
        <v>39</v>
      </c>
      <c r="N616" s="3"/>
      <c r="O616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16" s="32" t="str">
        <f>IFERROR(IF(Tabel1[[#This Row],[citingArticle_reference]]=0, "", MID(Tabel1[[#This Row],[citingArticle_reference]], SEARCH("(", Tabel1[[#This Row],[citingArticle_reference]])+1, 4)), "Handmatig")</f>
        <v>2008</v>
      </c>
      <c r="Q616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616" s="24">
        <f>SEARCH(")", Tabel1[[#This Row],[citingArticle_reference]])+2</f>
        <v>94</v>
      </c>
      <c r="S616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617" spans="1:19" hidden="1" x14ac:dyDescent="0.25">
      <c r="A617" s="2" t="s">
        <v>534</v>
      </c>
      <c r="B617" s="1">
        <v>1998</v>
      </c>
      <c r="C617" s="2" t="s">
        <v>535</v>
      </c>
      <c r="D617" s="2" t="s">
        <v>468</v>
      </c>
      <c r="E617" s="2" t="s">
        <v>363</v>
      </c>
      <c r="F617" s="1">
        <v>2610</v>
      </c>
      <c r="G617" s="1">
        <v>361</v>
      </c>
      <c r="H617" s="3" t="s">
        <v>403</v>
      </c>
      <c r="J617" s="3" t="s">
        <v>468</v>
      </c>
      <c r="K617" s="6" t="s">
        <v>6</v>
      </c>
      <c r="L617" s="6" t="s">
        <v>6</v>
      </c>
      <c r="M617" s="6" t="s">
        <v>39</v>
      </c>
      <c r="N617" s="3"/>
      <c r="O617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617" s="32" t="str">
        <f>IFERROR(IF(Tabel1[[#This Row],[citingArticle_reference]]=0, "", MID(Tabel1[[#This Row],[citingArticle_reference]], SEARCH("(", Tabel1[[#This Row],[citingArticle_reference]])+1, 4)), "Handmatig")</f>
        <v>2002</v>
      </c>
      <c r="Q617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617" s="24">
        <f>SEARCH(")", Tabel1[[#This Row],[citingArticle_reference]])+2</f>
        <v>29</v>
      </c>
      <c r="S617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618" spans="1:19" hidden="1" x14ac:dyDescent="0.25">
      <c r="A618" s="2" t="s">
        <v>534</v>
      </c>
      <c r="B618" s="1">
        <v>1998</v>
      </c>
      <c r="C618" s="2" t="s">
        <v>535</v>
      </c>
      <c r="D618" s="2" t="s">
        <v>468</v>
      </c>
      <c r="E618" s="2" t="s">
        <v>363</v>
      </c>
      <c r="F618" s="1">
        <v>2610</v>
      </c>
      <c r="G618" s="1">
        <v>361</v>
      </c>
      <c r="H618" s="3" t="s">
        <v>96</v>
      </c>
      <c r="J618" s="3" t="s">
        <v>468</v>
      </c>
      <c r="K618" s="6" t="s">
        <v>6</v>
      </c>
      <c r="L618" s="6" t="s">
        <v>559</v>
      </c>
      <c r="M618" s="6" t="s">
        <v>39</v>
      </c>
      <c r="N618" s="3"/>
      <c r="O618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18" s="32" t="str">
        <f>IFERROR(IF(Tabel1[[#This Row],[citingArticle_reference]]=0, "", MID(Tabel1[[#This Row],[citingArticle_reference]], SEARCH("(", Tabel1[[#This Row],[citingArticle_reference]])+1, 4)), "Handmatig")</f>
        <v>2010</v>
      </c>
      <c r="Q618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18" s="24">
        <f>SEARCH(")", Tabel1[[#This Row],[citingArticle_reference]])+2</f>
        <v>44</v>
      </c>
      <c r="S618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19" spans="1:19" hidden="1" x14ac:dyDescent="0.25">
      <c r="A619" s="2" t="s">
        <v>534</v>
      </c>
      <c r="B619" s="1">
        <v>1998</v>
      </c>
      <c r="C619" s="2" t="s">
        <v>535</v>
      </c>
      <c r="D619" s="2" t="s">
        <v>468</v>
      </c>
      <c r="E619" s="2" t="s">
        <v>363</v>
      </c>
      <c r="F619" s="1">
        <v>2610</v>
      </c>
      <c r="G619" s="1">
        <v>361</v>
      </c>
      <c r="H619" s="3" t="s">
        <v>230</v>
      </c>
      <c r="J619" s="3" t="s">
        <v>468</v>
      </c>
      <c r="K619" s="6" t="s">
        <v>6</v>
      </c>
      <c r="L619" s="6" t="s">
        <v>559</v>
      </c>
      <c r="M619" s="6" t="s">
        <v>39</v>
      </c>
      <c r="N619" s="3"/>
      <c r="O619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619" s="32" t="str">
        <f>IFERROR(IF(Tabel1[[#This Row],[citingArticle_reference]]=0, "", MID(Tabel1[[#This Row],[citingArticle_reference]], SEARCH("(", Tabel1[[#This Row],[citingArticle_reference]])+1, 4)), "Handmatig")</f>
        <v>2007</v>
      </c>
      <c r="Q619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619" s="24">
        <f>SEARCH(")", Tabel1[[#This Row],[citingArticle_reference]])+2</f>
        <v>57</v>
      </c>
      <c r="S619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620" spans="1:19" hidden="1" x14ac:dyDescent="0.25">
      <c r="A620" s="2" t="s">
        <v>534</v>
      </c>
      <c r="B620" s="1">
        <v>1998</v>
      </c>
      <c r="C620" s="2" t="s">
        <v>535</v>
      </c>
      <c r="D620" s="2" t="s">
        <v>468</v>
      </c>
      <c r="E620" s="2" t="s">
        <v>363</v>
      </c>
      <c r="F620" s="1">
        <v>2610</v>
      </c>
      <c r="G620" s="1">
        <v>361</v>
      </c>
      <c r="H620" s="3" t="s">
        <v>417</v>
      </c>
      <c r="J620" s="3" t="s">
        <v>468</v>
      </c>
      <c r="K620" s="6" t="s">
        <v>6</v>
      </c>
      <c r="L620" s="6" t="s">
        <v>6</v>
      </c>
      <c r="M620" s="6" t="s">
        <v>39</v>
      </c>
      <c r="N620" s="3"/>
      <c r="O620" s="32" t="str">
        <f>IFERROR(IF(Tabel1[[#This Row],[citingArticle_reference]]=0, "", LEFT(Tabel1[[#This Row],[citingArticle_reference]],SEARCH("(", Tabel1[[#This Row],[citingArticle_reference]])-2)), "Handmatig")</f>
        <v>Armitage, C. J., &amp; Conner, M.</v>
      </c>
      <c r="P620" s="32" t="str">
        <f>IFERROR(IF(Tabel1[[#This Row],[citingArticle_reference]]=0, "", MID(Tabel1[[#This Row],[citingArticle_reference]], SEARCH("(", Tabel1[[#This Row],[citingArticle_reference]])+1, 4)), "Handmatig")</f>
        <v>1999</v>
      </c>
      <c r="Q620" s="32" t="str">
        <f>IFERROR(LEFT(Tabel1[[#This Row],[citingArticle_splitting_helpField_allExceptAuthorAndYear]], SEARCH(".", Tabel1[[#This Row],[citingArticle_splitting_helpField_allExceptAuthorAndYear]])), "")</f>
        <v>Distinguishing perceptions of control from self‐efficacy: Predicting consumption of a low‐fat diet using the theory of planned behavior.</v>
      </c>
      <c r="R620" s="24">
        <f>SEARCH(")", Tabel1[[#This Row],[citingArticle_reference]])+2</f>
        <v>38</v>
      </c>
      <c r="S620" s="32" t="str">
        <f>RIGHT(Tabel1[[#This Row],[citingArticle_reference]], LEN(Tabel1[[#This Row],[citingArticle_reference]])-Tabel1[[#This Row],[citingArticle_splitting_helpField_localizeClosingParenthesis]])</f>
        <v>Distinguishing perceptions of control from self‐efficacy: Predicting consumption of a low‐fat diet using the theory of planned behavior. Journal of applied social psychology, 29(1), 72-90.</v>
      </c>
    </row>
    <row r="621" spans="1:19" hidden="1" x14ac:dyDescent="0.25">
      <c r="A621" s="2" t="s">
        <v>534</v>
      </c>
      <c r="B621" s="1">
        <v>1998</v>
      </c>
      <c r="C621" s="2" t="s">
        <v>535</v>
      </c>
      <c r="D621" s="2" t="s">
        <v>468</v>
      </c>
      <c r="E621" s="2" t="s">
        <v>363</v>
      </c>
      <c r="F621" s="1">
        <v>2610</v>
      </c>
      <c r="G621" s="1">
        <v>361</v>
      </c>
      <c r="H621" s="3" t="s">
        <v>61</v>
      </c>
      <c r="J621" s="3" t="s">
        <v>468</v>
      </c>
      <c r="K621" s="6" t="s">
        <v>6</v>
      </c>
      <c r="L621" s="6" t="s">
        <v>6</v>
      </c>
      <c r="M621" s="6" t="s">
        <v>39</v>
      </c>
      <c r="N621" s="3"/>
      <c r="O621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621" s="32" t="str">
        <f>IFERROR(IF(Tabel1[[#This Row],[citingArticle_reference]]=0, "", MID(Tabel1[[#This Row],[citingArticle_reference]], SEARCH("(", Tabel1[[#This Row],[citingArticle_reference]])+1, 4)), "Handmatig")</f>
        <v>2001</v>
      </c>
      <c r="Q621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621" s="24">
        <f>SEARCH(")", Tabel1[[#This Row],[citingArticle_reference]])+2</f>
        <v>32</v>
      </c>
      <c r="S621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622" spans="1:19" hidden="1" x14ac:dyDescent="0.25">
      <c r="A622" s="2" t="s">
        <v>534</v>
      </c>
      <c r="B622" s="1">
        <v>1998</v>
      </c>
      <c r="C622" s="2" t="s">
        <v>535</v>
      </c>
      <c r="D622" s="2" t="s">
        <v>468</v>
      </c>
      <c r="E622" s="2" t="s">
        <v>363</v>
      </c>
      <c r="F622" s="1">
        <v>2610</v>
      </c>
      <c r="G622" s="1">
        <v>361</v>
      </c>
      <c r="H622" s="3" t="s">
        <v>60</v>
      </c>
      <c r="J622" s="3" t="s">
        <v>468</v>
      </c>
      <c r="K622" s="6" t="s">
        <v>6</v>
      </c>
      <c r="L622" s="6" t="s">
        <v>559</v>
      </c>
      <c r="M622" s="6" t="s">
        <v>39</v>
      </c>
      <c r="N622" s="3"/>
      <c r="O62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22" s="32" t="str">
        <f>IFERROR(IF(Tabel1[[#This Row],[citingArticle_reference]]=0, "", MID(Tabel1[[#This Row],[citingArticle_reference]], SEARCH("(", Tabel1[[#This Row],[citingArticle_reference]])+1, 4)), "Handmatig")</f>
        <v>2007</v>
      </c>
      <c r="Q622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622" s="24">
        <f>SEARCH(")", Tabel1[[#This Row],[citingArticle_reference]])+2</f>
        <v>94</v>
      </c>
      <c r="S622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623" spans="1:19" hidden="1" x14ac:dyDescent="0.25">
      <c r="A623" s="2" t="s">
        <v>534</v>
      </c>
      <c r="B623" s="1">
        <v>1998</v>
      </c>
      <c r="C623" s="2" t="s">
        <v>535</v>
      </c>
      <c r="D623" s="2" t="s">
        <v>468</v>
      </c>
      <c r="E623" s="2" t="s">
        <v>363</v>
      </c>
      <c r="F623" s="1">
        <v>2610</v>
      </c>
      <c r="G623" s="1">
        <v>361</v>
      </c>
      <c r="H623" s="3" t="s">
        <v>196</v>
      </c>
      <c r="I623" s="3" t="s">
        <v>542</v>
      </c>
      <c r="J623" s="3" t="s">
        <v>468</v>
      </c>
      <c r="K623" s="6" t="s">
        <v>6</v>
      </c>
      <c r="L623" s="6" t="s">
        <v>6</v>
      </c>
      <c r="M623" s="6" t="s">
        <v>39</v>
      </c>
      <c r="N623" s="3"/>
      <c r="O623" s="32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623" s="32" t="str">
        <f>IFERROR(IF(Tabel1[[#This Row],[citingArticle_reference]]=0, "", MID(Tabel1[[#This Row],[citingArticle_reference]], SEARCH("(", Tabel1[[#This Row],[citingArticle_reference]])+1, 4)), "Handmatig")</f>
        <v>2009</v>
      </c>
      <c r="Q623" s="32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623" s="24">
        <f>SEARCH(")", Tabel1[[#This Row],[citingArticle_reference]])+2</f>
        <v>39</v>
      </c>
      <c r="S623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624" spans="1:19" hidden="1" x14ac:dyDescent="0.25">
      <c r="A624" s="2" t="s">
        <v>534</v>
      </c>
      <c r="B624" s="1">
        <v>1998</v>
      </c>
      <c r="C624" s="2" t="s">
        <v>535</v>
      </c>
      <c r="D624" s="2" t="s">
        <v>468</v>
      </c>
      <c r="E624" s="2" t="s">
        <v>363</v>
      </c>
      <c r="F624" s="1">
        <v>2610</v>
      </c>
      <c r="G624" s="1">
        <v>361</v>
      </c>
      <c r="H624" s="3" t="s">
        <v>238</v>
      </c>
      <c r="I624" s="3" t="s">
        <v>405</v>
      </c>
      <c r="J624" s="3" t="s">
        <v>468</v>
      </c>
      <c r="K624" s="6" t="s">
        <v>6</v>
      </c>
      <c r="L624" s="6" t="s">
        <v>6</v>
      </c>
      <c r="M624" s="6" t="s">
        <v>39</v>
      </c>
      <c r="N624" s="3"/>
      <c r="O624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624" s="32" t="str">
        <f>IFERROR(IF(Tabel1[[#This Row],[citingArticle_reference]]=0, "", MID(Tabel1[[#This Row],[citingArticle_reference]], SEARCH("(", Tabel1[[#This Row],[citingArticle_reference]])+1, 4)), "Handmatig")</f>
        <v>2007</v>
      </c>
      <c r="Q624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624" s="24">
        <f>SEARCH(")", Tabel1[[#This Row],[citingArticle_reference]])+2</f>
        <v>37</v>
      </c>
      <c r="S624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625" spans="1:19" hidden="1" x14ac:dyDescent="0.25">
      <c r="A625" s="2" t="s">
        <v>534</v>
      </c>
      <c r="B625" s="1">
        <v>1998</v>
      </c>
      <c r="C625" s="2" t="s">
        <v>535</v>
      </c>
      <c r="D625" s="2" t="s">
        <v>468</v>
      </c>
      <c r="E625" s="2" t="s">
        <v>363</v>
      </c>
      <c r="F625" s="1">
        <v>2610</v>
      </c>
      <c r="G625" s="1">
        <v>361</v>
      </c>
      <c r="H625" s="3" t="s">
        <v>63</v>
      </c>
      <c r="I625" s="3" t="s">
        <v>402</v>
      </c>
      <c r="J625" s="3" t="s">
        <v>468</v>
      </c>
      <c r="K625" s="6" t="s">
        <v>6</v>
      </c>
      <c r="L625" s="6" t="s">
        <v>559</v>
      </c>
      <c r="M625" s="6" t="s">
        <v>39</v>
      </c>
      <c r="N625" s="3"/>
      <c r="O625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625" s="32" t="str">
        <f>IFERROR(IF(Tabel1[[#This Row],[citingArticle_reference]]=0, "", MID(Tabel1[[#This Row],[citingArticle_reference]], SEARCH("(", Tabel1[[#This Row],[citingArticle_reference]])+1, 4)), "Handmatig")</f>
        <v>2003</v>
      </c>
      <c r="Q625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625" s="24">
        <f>SEARCH(")", Tabel1[[#This Row],[citingArticle_reference]])+2</f>
        <v>45</v>
      </c>
      <c r="S625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626" spans="1:19" hidden="1" x14ac:dyDescent="0.25">
      <c r="A626" s="2" t="s">
        <v>534</v>
      </c>
      <c r="B626" s="1">
        <v>1998</v>
      </c>
      <c r="C626" s="2" t="s">
        <v>535</v>
      </c>
      <c r="D626" s="2" t="s">
        <v>468</v>
      </c>
      <c r="E626" s="2" t="s">
        <v>363</v>
      </c>
      <c r="F626" s="1">
        <v>2610</v>
      </c>
      <c r="G626" s="1">
        <v>361</v>
      </c>
      <c r="H626" s="3" t="s">
        <v>250</v>
      </c>
      <c r="J626" s="3" t="s">
        <v>468</v>
      </c>
      <c r="K626" s="6" t="s">
        <v>6</v>
      </c>
      <c r="L626" s="6" t="s">
        <v>559</v>
      </c>
      <c r="M626" s="6" t="s">
        <v>39</v>
      </c>
      <c r="N626" s="3"/>
      <c r="O62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626" s="32" t="str">
        <f>IFERROR(IF(Tabel1[[#This Row],[citingArticle_reference]]=0, "", MID(Tabel1[[#This Row],[citingArticle_reference]], SEARCH("(", Tabel1[[#This Row],[citingArticle_reference]])+1, 4)), "Handmatig")</f>
        <v>2006</v>
      </c>
      <c r="Q62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626" s="24">
        <f>SEARCH(")", Tabel1[[#This Row],[citingArticle_reference]])+2</f>
        <v>47</v>
      </c>
      <c r="S62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627" spans="1:19" hidden="1" x14ac:dyDescent="0.25">
      <c r="A627" s="2" t="s">
        <v>534</v>
      </c>
      <c r="B627" s="1">
        <v>1998</v>
      </c>
      <c r="C627" s="2" t="s">
        <v>535</v>
      </c>
      <c r="D627" s="2" t="s">
        <v>468</v>
      </c>
      <c r="E627" s="2" t="s">
        <v>363</v>
      </c>
      <c r="F627" s="1">
        <v>2610</v>
      </c>
      <c r="G627" s="1">
        <v>361</v>
      </c>
      <c r="H627" s="3" t="s">
        <v>252</v>
      </c>
      <c r="I627" s="3" t="s">
        <v>543</v>
      </c>
      <c r="J627" s="3" t="s">
        <v>468</v>
      </c>
      <c r="K627" s="6" t="s">
        <v>6</v>
      </c>
      <c r="L627" s="6" t="s">
        <v>559</v>
      </c>
      <c r="M627" s="6" t="s">
        <v>39</v>
      </c>
      <c r="N627" s="3"/>
      <c r="O627" s="32" t="str">
        <f>IFERROR(IF(Tabel1[[#This Row],[citingArticle_reference]]=0, "", LEFT(Tabel1[[#This Row],[citingArticle_reference]],SEARCH("(", Tabel1[[#This Row],[citingArticle_reference]])-2)), "Handmatig")</f>
        <v>Elliott, M. A.</v>
      </c>
      <c r="P627" s="32" t="str">
        <f>IFERROR(IF(Tabel1[[#This Row],[citingArticle_reference]]=0, "", MID(Tabel1[[#This Row],[citingArticle_reference]], SEARCH("(", Tabel1[[#This Row],[citingArticle_reference]])+1, 4)), "Handmatig")</f>
        <v>2010</v>
      </c>
      <c r="Q627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627" s="24">
        <f>SEARCH(")", Tabel1[[#This Row],[citingArticle_reference]])+2</f>
        <v>23</v>
      </c>
      <c r="S627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</sheetData>
  <conditionalFormatting sqref="J436:J483 J485:J541 J544:J566 J568:J585 J587:J596 J598:J1048576 K2:K627">
    <cfRule type="containsText" dxfId="62" priority="63" operator="containsText" text="J">
      <formula>NOT(ISERROR(SEARCH("J",J2)))</formula>
    </cfRule>
    <cfRule type="containsText" dxfId="61" priority="64" operator="containsText" text="N">
      <formula>NOT(ISERROR(SEARCH("N",J2)))</formula>
    </cfRule>
  </conditionalFormatting>
  <conditionalFormatting sqref="M2:M627">
    <cfRule type="containsText" dxfId="60" priority="59" operator="containsText" text="nvt">
      <formula>NOT(ISERROR(SEARCH("nvt",M2)))</formula>
    </cfRule>
    <cfRule type="containsText" dxfId="59" priority="60" operator="containsText" text="N">
      <formula>NOT(ISERROR(SEARCH("N",M2)))</formula>
    </cfRule>
    <cfRule type="containsText" dxfId="58" priority="61" operator="containsText" text="J">
      <formula>NOT(ISERROR(SEARCH("J",M2)))</formula>
    </cfRule>
  </conditionalFormatting>
  <conditionalFormatting sqref="K157">
    <cfRule type="containsText" dxfId="57" priority="57" operator="containsText" text="J">
      <formula>NOT(ISERROR(SEARCH("J",K157)))</formula>
    </cfRule>
    <cfRule type="containsText" dxfId="56" priority="58" operator="containsText" text="N">
      <formula>NOT(ISERROR(SEARCH("N",K157)))</formula>
    </cfRule>
  </conditionalFormatting>
  <conditionalFormatting sqref="M157">
    <cfRule type="containsText" dxfId="55" priority="54" operator="containsText" text="nvt">
      <formula>NOT(ISERROR(SEARCH("nvt",M157)))</formula>
    </cfRule>
    <cfRule type="containsText" dxfId="54" priority="55" operator="containsText" text="N">
      <formula>NOT(ISERROR(SEARCH("N",M157)))</formula>
    </cfRule>
    <cfRule type="containsText" dxfId="53" priority="56" operator="containsText" text="J">
      <formula>NOT(ISERROR(SEARCH("J",M157)))</formula>
    </cfRule>
  </conditionalFormatting>
  <conditionalFormatting sqref="K166">
    <cfRule type="containsText" dxfId="52" priority="52" operator="containsText" text="J">
      <formula>NOT(ISERROR(SEARCH("J",K166)))</formula>
    </cfRule>
    <cfRule type="containsText" dxfId="51" priority="53" operator="containsText" text="N">
      <formula>NOT(ISERROR(SEARCH("N",K166)))</formula>
    </cfRule>
  </conditionalFormatting>
  <conditionalFormatting sqref="M166">
    <cfRule type="containsText" dxfId="50" priority="49" operator="containsText" text="nvt">
      <formula>NOT(ISERROR(SEARCH("nvt",M166)))</formula>
    </cfRule>
    <cfRule type="containsText" dxfId="49" priority="50" operator="containsText" text="N">
      <formula>NOT(ISERROR(SEARCH("N",M166)))</formula>
    </cfRule>
    <cfRule type="containsText" dxfId="48" priority="51" operator="containsText" text="J">
      <formula>NOT(ISERROR(SEARCH("J",M166)))</formula>
    </cfRule>
  </conditionalFormatting>
  <conditionalFormatting sqref="K179">
    <cfRule type="containsText" dxfId="47" priority="47" operator="containsText" text="J">
      <formula>NOT(ISERROR(SEARCH("J",K179)))</formula>
    </cfRule>
    <cfRule type="containsText" dxfId="46" priority="48" operator="containsText" text="N">
      <formula>NOT(ISERROR(SEARCH("N",K179)))</formula>
    </cfRule>
  </conditionalFormatting>
  <conditionalFormatting sqref="M179">
    <cfRule type="containsText" dxfId="45" priority="44" operator="containsText" text="nvt">
      <formula>NOT(ISERROR(SEARCH("nvt",M179)))</formula>
    </cfRule>
    <cfRule type="containsText" dxfId="44" priority="45" operator="containsText" text="N">
      <formula>NOT(ISERROR(SEARCH("N",M179)))</formula>
    </cfRule>
    <cfRule type="containsText" dxfId="43" priority="46" operator="containsText" text="J">
      <formula>NOT(ISERROR(SEARCH("J",M179)))</formula>
    </cfRule>
  </conditionalFormatting>
  <conditionalFormatting sqref="K188">
    <cfRule type="containsText" dxfId="42" priority="42" operator="containsText" text="J">
      <formula>NOT(ISERROR(SEARCH("J",K188)))</formula>
    </cfRule>
    <cfRule type="containsText" dxfId="41" priority="43" operator="containsText" text="N">
      <formula>NOT(ISERROR(SEARCH("N",K188)))</formula>
    </cfRule>
  </conditionalFormatting>
  <conditionalFormatting sqref="M188">
    <cfRule type="containsText" dxfId="40" priority="39" operator="containsText" text="nvt">
      <formula>NOT(ISERROR(SEARCH("nvt",M188)))</formula>
    </cfRule>
    <cfRule type="containsText" dxfId="39" priority="40" operator="containsText" text="N">
      <formula>NOT(ISERROR(SEARCH("N",M188)))</formula>
    </cfRule>
    <cfRule type="containsText" dxfId="38" priority="41" operator="containsText" text="J">
      <formula>NOT(ISERROR(SEARCH("J",M188)))</formula>
    </cfRule>
  </conditionalFormatting>
  <conditionalFormatting sqref="K206">
    <cfRule type="containsText" dxfId="37" priority="37" operator="containsText" text="J">
      <formula>NOT(ISERROR(SEARCH("J",K206)))</formula>
    </cfRule>
    <cfRule type="containsText" dxfId="36" priority="38" operator="containsText" text="N">
      <formula>NOT(ISERROR(SEARCH("N",K206)))</formula>
    </cfRule>
  </conditionalFormatting>
  <conditionalFormatting sqref="K207">
    <cfRule type="containsText" dxfId="35" priority="35" operator="containsText" text="J">
      <formula>NOT(ISERROR(SEARCH("J",K207)))</formula>
    </cfRule>
    <cfRule type="containsText" dxfId="34" priority="36" operator="containsText" text="N">
      <formula>NOT(ISERROR(SEARCH("N",K207)))</formula>
    </cfRule>
  </conditionalFormatting>
  <conditionalFormatting sqref="M207">
    <cfRule type="containsText" dxfId="33" priority="32" operator="containsText" text="nvt">
      <formula>NOT(ISERROR(SEARCH("nvt",M207)))</formula>
    </cfRule>
    <cfRule type="containsText" dxfId="32" priority="33" operator="containsText" text="N">
      <formula>NOT(ISERROR(SEARCH("N",M207)))</formula>
    </cfRule>
    <cfRule type="containsText" dxfId="31" priority="34" operator="containsText" text="J">
      <formula>NOT(ISERROR(SEARCH("J",M207)))</formula>
    </cfRule>
  </conditionalFormatting>
  <conditionalFormatting sqref="O1:Q627 N436:P1048576">
    <cfRule type="containsText" dxfId="30" priority="31" operator="containsText" text="Handmatig">
      <formula>NOT(ISERROR(SEARCH("Handmatig",N1)))</formula>
    </cfRule>
  </conditionalFormatting>
  <conditionalFormatting sqref="K484">
    <cfRule type="containsText" dxfId="29" priority="29" operator="containsText" text="J">
      <formula>NOT(ISERROR(SEARCH("J",K484)))</formula>
    </cfRule>
    <cfRule type="containsText" dxfId="28" priority="30" operator="containsText" text="N">
      <formula>NOT(ISERROR(SEARCH("N",K484)))</formula>
    </cfRule>
  </conditionalFormatting>
  <conditionalFormatting sqref="M484">
    <cfRule type="containsText" dxfId="27" priority="26" operator="containsText" text="nvt">
      <formula>NOT(ISERROR(SEARCH("nvt",M484)))</formula>
    </cfRule>
    <cfRule type="containsText" dxfId="26" priority="27" operator="containsText" text="N">
      <formula>NOT(ISERROR(SEARCH("N",M484)))</formula>
    </cfRule>
    <cfRule type="containsText" dxfId="25" priority="28" operator="containsText" text="J">
      <formula>NOT(ISERROR(SEARCH("J",M484)))</formula>
    </cfRule>
  </conditionalFormatting>
  <conditionalFormatting sqref="K542">
    <cfRule type="containsText" dxfId="24" priority="24" operator="containsText" text="J">
      <formula>NOT(ISERROR(SEARCH("J",K542)))</formula>
    </cfRule>
    <cfRule type="containsText" dxfId="23" priority="25" operator="containsText" text="N">
      <formula>NOT(ISERROR(SEARCH("N",K542)))</formula>
    </cfRule>
  </conditionalFormatting>
  <conditionalFormatting sqref="M542">
    <cfRule type="containsText" dxfId="22" priority="21" operator="containsText" text="nvt">
      <formula>NOT(ISERROR(SEARCH("nvt",M542)))</formula>
    </cfRule>
    <cfRule type="containsText" dxfId="21" priority="22" operator="containsText" text="N">
      <formula>NOT(ISERROR(SEARCH("N",M542)))</formula>
    </cfRule>
    <cfRule type="containsText" dxfId="20" priority="23" operator="containsText" text="J">
      <formula>NOT(ISERROR(SEARCH("J",M542)))</formula>
    </cfRule>
  </conditionalFormatting>
  <conditionalFormatting sqref="K543">
    <cfRule type="containsText" dxfId="19" priority="19" operator="containsText" text="J">
      <formula>NOT(ISERROR(SEARCH("J",K543)))</formula>
    </cfRule>
    <cfRule type="containsText" dxfId="18" priority="20" operator="containsText" text="N">
      <formula>NOT(ISERROR(SEARCH("N",K543)))</formula>
    </cfRule>
  </conditionalFormatting>
  <conditionalFormatting sqref="M543">
    <cfRule type="containsText" dxfId="17" priority="16" operator="containsText" text="nvt">
      <formula>NOT(ISERROR(SEARCH("nvt",M543)))</formula>
    </cfRule>
    <cfRule type="containsText" dxfId="16" priority="17" operator="containsText" text="N">
      <formula>NOT(ISERROR(SEARCH("N",M543)))</formula>
    </cfRule>
    <cfRule type="containsText" dxfId="15" priority="18" operator="containsText" text="J">
      <formula>NOT(ISERROR(SEARCH("J",M543)))</formula>
    </cfRule>
  </conditionalFormatting>
  <conditionalFormatting sqref="K567">
    <cfRule type="containsText" dxfId="14" priority="14" operator="containsText" text="J">
      <formula>NOT(ISERROR(SEARCH("J",K567)))</formula>
    </cfRule>
    <cfRule type="containsText" dxfId="13" priority="15" operator="containsText" text="N">
      <formula>NOT(ISERROR(SEARCH("N",K567)))</formula>
    </cfRule>
  </conditionalFormatting>
  <conditionalFormatting sqref="M567">
    <cfRule type="containsText" dxfId="12" priority="11" operator="containsText" text="nvt">
      <formula>NOT(ISERROR(SEARCH("nvt",M567)))</formula>
    </cfRule>
    <cfRule type="containsText" dxfId="11" priority="12" operator="containsText" text="N">
      <formula>NOT(ISERROR(SEARCH("N",M567)))</formula>
    </cfRule>
    <cfRule type="containsText" dxfId="10" priority="13" operator="containsText" text="J">
      <formula>NOT(ISERROR(SEARCH("J",M567)))</formula>
    </cfRule>
  </conditionalFormatting>
  <conditionalFormatting sqref="K586">
    <cfRule type="containsText" dxfId="9" priority="9" operator="containsText" text="J">
      <formula>NOT(ISERROR(SEARCH("J",K586)))</formula>
    </cfRule>
    <cfRule type="containsText" dxfId="8" priority="10" operator="containsText" text="N">
      <formula>NOT(ISERROR(SEARCH("N",K586)))</formula>
    </cfRule>
  </conditionalFormatting>
  <conditionalFormatting sqref="M586">
    <cfRule type="containsText" dxfId="7" priority="6" operator="containsText" text="nvt">
      <formula>NOT(ISERROR(SEARCH("nvt",M586)))</formula>
    </cfRule>
    <cfRule type="containsText" dxfId="6" priority="7" operator="containsText" text="N">
      <formula>NOT(ISERROR(SEARCH("N",M586)))</formula>
    </cfRule>
    <cfRule type="containsText" dxfId="5" priority="8" operator="containsText" text="J">
      <formula>NOT(ISERROR(SEARCH("J",M586)))</formula>
    </cfRule>
  </conditionalFormatting>
  <conditionalFormatting sqref="K597">
    <cfRule type="containsText" dxfId="4" priority="4" operator="containsText" text="J">
      <formula>NOT(ISERROR(SEARCH("J",K597)))</formula>
    </cfRule>
    <cfRule type="containsText" dxfId="3" priority="5" operator="containsText" text="N">
      <formula>NOT(ISERROR(SEARCH("N",K597)))</formula>
    </cfRule>
  </conditionalFormatting>
  <conditionalFormatting sqref="M597">
    <cfRule type="containsText" dxfId="2" priority="1" operator="containsText" text="nvt">
      <formula>NOT(ISERROR(SEARCH("nvt",M597)))</formula>
    </cfRule>
    <cfRule type="containsText" dxfId="1" priority="2" operator="containsText" text="N">
      <formula>NOT(ISERROR(SEARCH("N",M597)))</formula>
    </cfRule>
    <cfRule type="containsText" dxfId="0" priority="3" operator="containsText" text="J">
      <formula>NOT(ISERROR(SEARCH("J",M597)))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3"/>
  <sheetViews>
    <sheetView topLeftCell="C49" workbookViewId="0">
      <selection activeCell="C75" sqref="C75"/>
    </sheetView>
  </sheetViews>
  <sheetFormatPr defaultRowHeight="15" outlineLevelCol="1" x14ac:dyDescent="0.25"/>
  <cols>
    <col min="1" max="1" width="13" hidden="1" customWidth="1" outlineLevel="1"/>
    <col min="2" max="2" width="15.5703125" style="21" hidden="1" customWidth="1" outlineLevel="1"/>
    <col min="3" max="3" width="26" style="20" bestFit="1" customWidth="1" collapsed="1"/>
    <col min="4" max="4" width="13.140625" customWidth="1"/>
  </cols>
  <sheetData>
    <row r="1" spans="1:4" x14ac:dyDescent="0.25">
      <c r="A1" t="s">
        <v>264</v>
      </c>
      <c r="B1" s="21" t="s">
        <v>255</v>
      </c>
      <c r="C1" s="20" t="s">
        <v>255</v>
      </c>
      <c r="D1" t="s">
        <v>256</v>
      </c>
    </row>
    <row r="2" spans="1:4" x14ac:dyDescent="0.25">
      <c r="A2" s="20">
        <f t="shared" ref="A2:A65" ca="1" si="0">IF(D2&lt;&gt;"", IF(B2="",  TODAY(), B2), "")</f>
        <v>43052.848967361111</v>
      </c>
      <c r="B2" s="21">
        <f t="shared" ref="B2:B12" ca="1" si="1">IF(D2&lt;&gt;"", IF(B2="",  NOW(), B2), "")</f>
        <v>43052.848967361111</v>
      </c>
      <c r="C2" s="20">
        <f t="shared" ref="C2:C15" ca="1" si="2">A2</f>
        <v>43052.848967361111</v>
      </c>
      <c r="D2" t="s">
        <v>267</v>
      </c>
    </row>
    <row r="3" spans="1:4" x14ac:dyDescent="0.25">
      <c r="A3" s="20">
        <f t="shared" ca="1" si="0"/>
        <v>43052.848967361111</v>
      </c>
      <c r="B3" s="21">
        <f t="shared" ca="1" si="1"/>
        <v>43052.848967361111</v>
      </c>
      <c r="C3" s="20">
        <f t="shared" ca="1" si="2"/>
        <v>43052.848967361111</v>
      </c>
      <c r="D3" t="s">
        <v>257</v>
      </c>
    </row>
    <row r="4" spans="1:4" x14ac:dyDescent="0.25">
      <c r="A4" s="20">
        <f t="shared" ca="1" si="0"/>
        <v>43052.848967361111</v>
      </c>
      <c r="B4" s="21">
        <f t="shared" ca="1" si="1"/>
        <v>43052.848967361111</v>
      </c>
      <c r="C4" s="20">
        <f t="shared" ca="1" si="2"/>
        <v>43052.848967361111</v>
      </c>
      <c r="D4" t="s">
        <v>258</v>
      </c>
    </row>
    <row r="5" spans="1:4" x14ac:dyDescent="0.25">
      <c r="A5" s="20">
        <f t="shared" ca="1" si="0"/>
        <v>43052.848967361111</v>
      </c>
      <c r="B5" s="21">
        <f t="shared" ca="1" si="1"/>
        <v>43052.848967361111</v>
      </c>
      <c r="C5" s="20">
        <f t="shared" ca="1" si="2"/>
        <v>43052.848967361111</v>
      </c>
      <c r="D5" t="s">
        <v>259</v>
      </c>
    </row>
    <row r="6" spans="1:4" x14ac:dyDescent="0.25">
      <c r="A6" s="20">
        <f t="shared" ca="1" si="0"/>
        <v>43052.848967361111</v>
      </c>
      <c r="B6" s="21">
        <f t="shared" ca="1" si="1"/>
        <v>43052.848967361111</v>
      </c>
      <c r="C6" s="20">
        <f t="shared" ca="1" si="2"/>
        <v>43052.848967361111</v>
      </c>
      <c r="D6" t="s">
        <v>260</v>
      </c>
    </row>
    <row r="7" spans="1:4" x14ac:dyDescent="0.25">
      <c r="A7" s="20">
        <f t="shared" ca="1" si="0"/>
        <v>43052.848967361111</v>
      </c>
      <c r="B7" s="21">
        <f t="shared" ca="1" si="1"/>
        <v>43052.848967361111</v>
      </c>
      <c r="C7" s="20">
        <f t="shared" ca="1" si="2"/>
        <v>43052.848967361111</v>
      </c>
      <c r="D7" t="s">
        <v>261</v>
      </c>
    </row>
    <row r="8" spans="1:4" x14ac:dyDescent="0.25">
      <c r="A8" s="20">
        <f t="shared" ca="1" si="0"/>
        <v>43052.848967361111</v>
      </c>
      <c r="B8" s="21">
        <f t="shared" ca="1" si="1"/>
        <v>43052.848967361111</v>
      </c>
      <c r="C8" s="20">
        <f t="shared" ca="1" si="2"/>
        <v>43052.848967361111</v>
      </c>
      <c r="D8" t="s">
        <v>262</v>
      </c>
    </row>
    <row r="9" spans="1:4" x14ac:dyDescent="0.25">
      <c r="A9" s="20">
        <f t="shared" ca="1" si="0"/>
        <v>43052.848967361111</v>
      </c>
      <c r="B9" s="21">
        <f t="shared" ca="1" si="1"/>
        <v>43052.848967361111</v>
      </c>
      <c r="C9" s="20">
        <f t="shared" ca="1" si="2"/>
        <v>43052.848967361111</v>
      </c>
      <c r="D9" t="s">
        <v>263</v>
      </c>
    </row>
    <row r="10" spans="1:4" x14ac:dyDescent="0.25">
      <c r="A10" s="20">
        <f t="shared" ca="1" si="0"/>
        <v>43052.848967361111</v>
      </c>
      <c r="B10" s="21">
        <f t="shared" ca="1" si="1"/>
        <v>43052.848967361111</v>
      </c>
      <c r="C10" s="20">
        <f t="shared" ca="1" si="2"/>
        <v>43052.848967361111</v>
      </c>
      <c r="D10" t="s">
        <v>265</v>
      </c>
    </row>
    <row r="11" spans="1:4" x14ac:dyDescent="0.25">
      <c r="A11" s="20">
        <f t="shared" ca="1" si="0"/>
        <v>43052.848967361111</v>
      </c>
      <c r="B11" s="21">
        <f t="shared" ca="1" si="1"/>
        <v>43052.848967361111</v>
      </c>
      <c r="C11" s="20">
        <f t="shared" ca="1" si="2"/>
        <v>43052.848967361111</v>
      </c>
      <c r="D11" t="s">
        <v>266</v>
      </c>
    </row>
    <row r="12" spans="1:4" x14ac:dyDescent="0.25">
      <c r="A12" s="20">
        <f t="shared" ca="1" si="0"/>
        <v>43052.848967361111</v>
      </c>
      <c r="B12" s="21">
        <f t="shared" ca="1" si="1"/>
        <v>43052.848967361111</v>
      </c>
      <c r="C12" s="20">
        <f t="shared" ca="1" si="2"/>
        <v>43052.848967361111</v>
      </c>
      <c r="D12" t="s">
        <v>268</v>
      </c>
    </row>
    <row r="13" spans="1:4" x14ac:dyDescent="0.25">
      <c r="A13" s="20">
        <f t="shared" ca="1" si="0"/>
        <v>43052.848967361111</v>
      </c>
      <c r="B13" s="21">
        <f ca="1">IF(D13&lt;&gt;"", IF(B13="",  NOW(), B13), "")</f>
        <v>43052.848967361111</v>
      </c>
      <c r="C13" s="20">
        <f t="shared" ca="1" si="2"/>
        <v>43052.848967361111</v>
      </c>
      <c r="D13" t="s">
        <v>269</v>
      </c>
    </row>
    <row r="14" spans="1:4" x14ac:dyDescent="0.25">
      <c r="A14" s="20">
        <f t="shared" ca="1" si="0"/>
        <v>43052.850032638889</v>
      </c>
      <c r="B14" s="21">
        <f t="shared" ref="B14:B77" ca="1" si="3">IF(D14&lt;&gt;"", IF(B14="",  NOW(), B14), "")</f>
        <v>43052.850032638889</v>
      </c>
      <c r="C14" s="20">
        <f t="shared" ca="1" si="2"/>
        <v>43052.850032638889</v>
      </c>
      <c r="D14" t="s">
        <v>271</v>
      </c>
    </row>
    <row r="15" spans="1:4" x14ac:dyDescent="0.25">
      <c r="A15" s="20">
        <f t="shared" ca="1" si="0"/>
        <v>43052.850854629629</v>
      </c>
      <c r="B15" s="21">
        <f t="shared" ca="1" si="3"/>
        <v>43052.850854629629</v>
      </c>
      <c r="C15" s="20">
        <f t="shared" ca="1" si="2"/>
        <v>43052.850854629629</v>
      </c>
      <c r="D15" t="s">
        <v>272</v>
      </c>
    </row>
    <row r="16" spans="1:4" x14ac:dyDescent="0.25">
      <c r="A16" s="20">
        <f t="shared" ca="1" si="0"/>
        <v>43052.851131365744</v>
      </c>
      <c r="B16" s="21">
        <f t="shared" ca="1" si="3"/>
        <v>43052.851131365744</v>
      </c>
      <c r="C16" s="20">
        <f t="shared" ref="C16:C51" ca="1" si="4">A16</f>
        <v>43052.851131365744</v>
      </c>
      <c r="D16" t="s">
        <v>273</v>
      </c>
    </row>
    <row r="17" spans="1:4" x14ac:dyDescent="0.25">
      <c r="A17" s="20">
        <f t="shared" ca="1" si="0"/>
        <v>43052.851919791668</v>
      </c>
      <c r="B17" s="21">
        <f t="shared" ca="1" si="3"/>
        <v>43052.851919791668</v>
      </c>
      <c r="C17" s="20">
        <f t="shared" ca="1" si="4"/>
        <v>43052.851919791668</v>
      </c>
      <c r="D17" t="s">
        <v>274</v>
      </c>
    </row>
    <row r="18" spans="1:4" x14ac:dyDescent="0.25">
      <c r="A18" s="20">
        <f t="shared" ca="1" si="0"/>
        <v>43052.853712615739</v>
      </c>
      <c r="B18" s="21">
        <f t="shared" ca="1" si="3"/>
        <v>43052.853712615739</v>
      </c>
      <c r="C18" s="20">
        <f t="shared" ca="1" si="4"/>
        <v>43052.853712615739</v>
      </c>
      <c r="D18" t="s">
        <v>275</v>
      </c>
    </row>
    <row r="19" spans="1:4" x14ac:dyDescent="0.25">
      <c r="A19" s="20">
        <f t="shared" ca="1" si="0"/>
        <v>43052.853876273148</v>
      </c>
      <c r="B19" s="21">
        <f t="shared" ca="1" si="3"/>
        <v>43052.853876273148</v>
      </c>
      <c r="C19" s="20">
        <f t="shared" ca="1" si="4"/>
        <v>43052.853876273148</v>
      </c>
      <c r="D19" t="s">
        <v>276</v>
      </c>
    </row>
    <row r="20" spans="1:4" x14ac:dyDescent="0.25">
      <c r="A20" s="20">
        <f t="shared" ca="1" si="0"/>
        <v>43052.854247800926</v>
      </c>
      <c r="B20" s="21">
        <f t="shared" ca="1" si="3"/>
        <v>43052.854247800926</v>
      </c>
      <c r="C20" s="20">
        <f t="shared" ca="1" si="4"/>
        <v>43052.854247800926</v>
      </c>
      <c r="D20" t="s">
        <v>277</v>
      </c>
    </row>
    <row r="21" spans="1:4" x14ac:dyDescent="0.25">
      <c r="A21" s="20">
        <f t="shared" ca="1" si="0"/>
        <v>43052.85532534722</v>
      </c>
      <c r="B21" s="21">
        <f t="shared" ca="1" si="3"/>
        <v>43052.85532534722</v>
      </c>
      <c r="C21" s="20">
        <f t="shared" ca="1" si="4"/>
        <v>43052.85532534722</v>
      </c>
      <c r="D21" t="s">
        <v>278</v>
      </c>
    </row>
    <row r="22" spans="1:4" x14ac:dyDescent="0.25">
      <c r="A22" s="20">
        <f t="shared" ca="1" si="0"/>
        <v>43052.855831250003</v>
      </c>
      <c r="B22" s="21">
        <f t="shared" ca="1" si="3"/>
        <v>43052.855831250003</v>
      </c>
      <c r="C22" s="20">
        <f t="shared" ca="1" si="4"/>
        <v>43052.855831250003</v>
      </c>
      <c r="D22" t="s">
        <v>279</v>
      </c>
    </row>
    <row r="23" spans="1:4" x14ac:dyDescent="0.25">
      <c r="A23" s="20">
        <f t="shared" ca="1" si="0"/>
        <v>43052.857465740744</v>
      </c>
      <c r="B23" s="21">
        <f t="shared" ca="1" si="3"/>
        <v>43052.857465740744</v>
      </c>
      <c r="C23" s="20">
        <f t="shared" ca="1" si="4"/>
        <v>43052.857465740744</v>
      </c>
      <c r="D23" t="s">
        <v>280</v>
      </c>
    </row>
    <row r="24" spans="1:4" x14ac:dyDescent="0.25">
      <c r="A24" s="20">
        <f t="shared" ca="1" si="0"/>
        <v>43052.858047800924</v>
      </c>
      <c r="B24" s="21">
        <f t="shared" ca="1" si="3"/>
        <v>43052.858047800924</v>
      </c>
      <c r="C24" s="20">
        <f t="shared" ca="1" si="4"/>
        <v>43052.858047800924</v>
      </c>
      <c r="D24" t="s">
        <v>281</v>
      </c>
    </row>
    <row r="25" spans="1:4" x14ac:dyDescent="0.25">
      <c r="A25" s="20">
        <f t="shared" ca="1" si="0"/>
        <v>43052.859316782407</v>
      </c>
      <c r="B25" s="21">
        <f t="shared" ca="1" si="3"/>
        <v>43052.859316782407</v>
      </c>
      <c r="C25" s="20">
        <f t="shared" ca="1" si="4"/>
        <v>43052.859316782407</v>
      </c>
      <c r="D25" t="s">
        <v>282</v>
      </c>
    </row>
    <row r="26" spans="1:4" x14ac:dyDescent="0.25">
      <c r="A26" s="20">
        <f t="shared" ca="1" si="0"/>
        <v>43052.86174375</v>
      </c>
      <c r="B26" s="21">
        <f t="shared" ca="1" si="3"/>
        <v>43052.86174375</v>
      </c>
      <c r="C26" s="20">
        <f t="shared" ca="1" si="4"/>
        <v>43052.86174375</v>
      </c>
      <c r="D26" t="s">
        <v>283</v>
      </c>
    </row>
    <row r="27" spans="1:4" x14ac:dyDescent="0.25">
      <c r="A27" s="20">
        <f t="shared" ca="1" si="0"/>
        <v>43052.861921296295</v>
      </c>
      <c r="B27" s="21">
        <f t="shared" ca="1" si="3"/>
        <v>43052.861921296295</v>
      </c>
      <c r="C27" s="20">
        <f t="shared" ca="1" si="4"/>
        <v>43052.861921296295</v>
      </c>
      <c r="D27" t="s">
        <v>284</v>
      </c>
    </row>
    <row r="28" spans="1:4" x14ac:dyDescent="0.25">
      <c r="A28" s="20">
        <f t="shared" ca="1" si="0"/>
        <v>43052.865830671297</v>
      </c>
      <c r="B28" s="21">
        <f t="shared" ca="1" si="3"/>
        <v>43052.865830671297</v>
      </c>
      <c r="C28" s="20">
        <f t="shared" ca="1" si="4"/>
        <v>43052.865830671297</v>
      </c>
      <c r="D28" t="s">
        <v>285</v>
      </c>
    </row>
    <row r="29" spans="1:4" x14ac:dyDescent="0.25">
      <c r="A29" s="20">
        <f t="shared" ca="1" si="0"/>
        <v>43052.867196643521</v>
      </c>
      <c r="B29" s="21">
        <f t="shared" ca="1" si="3"/>
        <v>43052.867196643521</v>
      </c>
      <c r="C29" s="20">
        <f t="shared" ca="1" si="4"/>
        <v>43052.867196643521</v>
      </c>
      <c r="D29" t="s">
        <v>286</v>
      </c>
    </row>
    <row r="30" spans="1:4" x14ac:dyDescent="0.25">
      <c r="A30" s="20">
        <f t="shared" ca="1" si="0"/>
        <v>43052.867343865742</v>
      </c>
      <c r="B30" s="21">
        <f t="shared" ca="1" si="3"/>
        <v>43052.867343865742</v>
      </c>
      <c r="C30" s="20">
        <f t="shared" ca="1" si="4"/>
        <v>43052.867343865742</v>
      </c>
      <c r="D30" t="s">
        <v>287</v>
      </c>
    </row>
    <row r="31" spans="1:4" x14ac:dyDescent="0.25">
      <c r="A31" s="20">
        <f t="shared" ca="1" si="0"/>
        <v>43052.868081250002</v>
      </c>
      <c r="B31" s="21">
        <f t="shared" ca="1" si="3"/>
        <v>43052.868081250002</v>
      </c>
      <c r="C31" s="20">
        <f t="shared" ca="1" si="4"/>
        <v>43052.868081250002</v>
      </c>
      <c r="D31" t="s">
        <v>288</v>
      </c>
    </row>
    <row r="32" spans="1:4" x14ac:dyDescent="0.25">
      <c r="A32" s="20">
        <f t="shared" ca="1" si="0"/>
        <v>43052.869015162039</v>
      </c>
      <c r="B32" s="21">
        <f t="shared" ca="1" si="3"/>
        <v>43052.869015162039</v>
      </c>
      <c r="C32" s="20">
        <f t="shared" ca="1" si="4"/>
        <v>43052.869015162039</v>
      </c>
      <c r="D32" t="s">
        <v>289</v>
      </c>
    </row>
    <row r="33" spans="1:4" x14ac:dyDescent="0.25">
      <c r="A33" s="20">
        <f t="shared" ca="1" si="0"/>
        <v>43052.873691782406</v>
      </c>
      <c r="B33" s="21">
        <f t="shared" ca="1" si="3"/>
        <v>43052.873691782406</v>
      </c>
      <c r="C33" s="20">
        <f t="shared" ca="1" si="4"/>
        <v>43052.873691782406</v>
      </c>
      <c r="D33" t="s">
        <v>290</v>
      </c>
    </row>
    <row r="34" spans="1:4" x14ac:dyDescent="0.25">
      <c r="A34" s="20">
        <f t="shared" ca="1" si="0"/>
        <v>43052.87385300926</v>
      </c>
      <c r="B34" s="21">
        <f t="shared" ca="1" si="3"/>
        <v>43052.87385300926</v>
      </c>
      <c r="C34" s="20">
        <f t="shared" ca="1" si="4"/>
        <v>43052.87385300926</v>
      </c>
      <c r="D34" t="s">
        <v>291</v>
      </c>
    </row>
    <row r="35" spans="1:4" x14ac:dyDescent="0.25">
      <c r="A35" s="20">
        <f t="shared" ca="1" si="0"/>
        <v>43052.874212499999</v>
      </c>
      <c r="B35" s="21">
        <f t="shared" ca="1" si="3"/>
        <v>43052.874212499999</v>
      </c>
      <c r="C35" s="20">
        <f t="shared" ca="1" si="4"/>
        <v>43052.874212499999</v>
      </c>
      <c r="D35" t="s">
        <v>292</v>
      </c>
    </row>
    <row r="36" spans="1:4" x14ac:dyDescent="0.25">
      <c r="A36" s="20">
        <f t="shared" ca="1" si="0"/>
        <v>43052.875118750002</v>
      </c>
      <c r="B36" s="21">
        <f t="shared" ca="1" si="3"/>
        <v>43052.875118750002</v>
      </c>
      <c r="C36" s="20">
        <f t="shared" ca="1" si="4"/>
        <v>43052.875118750002</v>
      </c>
      <c r="D36" t="s">
        <v>293</v>
      </c>
    </row>
    <row r="37" spans="1:4" x14ac:dyDescent="0.25">
      <c r="A37" s="20">
        <f t="shared" ca="1" si="0"/>
        <v>43052.875196064815</v>
      </c>
      <c r="B37" s="21">
        <f t="shared" ca="1" si="3"/>
        <v>43052.875196064815</v>
      </c>
      <c r="C37" s="20">
        <f t="shared" ca="1" si="4"/>
        <v>43052.875196064815</v>
      </c>
      <c r="D37" t="s">
        <v>294</v>
      </c>
    </row>
    <row r="38" spans="1:4" x14ac:dyDescent="0.25">
      <c r="A38" s="20">
        <f t="shared" ca="1" si="0"/>
        <v>43052.879694791663</v>
      </c>
      <c r="B38" s="21">
        <f t="shared" ca="1" si="3"/>
        <v>43052.879694791663</v>
      </c>
      <c r="C38" s="20">
        <f t="shared" ca="1" si="4"/>
        <v>43052.879694791663</v>
      </c>
      <c r="D38" t="s">
        <v>295</v>
      </c>
    </row>
    <row r="39" spans="1:4" x14ac:dyDescent="0.25">
      <c r="A39" s="20">
        <f t="shared" ca="1" si="0"/>
        <v>43052.880247569447</v>
      </c>
      <c r="B39" s="21">
        <f t="shared" ca="1" si="3"/>
        <v>43052.880247569447</v>
      </c>
      <c r="C39" s="20">
        <f t="shared" ca="1" si="4"/>
        <v>43052.880247569447</v>
      </c>
      <c r="D39" t="s">
        <v>296</v>
      </c>
    </row>
    <row r="40" spans="1:4" x14ac:dyDescent="0.25">
      <c r="A40" s="20">
        <f t="shared" ca="1" si="0"/>
        <v>43052.881450810186</v>
      </c>
      <c r="B40" s="21">
        <f t="shared" ca="1" si="3"/>
        <v>43052.881450810186</v>
      </c>
      <c r="C40" s="20">
        <f t="shared" ca="1" si="4"/>
        <v>43052.881450810186</v>
      </c>
      <c r="D40" t="s">
        <v>297</v>
      </c>
    </row>
    <row r="41" spans="1:4" x14ac:dyDescent="0.25">
      <c r="A41" s="20">
        <f t="shared" ca="1" si="0"/>
        <v>43052.881568171295</v>
      </c>
      <c r="B41" s="21">
        <f t="shared" ca="1" si="3"/>
        <v>43052.881568171295</v>
      </c>
      <c r="C41" s="20">
        <f t="shared" ca="1" si="4"/>
        <v>43052.881568171295</v>
      </c>
      <c r="D41" t="s">
        <v>298</v>
      </c>
    </row>
    <row r="42" spans="1:4" x14ac:dyDescent="0.25">
      <c r="A42" s="20">
        <f t="shared" ca="1" si="0"/>
        <v>43052.882227083333</v>
      </c>
      <c r="B42" s="21">
        <f t="shared" ca="1" si="3"/>
        <v>43052.882227083333</v>
      </c>
      <c r="C42" s="20">
        <f t="shared" ca="1" si="4"/>
        <v>43052.882227083333</v>
      </c>
      <c r="D42" t="s">
        <v>299</v>
      </c>
    </row>
    <row r="43" spans="1:4" x14ac:dyDescent="0.25">
      <c r="A43" s="20">
        <f t="shared" ca="1" si="0"/>
        <v>43052.882565277781</v>
      </c>
      <c r="B43" s="21">
        <f t="shared" ca="1" si="3"/>
        <v>43052.882565277781</v>
      </c>
      <c r="C43" s="20">
        <f t="shared" ca="1" si="4"/>
        <v>43052.882565277781</v>
      </c>
      <c r="D43" t="s">
        <v>300</v>
      </c>
    </row>
    <row r="44" spans="1:4" x14ac:dyDescent="0.25">
      <c r="A44" s="20">
        <f t="shared" ca="1" si="0"/>
        <v>43052.883840162038</v>
      </c>
      <c r="B44" s="21">
        <f t="shared" ca="1" si="3"/>
        <v>43052.883840162038</v>
      </c>
      <c r="C44" s="20">
        <f t="shared" ca="1" si="4"/>
        <v>43052.883840162038</v>
      </c>
      <c r="D44" t="s">
        <v>301</v>
      </c>
    </row>
    <row r="45" spans="1:4" x14ac:dyDescent="0.25">
      <c r="A45" s="20">
        <f t="shared" ca="1" si="0"/>
        <v>43052.891123611109</v>
      </c>
      <c r="B45" s="21">
        <f t="shared" ca="1" si="3"/>
        <v>43052.891123611109</v>
      </c>
      <c r="C45" s="20">
        <f t="shared" ca="1" si="4"/>
        <v>43052.891123611109</v>
      </c>
      <c r="D45" t="s">
        <v>302</v>
      </c>
    </row>
    <row r="46" spans="1:4" x14ac:dyDescent="0.25">
      <c r="A46" s="20">
        <f t="shared" ca="1" si="0"/>
        <v>43052.896403356484</v>
      </c>
      <c r="B46" s="21">
        <f t="shared" ca="1" si="3"/>
        <v>43052.896403356484</v>
      </c>
      <c r="C46" s="20">
        <f t="shared" ca="1" si="4"/>
        <v>43052.896403356484</v>
      </c>
      <c r="D46" t="s">
        <v>303</v>
      </c>
    </row>
    <row r="47" spans="1:4" x14ac:dyDescent="0.25">
      <c r="A47" s="20">
        <f t="shared" ca="1" si="0"/>
        <v>43052.900031134261</v>
      </c>
      <c r="B47" s="21">
        <f t="shared" ca="1" si="3"/>
        <v>43052.900031134261</v>
      </c>
      <c r="C47" s="20">
        <f t="shared" ca="1" si="4"/>
        <v>43052.900031134261</v>
      </c>
      <c r="D47" t="s">
        <v>304</v>
      </c>
    </row>
    <row r="48" spans="1:4" x14ac:dyDescent="0.25">
      <c r="A48" s="20">
        <f t="shared" ca="1" si="0"/>
        <v>43052.903783333335</v>
      </c>
      <c r="B48" s="21">
        <f t="shared" ca="1" si="3"/>
        <v>43052.903783333335</v>
      </c>
      <c r="C48" s="20">
        <f t="shared" ca="1" si="4"/>
        <v>43052.903783333335</v>
      </c>
      <c r="D48" t="s">
        <v>305</v>
      </c>
    </row>
    <row r="49" spans="1:4" x14ac:dyDescent="0.25">
      <c r="A49" s="20">
        <f t="shared" ca="1" si="0"/>
        <v>43052.904903472219</v>
      </c>
      <c r="B49" s="21">
        <f t="shared" ca="1" si="3"/>
        <v>43052.904903472219</v>
      </c>
      <c r="C49" s="20">
        <f t="shared" ca="1" si="4"/>
        <v>43052.904903472219</v>
      </c>
      <c r="D49" t="s">
        <v>306</v>
      </c>
    </row>
    <row r="50" spans="1:4" x14ac:dyDescent="0.25">
      <c r="A50" s="20">
        <f t="shared" ca="1" si="0"/>
        <v>43052.907718055554</v>
      </c>
      <c r="B50" s="21">
        <f t="shared" ca="1" si="3"/>
        <v>43052.907718055554</v>
      </c>
      <c r="C50" s="20">
        <f t="shared" ca="1" si="4"/>
        <v>43052.907718055554</v>
      </c>
      <c r="D50" t="s">
        <v>307</v>
      </c>
    </row>
    <row r="51" spans="1:4" x14ac:dyDescent="0.25">
      <c r="A51" s="20">
        <f t="shared" ca="1" si="0"/>
        <v>43052.918120717593</v>
      </c>
      <c r="B51" s="21">
        <f t="shared" ca="1" si="3"/>
        <v>43052.918120717593</v>
      </c>
      <c r="C51" s="20">
        <f t="shared" ca="1" si="4"/>
        <v>43052.918120717593</v>
      </c>
      <c r="D51" t="s">
        <v>308</v>
      </c>
    </row>
    <row r="52" spans="1:4" x14ac:dyDescent="0.25">
      <c r="A52" s="20">
        <f t="shared" ca="1" si="0"/>
        <v>43052.927373032406</v>
      </c>
      <c r="B52" s="21">
        <f t="shared" ca="1" si="3"/>
        <v>43052.927373032406</v>
      </c>
      <c r="C52" s="20">
        <f t="shared" ref="C52:C57" ca="1" si="5">A52</f>
        <v>43052.927373032406</v>
      </c>
      <c r="D52" t="s">
        <v>309</v>
      </c>
    </row>
    <row r="53" spans="1:4" x14ac:dyDescent="0.25">
      <c r="A53" s="20">
        <f t="shared" ca="1" si="0"/>
        <v>43052.932377430552</v>
      </c>
      <c r="B53" s="21">
        <f t="shared" ca="1" si="3"/>
        <v>43052.932377430552</v>
      </c>
      <c r="C53" s="20">
        <f t="shared" ca="1" si="5"/>
        <v>43052.932377430552</v>
      </c>
      <c r="D53" t="s">
        <v>310</v>
      </c>
    </row>
    <row r="54" spans="1:4" x14ac:dyDescent="0.25">
      <c r="A54" s="20">
        <f t="shared" ca="1" si="0"/>
        <v>43052.933630439817</v>
      </c>
      <c r="B54" s="21">
        <f t="shared" ca="1" si="3"/>
        <v>43052.933630439817</v>
      </c>
      <c r="C54" s="20">
        <f t="shared" ca="1" si="5"/>
        <v>43052.933630439817</v>
      </c>
      <c r="D54" t="s">
        <v>311</v>
      </c>
    </row>
    <row r="55" spans="1:4" x14ac:dyDescent="0.25">
      <c r="A55" s="20">
        <f t="shared" ca="1" si="0"/>
        <v>43052.936087731483</v>
      </c>
      <c r="B55" s="21">
        <f t="shared" ca="1" si="3"/>
        <v>43052.936087731483</v>
      </c>
      <c r="C55" s="20">
        <f t="shared" ca="1" si="5"/>
        <v>43052.936087731483</v>
      </c>
      <c r="D55" t="s">
        <v>312</v>
      </c>
    </row>
    <row r="56" spans="1:4" x14ac:dyDescent="0.25">
      <c r="A56" s="20">
        <f t="shared" ca="1" si="0"/>
        <v>43052.937560995371</v>
      </c>
      <c r="B56" s="21">
        <f t="shared" ca="1" si="3"/>
        <v>43052.937560995371</v>
      </c>
      <c r="C56" s="20">
        <f t="shared" ca="1" si="5"/>
        <v>43052.937560995371</v>
      </c>
      <c r="D56" t="s">
        <v>313</v>
      </c>
    </row>
    <row r="57" spans="1:4" x14ac:dyDescent="0.25">
      <c r="A57" s="20">
        <f t="shared" ca="1" si="0"/>
        <v>43052.940707754628</v>
      </c>
      <c r="B57" s="21">
        <f t="shared" ca="1" si="3"/>
        <v>43052.940707754628</v>
      </c>
      <c r="C57" s="20">
        <f t="shared" ca="1" si="5"/>
        <v>43052.940707754628</v>
      </c>
      <c r="D57" t="s">
        <v>314</v>
      </c>
    </row>
    <row r="58" spans="1:4" x14ac:dyDescent="0.25">
      <c r="A58" s="20">
        <f t="shared" ca="1" si="0"/>
        <v>43082.769226041666</v>
      </c>
      <c r="B58" s="21">
        <f t="shared" ca="1" si="3"/>
        <v>43082.769226041666</v>
      </c>
      <c r="C58" s="20">
        <f ca="1">A58</f>
        <v>43082.769226041666</v>
      </c>
      <c r="D58" t="s">
        <v>463</v>
      </c>
    </row>
    <row r="59" spans="1:4" x14ac:dyDescent="0.25">
      <c r="A59" s="20">
        <f t="shared" ca="1" si="0"/>
        <v>43083.790043402776</v>
      </c>
      <c r="B59" s="21">
        <f t="shared" ca="1" si="3"/>
        <v>43083.790043402776</v>
      </c>
      <c r="C59" s="20">
        <f ca="1">A59</f>
        <v>43083.790043402776</v>
      </c>
      <c r="D59" t="s">
        <v>467</v>
      </c>
    </row>
    <row r="60" spans="1:4" x14ac:dyDescent="0.25">
      <c r="A60" s="20">
        <f t="shared" ca="1" si="0"/>
        <v>43090.912515393517</v>
      </c>
      <c r="B60" s="21">
        <f t="shared" ca="1" si="3"/>
        <v>43090.912515393517</v>
      </c>
      <c r="C60" s="20">
        <f ca="1">A60</f>
        <v>43090.912515393517</v>
      </c>
      <c r="D60" t="s">
        <v>536</v>
      </c>
    </row>
    <row r="61" spans="1:4" x14ac:dyDescent="0.25">
      <c r="A61" s="20">
        <f t="shared" ca="1" si="0"/>
        <v>43090.91725914352</v>
      </c>
      <c r="B61" s="21">
        <f t="shared" ca="1" si="3"/>
        <v>43090.91725914352</v>
      </c>
      <c r="C61" s="20">
        <f ca="1">A61</f>
        <v>43090.91725914352</v>
      </c>
      <c r="D61" t="s">
        <v>541</v>
      </c>
    </row>
    <row r="62" spans="1:4" x14ac:dyDescent="0.25">
      <c r="A62" s="20" t="str">
        <f t="shared" ca="1" si="0"/>
        <v/>
      </c>
      <c r="B62" s="21" t="str">
        <f t="shared" ca="1" si="3"/>
        <v/>
      </c>
    </row>
    <row r="63" spans="1:4" x14ac:dyDescent="0.25">
      <c r="A63" s="20" t="str">
        <f t="shared" ca="1" si="0"/>
        <v/>
      </c>
      <c r="B63" s="21" t="str">
        <f t="shared" ca="1" si="3"/>
        <v/>
      </c>
    </row>
    <row r="64" spans="1:4" x14ac:dyDescent="0.25">
      <c r="A64" s="20" t="str">
        <f t="shared" ca="1" si="0"/>
        <v/>
      </c>
      <c r="B64" s="21" t="str">
        <f t="shared" ca="1" si="3"/>
        <v/>
      </c>
    </row>
    <row r="65" spans="1:2" x14ac:dyDescent="0.25">
      <c r="A65" s="20" t="str">
        <f t="shared" ca="1" si="0"/>
        <v/>
      </c>
      <c r="B65" s="21" t="str">
        <f t="shared" ca="1" si="3"/>
        <v/>
      </c>
    </row>
    <row r="66" spans="1:2" x14ac:dyDescent="0.25">
      <c r="A66" s="20" t="str">
        <f t="shared" ref="A66:A129" ca="1" si="6">IF(D66&lt;&gt;"", IF(B66="",  TODAY(), B66), "")</f>
        <v/>
      </c>
      <c r="B66" s="21" t="str">
        <f t="shared" ca="1" si="3"/>
        <v/>
      </c>
    </row>
    <row r="67" spans="1:2" x14ac:dyDescent="0.25">
      <c r="A67" s="20" t="str">
        <f t="shared" ca="1" si="6"/>
        <v/>
      </c>
      <c r="B67" s="21" t="str">
        <f t="shared" ca="1" si="3"/>
        <v/>
      </c>
    </row>
    <row r="68" spans="1:2" x14ac:dyDescent="0.25">
      <c r="A68" s="20" t="str">
        <f t="shared" ca="1" si="6"/>
        <v/>
      </c>
      <c r="B68" s="21" t="str">
        <f t="shared" ca="1" si="3"/>
        <v/>
      </c>
    </row>
    <row r="69" spans="1:2" x14ac:dyDescent="0.25">
      <c r="A69" s="20" t="str">
        <f t="shared" ca="1" si="6"/>
        <v/>
      </c>
      <c r="B69" s="21" t="str">
        <f t="shared" ca="1" si="3"/>
        <v/>
      </c>
    </row>
    <row r="70" spans="1:2" x14ac:dyDescent="0.25">
      <c r="A70" s="20" t="str">
        <f t="shared" ca="1" si="6"/>
        <v/>
      </c>
      <c r="B70" s="21" t="str">
        <f t="shared" ca="1" si="3"/>
        <v/>
      </c>
    </row>
    <row r="71" spans="1:2" x14ac:dyDescent="0.25">
      <c r="A71" s="20" t="str">
        <f t="shared" ca="1" si="6"/>
        <v/>
      </c>
      <c r="B71" s="21" t="str">
        <f t="shared" ca="1" si="3"/>
        <v/>
      </c>
    </row>
    <row r="72" spans="1:2" x14ac:dyDescent="0.25">
      <c r="A72" s="20" t="str">
        <f t="shared" ca="1" si="6"/>
        <v/>
      </c>
      <c r="B72" s="21" t="str">
        <f t="shared" ca="1" si="3"/>
        <v/>
      </c>
    </row>
    <row r="73" spans="1:2" x14ac:dyDescent="0.25">
      <c r="A73" s="20" t="str">
        <f t="shared" ca="1" si="6"/>
        <v/>
      </c>
      <c r="B73" s="21" t="str">
        <f t="shared" ca="1" si="3"/>
        <v/>
      </c>
    </row>
    <row r="74" spans="1:2" x14ac:dyDescent="0.25">
      <c r="A74" s="20" t="str">
        <f t="shared" ca="1" si="6"/>
        <v/>
      </c>
      <c r="B74" s="21" t="str">
        <f t="shared" ca="1" si="3"/>
        <v/>
      </c>
    </row>
    <row r="75" spans="1:2" x14ac:dyDescent="0.25">
      <c r="A75" s="20" t="str">
        <f t="shared" ca="1" si="6"/>
        <v/>
      </c>
      <c r="B75" s="21" t="str">
        <f t="shared" ca="1" si="3"/>
        <v/>
      </c>
    </row>
    <row r="76" spans="1:2" x14ac:dyDescent="0.25">
      <c r="A76" s="20" t="str">
        <f t="shared" ca="1" si="6"/>
        <v/>
      </c>
      <c r="B76" s="21" t="str">
        <f t="shared" ca="1" si="3"/>
        <v/>
      </c>
    </row>
    <row r="77" spans="1:2" x14ac:dyDescent="0.25">
      <c r="A77" s="20" t="str">
        <f t="shared" ca="1" si="6"/>
        <v/>
      </c>
      <c r="B77" s="21" t="str">
        <f t="shared" ca="1" si="3"/>
        <v/>
      </c>
    </row>
    <row r="78" spans="1:2" x14ac:dyDescent="0.25">
      <c r="A78" s="20" t="str">
        <f t="shared" ca="1" si="6"/>
        <v/>
      </c>
      <c r="B78" s="21" t="str">
        <f t="shared" ref="B78:B141" ca="1" si="7">IF(D78&lt;&gt;"", IF(B78="",  NOW(), B78), "")</f>
        <v/>
      </c>
    </row>
    <row r="79" spans="1:2" x14ac:dyDescent="0.25">
      <c r="A79" s="20" t="str">
        <f t="shared" ca="1" si="6"/>
        <v/>
      </c>
      <c r="B79" s="21" t="str">
        <f t="shared" ca="1" si="7"/>
        <v/>
      </c>
    </row>
    <row r="80" spans="1:2" x14ac:dyDescent="0.25">
      <c r="A80" s="20" t="str">
        <f t="shared" ca="1" si="6"/>
        <v/>
      </c>
      <c r="B80" s="21" t="str">
        <f t="shared" ca="1" si="7"/>
        <v/>
      </c>
    </row>
    <row r="81" spans="1:2" x14ac:dyDescent="0.25">
      <c r="A81" s="20" t="str">
        <f t="shared" ca="1" si="6"/>
        <v/>
      </c>
      <c r="B81" s="21" t="str">
        <f t="shared" ca="1" si="7"/>
        <v/>
      </c>
    </row>
    <row r="82" spans="1:2" x14ac:dyDescent="0.25">
      <c r="A82" s="20" t="str">
        <f t="shared" ca="1" si="6"/>
        <v/>
      </c>
      <c r="B82" s="21" t="str">
        <f t="shared" ca="1" si="7"/>
        <v/>
      </c>
    </row>
    <row r="83" spans="1:2" x14ac:dyDescent="0.25">
      <c r="A83" s="20" t="str">
        <f t="shared" ca="1" si="6"/>
        <v/>
      </c>
      <c r="B83" s="21" t="str">
        <f t="shared" ca="1" si="7"/>
        <v/>
      </c>
    </row>
    <row r="84" spans="1:2" x14ac:dyDescent="0.25">
      <c r="A84" s="20" t="str">
        <f t="shared" ca="1" si="6"/>
        <v/>
      </c>
      <c r="B84" s="21" t="str">
        <f t="shared" ca="1" si="7"/>
        <v/>
      </c>
    </row>
    <row r="85" spans="1:2" x14ac:dyDescent="0.25">
      <c r="A85" s="20" t="str">
        <f t="shared" ca="1" si="6"/>
        <v/>
      </c>
      <c r="B85" s="21" t="str">
        <f t="shared" ca="1" si="7"/>
        <v/>
      </c>
    </row>
    <row r="86" spans="1:2" x14ac:dyDescent="0.25">
      <c r="A86" s="20" t="str">
        <f t="shared" ca="1" si="6"/>
        <v/>
      </c>
      <c r="B86" s="21" t="str">
        <f t="shared" ca="1" si="7"/>
        <v/>
      </c>
    </row>
    <row r="87" spans="1:2" x14ac:dyDescent="0.25">
      <c r="A87" s="20" t="str">
        <f t="shared" ca="1" si="6"/>
        <v/>
      </c>
      <c r="B87" s="21" t="str">
        <f t="shared" ca="1" si="7"/>
        <v/>
      </c>
    </row>
    <row r="88" spans="1:2" x14ac:dyDescent="0.25">
      <c r="A88" s="20" t="str">
        <f t="shared" ca="1" si="6"/>
        <v/>
      </c>
      <c r="B88" s="21" t="str">
        <f t="shared" ca="1" si="7"/>
        <v/>
      </c>
    </row>
    <row r="89" spans="1:2" x14ac:dyDescent="0.25">
      <c r="A89" s="20" t="str">
        <f t="shared" ca="1" si="6"/>
        <v/>
      </c>
      <c r="B89" s="21" t="str">
        <f t="shared" ca="1" si="7"/>
        <v/>
      </c>
    </row>
    <row r="90" spans="1:2" x14ac:dyDescent="0.25">
      <c r="A90" s="20" t="str">
        <f t="shared" ca="1" si="6"/>
        <v/>
      </c>
      <c r="B90" s="21" t="str">
        <f t="shared" ca="1" si="7"/>
        <v/>
      </c>
    </row>
    <row r="91" spans="1:2" x14ac:dyDescent="0.25">
      <c r="A91" s="20" t="str">
        <f t="shared" ca="1" si="6"/>
        <v/>
      </c>
      <c r="B91" s="21" t="str">
        <f t="shared" ca="1" si="7"/>
        <v/>
      </c>
    </row>
    <row r="92" spans="1:2" x14ac:dyDescent="0.25">
      <c r="A92" s="20" t="str">
        <f t="shared" ca="1" si="6"/>
        <v/>
      </c>
      <c r="B92" s="21" t="str">
        <f t="shared" ca="1" si="7"/>
        <v/>
      </c>
    </row>
    <row r="93" spans="1:2" x14ac:dyDescent="0.25">
      <c r="A93" s="20" t="str">
        <f t="shared" ca="1" si="6"/>
        <v/>
      </c>
      <c r="B93" s="21" t="str">
        <f t="shared" ca="1" si="7"/>
        <v/>
      </c>
    </row>
    <row r="94" spans="1:2" x14ac:dyDescent="0.25">
      <c r="A94" s="20" t="str">
        <f t="shared" ca="1" si="6"/>
        <v/>
      </c>
      <c r="B94" s="21" t="str">
        <f t="shared" ca="1" si="7"/>
        <v/>
      </c>
    </row>
    <row r="95" spans="1:2" x14ac:dyDescent="0.25">
      <c r="A95" s="20" t="str">
        <f t="shared" ca="1" si="6"/>
        <v/>
      </c>
      <c r="B95" s="21" t="str">
        <f t="shared" ca="1" si="7"/>
        <v/>
      </c>
    </row>
    <row r="96" spans="1:2" x14ac:dyDescent="0.25">
      <c r="A96" s="20" t="str">
        <f t="shared" ca="1" si="6"/>
        <v/>
      </c>
      <c r="B96" s="21" t="str">
        <f t="shared" ca="1" si="7"/>
        <v/>
      </c>
    </row>
    <row r="97" spans="1:2" x14ac:dyDescent="0.25">
      <c r="A97" s="20" t="str">
        <f t="shared" ca="1" si="6"/>
        <v/>
      </c>
      <c r="B97" s="21" t="str">
        <f t="shared" ca="1" si="7"/>
        <v/>
      </c>
    </row>
    <row r="98" spans="1:2" x14ac:dyDescent="0.25">
      <c r="A98" s="20" t="str">
        <f t="shared" ca="1" si="6"/>
        <v/>
      </c>
      <c r="B98" s="21" t="str">
        <f t="shared" ca="1" si="7"/>
        <v/>
      </c>
    </row>
    <row r="99" spans="1:2" x14ac:dyDescent="0.25">
      <c r="A99" s="20" t="str">
        <f t="shared" ca="1" si="6"/>
        <v/>
      </c>
      <c r="B99" s="21" t="str">
        <f t="shared" ca="1" si="7"/>
        <v/>
      </c>
    </row>
    <row r="100" spans="1:2" x14ac:dyDescent="0.25">
      <c r="A100" s="20" t="str">
        <f t="shared" ca="1" si="6"/>
        <v/>
      </c>
      <c r="B100" s="21" t="str">
        <f t="shared" ca="1" si="7"/>
        <v/>
      </c>
    </row>
    <row r="101" spans="1:2" x14ac:dyDescent="0.25">
      <c r="A101" s="20" t="str">
        <f t="shared" ca="1" si="6"/>
        <v/>
      </c>
      <c r="B101" s="21" t="str">
        <f t="shared" ca="1" si="7"/>
        <v/>
      </c>
    </row>
    <row r="102" spans="1:2" x14ac:dyDescent="0.25">
      <c r="A102" s="20" t="str">
        <f t="shared" ca="1" si="6"/>
        <v/>
      </c>
      <c r="B102" s="21" t="str">
        <f t="shared" ca="1" si="7"/>
        <v/>
      </c>
    </row>
    <row r="103" spans="1:2" x14ac:dyDescent="0.25">
      <c r="A103" s="20" t="str">
        <f t="shared" ca="1" si="6"/>
        <v/>
      </c>
      <c r="B103" s="21" t="str">
        <f t="shared" ca="1" si="7"/>
        <v/>
      </c>
    </row>
    <row r="104" spans="1:2" x14ac:dyDescent="0.25">
      <c r="A104" s="20" t="str">
        <f t="shared" ca="1" si="6"/>
        <v/>
      </c>
      <c r="B104" s="21" t="str">
        <f t="shared" ca="1" si="7"/>
        <v/>
      </c>
    </row>
    <row r="105" spans="1:2" x14ac:dyDescent="0.25">
      <c r="A105" s="20" t="str">
        <f t="shared" ca="1" si="6"/>
        <v/>
      </c>
      <c r="B105" s="21" t="str">
        <f t="shared" ca="1" si="7"/>
        <v/>
      </c>
    </row>
    <row r="106" spans="1:2" x14ac:dyDescent="0.25">
      <c r="A106" s="20" t="str">
        <f t="shared" ca="1" si="6"/>
        <v/>
      </c>
      <c r="B106" s="21" t="str">
        <f t="shared" ca="1" si="7"/>
        <v/>
      </c>
    </row>
    <row r="107" spans="1:2" x14ac:dyDescent="0.25">
      <c r="A107" s="20" t="str">
        <f t="shared" ca="1" si="6"/>
        <v/>
      </c>
      <c r="B107" s="21" t="str">
        <f t="shared" ca="1" si="7"/>
        <v/>
      </c>
    </row>
    <row r="108" spans="1:2" x14ac:dyDescent="0.25">
      <c r="A108" s="20" t="str">
        <f t="shared" ca="1" si="6"/>
        <v/>
      </c>
      <c r="B108" s="21" t="str">
        <f t="shared" ca="1" si="7"/>
        <v/>
      </c>
    </row>
    <row r="109" spans="1:2" x14ac:dyDescent="0.25">
      <c r="A109" s="20" t="str">
        <f t="shared" ca="1" si="6"/>
        <v/>
      </c>
      <c r="B109" s="21" t="str">
        <f t="shared" ca="1" si="7"/>
        <v/>
      </c>
    </row>
    <row r="110" spans="1:2" x14ac:dyDescent="0.25">
      <c r="A110" s="20" t="str">
        <f t="shared" ca="1" si="6"/>
        <v/>
      </c>
      <c r="B110" s="21" t="str">
        <f t="shared" ca="1" si="7"/>
        <v/>
      </c>
    </row>
    <row r="111" spans="1:2" x14ac:dyDescent="0.25">
      <c r="A111" s="20" t="str">
        <f t="shared" ca="1" si="6"/>
        <v/>
      </c>
      <c r="B111" s="21" t="str">
        <f t="shared" ca="1" si="7"/>
        <v/>
      </c>
    </row>
    <row r="112" spans="1:2" x14ac:dyDescent="0.25">
      <c r="A112" s="20" t="str">
        <f t="shared" ca="1" si="6"/>
        <v/>
      </c>
      <c r="B112" s="21" t="str">
        <f t="shared" ca="1" si="7"/>
        <v/>
      </c>
    </row>
    <row r="113" spans="1:2" x14ac:dyDescent="0.25">
      <c r="A113" s="20" t="str">
        <f t="shared" ca="1" si="6"/>
        <v/>
      </c>
      <c r="B113" s="21" t="str">
        <f t="shared" ca="1" si="7"/>
        <v/>
      </c>
    </row>
    <row r="114" spans="1:2" x14ac:dyDescent="0.25">
      <c r="A114" s="20" t="str">
        <f t="shared" ca="1" si="6"/>
        <v/>
      </c>
      <c r="B114" s="21" t="str">
        <f t="shared" ca="1" si="7"/>
        <v/>
      </c>
    </row>
    <row r="115" spans="1:2" x14ac:dyDescent="0.25">
      <c r="A115" s="20" t="str">
        <f t="shared" ca="1" si="6"/>
        <v/>
      </c>
      <c r="B115" s="21" t="str">
        <f t="shared" ca="1" si="7"/>
        <v/>
      </c>
    </row>
    <row r="116" spans="1:2" x14ac:dyDescent="0.25">
      <c r="A116" s="20" t="str">
        <f t="shared" ca="1" si="6"/>
        <v/>
      </c>
      <c r="B116" s="21" t="str">
        <f t="shared" ca="1" si="7"/>
        <v/>
      </c>
    </row>
    <row r="117" spans="1:2" x14ac:dyDescent="0.25">
      <c r="A117" s="20" t="str">
        <f t="shared" ca="1" si="6"/>
        <v/>
      </c>
      <c r="B117" s="21" t="str">
        <f t="shared" ca="1" si="7"/>
        <v/>
      </c>
    </row>
    <row r="118" spans="1:2" x14ac:dyDescent="0.25">
      <c r="A118" s="20" t="str">
        <f t="shared" ca="1" si="6"/>
        <v/>
      </c>
      <c r="B118" s="21" t="str">
        <f t="shared" ca="1" si="7"/>
        <v/>
      </c>
    </row>
    <row r="119" spans="1:2" x14ac:dyDescent="0.25">
      <c r="A119" s="20" t="str">
        <f t="shared" ca="1" si="6"/>
        <v/>
      </c>
      <c r="B119" s="21" t="str">
        <f t="shared" ca="1" si="7"/>
        <v/>
      </c>
    </row>
    <row r="120" spans="1:2" x14ac:dyDescent="0.25">
      <c r="A120" s="20" t="str">
        <f t="shared" ca="1" si="6"/>
        <v/>
      </c>
      <c r="B120" s="21" t="str">
        <f t="shared" ca="1" si="7"/>
        <v/>
      </c>
    </row>
    <row r="121" spans="1:2" x14ac:dyDescent="0.25">
      <c r="A121" s="20" t="str">
        <f t="shared" ca="1" si="6"/>
        <v/>
      </c>
      <c r="B121" s="21" t="str">
        <f t="shared" ca="1" si="7"/>
        <v/>
      </c>
    </row>
    <row r="122" spans="1:2" x14ac:dyDescent="0.25">
      <c r="A122" s="20" t="str">
        <f t="shared" ca="1" si="6"/>
        <v/>
      </c>
      <c r="B122" s="21" t="str">
        <f t="shared" ca="1" si="7"/>
        <v/>
      </c>
    </row>
    <row r="123" spans="1:2" x14ac:dyDescent="0.25">
      <c r="A123" s="20" t="str">
        <f t="shared" ca="1" si="6"/>
        <v/>
      </c>
      <c r="B123" s="21" t="str">
        <f t="shared" ca="1" si="7"/>
        <v/>
      </c>
    </row>
    <row r="124" spans="1:2" x14ac:dyDescent="0.25">
      <c r="A124" s="20" t="str">
        <f t="shared" ca="1" si="6"/>
        <v/>
      </c>
      <c r="B124" s="21" t="str">
        <f t="shared" ca="1" si="7"/>
        <v/>
      </c>
    </row>
    <row r="125" spans="1:2" x14ac:dyDescent="0.25">
      <c r="A125" s="20" t="str">
        <f t="shared" ca="1" si="6"/>
        <v/>
      </c>
      <c r="B125" s="21" t="str">
        <f t="shared" ca="1" si="7"/>
        <v/>
      </c>
    </row>
    <row r="126" spans="1:2" x14ac:dyDescent="0.25">
      <c r="A126" s="20" t="str">
        <f t="shared" ca="1" si="6"/>
        <v/>
      </c>
      <c r="B126" s="21" t="str">
        <f t="shared" ca="1" si="7"/>
        <v/>
      </c>
    </row>
    <row r="127" spans="1:2" x14ac:dyDescent="0.25">
      <c r="A127" s="20" t="str">
        <f t="shared" ca="1" si="6"/>
        <v/>
      </c>
      <c r="B127" s="21" t="str">
        <f t="shared" ca="1" si="7"/>
        <v/>
      </c>
    </row>
    <row r="128" spans="1:2" x14ac:dyDescent="0.25">
      <c r="A128" s="20" t="str">
        <f t="shared" ca="1" si="6"/>
        <v/>
      </c>
      <c r="B128" s="21" t="str">
        <f t="shared" ca="1" si="7"/>
        <v/>
      </c>
    </row>
    <row r="129" spans="1:2" x14ac:dyDescent="0.25">
      <c r="A129" s="20" t="str">
        <f t="shared" ca="1" si="6"/>
        <v/>
      </c>
      <c r="B129" s="21" t="str">
        <f t="shared" ca="1" si="7"/>
        <v/>
      </c>
    </row>
    <row r="130" spans="1:2" x14ac:dyDescent="0.25">
      <c r="A130" s="20" t="str">
        <f t="shared" ref="A130:A193" ca="1" si="8">IF(D130&lt;&gt;"", IF(B130="",  TODAY(), B130), "")</f>
        <v/>
      </c>
      <c r="B130" s="21" t="str">
        <f t="shared" ca="1" si="7"/>
        <v/>
      </c>
    </row>
    <row r="131" spans="1:2" x14ac:dyDescent="0.25">
      <c r="A131" s="20" t="str">
        <f t="shared" ca="1" si="8"/>
        <v/>
      </c>
      <c r="B131" s="21" t="str">
        <f t="shared" ca="1" si="7"/>
        <v/>
      </c>
    </row>
    <row r="132" spans="1:2" x14ac:dyDescent="0.25">
      <c r="A132" s="20" t="str">
        <f t="shared" ca="1" si="8"/>
        <v/>
      </c>
      <c r="B132" s="21" t="str">
        <f t="shared" ca="1" si="7"/>
        <v/>
      </c>
    </row>
    <row r="133" spans="1:2" x14ac:dyDescent="0.25">
      <c r="A133" s="20" t="str">
        <f t="shared" ca="1" si="8"/>
        <v/>
      </c>
      <c r="B133" s="21" t="str">
        <f t="shared" ca="1" si="7"/>
        <v/>
      </c>
    </row>
    <row r="134" spans="1:2" x14ac:dyDescent="0.25">
      <c r="A134" s="20" t="str">
        <f t="shared" ca="1" si="8"/>
        <v/>
      </c>
      <c r="B134" s="21" t="str">
        <f t="shared" ca="1" si="7"/>
        <v/>
      </c>
    </row>
    <row r="135" spans="1:2" x14ac:dyDescent="0.25">
      <c r="A135" s="20" t="str">
        <f t="shared" ca="1" si="8"/>
        <v/>
      </c>
      <c r="B135" s="21" t="str">
        <f t="shared" ca="1" si="7"/>
        <v/>
      </c>
    </row>
    <row r="136" spans="1:2" x14ac:dyDescent="0.25">
      <c r="A136" s="20" t="str">
        <f t="shared" ca="1" si="8"/>
        <v/>
      </c>
      <c r="B136" s="21" t="str">
        <f t="shared" ca="1" si="7"/>
        <v/>
      </c>
    </row>
    <row r="137" spans="1:2" x14ac:dyDescent="0.25">
      <c r="A137" s="20" t="str">
        <f t="shared" ca="1" si="8"/>
        <v/>
      </c>
      <c r="B137" s="21" t="str">
        <f t="shared" ca="1" si="7"/>
        <v/>
      </c>
    </row>
    <row r="138" spans="1:2" x14ac:dyDescent="0.25">
      <c r="A138" s="20" t="str">
        <f t="shared" ca="1" si="8"/>
        <v/>
      </c>
      <c r="B138" s="21" t="str">
        <f t="shared" ca="1" si="7"/>
        <v/>
      </c>
    </row>
    <row r="139" spans="1:2" x14ac:dyDescent="0.25">
      <c r="A139" s="20" t="str">
        <f t="shared" ca="1" si="8"/>
        <v/>
      </c>
      <c r="B139" s="21" t="str">
        <f t="shared" ca="1" si="7"/>
        <v/>
      </c>
    </row>
    <row r="140" spans="1:2" x14ac:dyDescent="0.25">
      <c r="A140" s="20" t="str">
        <f t="shared" ca="1" si="8"/>
        <v/>
      </c>
      <c r="B140" s="21" t="str">
        <f t="shared" ca="1" si="7"/>
        <v/>
      </c>
    </row>
    <row r="141" spans="1:2" x14ac:dyDescent="0.25">
      <c r="A141" s="20" t="str">
        <f t="shared" ca="1" si="8"/>
        <v/>
      </c>
      <c r="B141" s="21" t="str">
        <f t="shared" ca="1" si="7"/>
        <v/>
      </c>
    </row>
    <row r="142" spans="1:2" x14ac:dyDescent="0.25">
      <c r="A142" s="20" t="str">
        <f t="shared" ca="1" si="8"/>
        <v/>
      </c>
      <c r="B142" s="21" t="str">
        <f t="shared" ref="B142:B205" ca="1" si="9">IF(D142&lt;&gt;"", IF(B142="",  NOW(), B142), "")</f>
        <v/>
      </c>
    </row>
    <row r="143" spans="1:2" x14ac:dyDescent="0.25">
      <c r="A143" s="20" t="str">
        <f t="shared" ca="1" si="8"/>
        <v/>
      </c>
      <c r="B143" s="21" t="str">
        <f t="shared" ca="1" si="9"/>
        <v/>
      </c>
    </row>
    <row r="144" spans="1:2" x14ac:dyDescent="0.25">
      <c r="A144" s="20" t="str">
        <f t="shared" ca="1" si="8"/>
        <v/>
      </c>
      <c r="B144" s="21" t="str">
        <f t="shared" ca="1" si="9"/>
        <v/>
      </c>
    </row>
    <row r="145" spans="1:2" x14ac:dyDescent="0.25">
      <c r="A145" s="20" t="str">
        <f t="shared" ca="1" si="8"/>
        <v/>
      </c>
      <c r="B145" s="21" t="str">
        <f t="shared" ca="1" si="9"/>
        <v/>
      </c>
    </row>
    <row r="146" spans="1:2" x14ac:dyDescent="0.25">
      <c r="A146" s="20" t="str">
        <f t="shared" ca="1" si="8"/>
        <v/>
      </c>
      <c r="B146" s="21" t="str">
        <f t="shared" ca="1" si="9"/>
        <v/>
      </c>
    </row>
    <row r="147" spans="1:2" x14ac:dyDescent="0.25">
      <c r="A147" s="20" t="str">
        <f t="shared" ca="1" si="8"/>
        <v/>
      </c>
      <c r="B147" s="21" t="str">
        <f t="shared" ca="1" si="9"/>
        <v/>
      </c>
    </row>
    <row r="148" spans="1:2" x14ac:dyDescent="0.25">
      <c r="A148" s="20" t="str">
        <f t="shared" ca="1" si="8"/>
        <v/>
      </c>
      <c r="B148" s="21" t="str">
        <f t="shared" ca="1" si="9"/>
        <v/>
      </c>
    </row>
    <row r="149" spans="1:2" x14ac:dyDescent="0.25">
      <c r="A149" s="20" t="str">
        <f t="shared" ca="1" si="8"/>
        <v/>
      </c>
      <c r="B149" s="21" t="str">
        <f t="shared" ca="1" si="9"/>
        <v/>
      </c>
    </row>
    <row r="150" spans="1:2" x14ac:dyDescent="0.25">
      <c r="A150" s="20" t="str">
        <f t="shared" ca="1" si="8"/>
        <v/>
      </c>
      <c r="B150" s="21" t="str">
        <f t="shared" ca="1" si="9"/>
        <v/>
      </c>
    </row>
    <row r="151" spans="1:2" x14ac:dyDescent="0.25">
      <c r="A151" s="20" t="str">
        <f t="shared" ca="1" si="8"/>
        <v/>
      </c>
      <c r="B151" s="21" t="str">
        <f t="shared" ca="1" si="9"/>
        <v/>
      </c>
    </row>
    <row r="152" spans="1:2" x14ac:dyDescent="0.25">
      <c r="A152" s="20" t="str">
        <f t="shared" ca="1" si="8"/>
        <v/>
      </c>
      <c r="B152" s="21" t="str">
        <f t="shared" ca="1" si="9"/>
        <v/>
      </c>
    </row>
    <row r="153" spans="1:2" x14ac:dyDescent="0.25">
      <c r="A153" s="20" t="str">
        <f t="shared" ca="1" si="8"/>
        <v/>
      </c>
      <c r="B153" s="21" t="str">
        <f t="shared" ca="1" si="9"/>
        <v/>
      </c>
    </row>
    <row r="154" spans="1:2" x14ac:dyDescent="0.25">
      <c r="A154" s="20" t="str">
        <f t="shared" ca="1" si="8"/>
        <v/>
      </c>
      <c r="B154" s="21" t="str">
        <f t="shared" ca="1" si="9"/>
        <v/>
      </c>
    </row>
    <row r="155" spans="1:2" x14ac:dyDescent="0.25">
      <c r="A155" s="20" t="str">
        <f t="shared" ca="1" si="8"/>
        <v/>
      </c>
      <c r="B155" s="21" t="str">
        <f t="shared" ca="1" si="9"/>
        <v/>
      </c>
    </row>
    <row r="156" spans="1:2" x14ac:dyDescent="0.25">
      <c r="A156" s="20" t="str">
        <f t="shared" ca="1" si="8"/>
        <v/>
      </c>
      <c r="B156" s="21" t="str">
        <f t="shared" ca="1" si="9"/>
        <v/>
      </c>
    </row>
    <row r="157" spans="1:2" x14ac:dyDescent="0.25">
      <c r="A157" s="20" t="str">
        <f t="shared" ca="1" si="8"/>
        <v/>
      </c>
      <c r="B157" s="21" t="str">
        <f t="shared" ca="1" si="9"/>
        <v/>
      </c>
    </row>
    <row r="158" spans="1:2" x14ac:dyDescent="0.25">
      <c r="A158" s="20" t="str">
        <f t="shared" ca="1" si="8"/>
        <v/>
      </c>
      <c r="B158" s="21" t="str">
        <f t="shared" ca="1" si="9"/>
        <v/>
      </c>
    </row>
    <row r="159" spans="1:2" x14ac:dyDescent="0.25">
      <c r="A159" s="20" t="str">
        <f t="shared" ca="1" si="8"/>
        <v/>
      </c>
      <c r="B159" s="21" t="str">
        <f t="shared" ca="1" si="9"/>
        <v/>
      </c>
    </row>
    <row r="160" spans="1:2" x14ac:dyDescent="0.25">
      <c r="A160" s="20" t="str">
        <f t="shared" ca="1" si="8"/>
        <v/>
      </c>
      <c r="B160" s="21" t="str">
        <f t="shared" ca="1" si="9"/>
        <v/>
      </c>
    </row>
    <row r="161" spans="1:2" x14ac:dyDescent="0.25">
      <c r="A161" s="20" t="str">
        <f t="shared" ca="1" si="8"/>
        <v/>
      </c>
      <c r="B161" s="21" t="str">
        <f t="shared" ca="1" si="9"/>
        <v/>
      </c>
    </row>
    <row r="162" spans="1:2" x14ac:dyDescent="0.25">
      <c r="A162" s="20" t="str">
        <f t="shared" ca="1" si="8"/>
        <v/>
      </c>
      <c r="B162" s="21" t="str">
        <f t="shared" ca="1" si="9"/>
        <v/>
      </c>
    </row>
    <row r="163" spans="1:2" x14ac:dyDescent="0.25">
      <c r="A163" s="20" t="str">
        <f t="shared" ca="1" si="8"/>
        <v/>
      </c>
      <c r="B163" s="21" t="str">
        <f t="shared" ca="1" si="9"/>
        <v/>
      </c>
    </row>
    <row r="164" spans="1:2" x14ac:dyDescent="0.25">
      <c r="A164" s="20" t="str">
        <f t="shared" ca="1" si="8"/>
        <v/>
      </c>
      <c r="B164" s="21" t="str">
        <f t="shared" ca="1" si="9"/>
        <v/>
      </c>
    </row>
    <row r="165" spans="1:2" x14ac:dyDescent="0.25">
      <c r="A165" s="20" t="str">
        <f t="shared" ca="1" si="8"/>
        <v/>
      </c>
      <c r="B165" s="21" t="str">
        <f t="shared" ca="1" si="9"/>
        <v/>
      </c>
    </row>
    <row r="166" spans="1:2" x14ac:dyDescent="0.25">
      <c r="A166" s="20" t="str">
        <f t="shared" ca="1" si="8"/>
        <v/>
      </c>
      <c r="B166" s="21" t="str">
        <f t="shared" ca="1" si="9"/>
        <v/>
      </c>
    </row>
    <row r="167" spans="1:2" x14ac:dyDescent="0.25">
      <c r="A167" s="20" t="str">
        <f t="shared" ca="1" si="8"/>
        <v/>
      </c>
      <c r="B167" s="21" t="str">
        <f t="shared" ca="1" si="9"/>
        <v/>
      </c>
    </row>
    <row r="168" spans="1:2" x14ac:dyDescent="0.25">
      <c r="A168" s="20" t="str">
        <f t="shared" ca="1" si="8"/>
        <v/>
      </c>
      <c r="B168" s="21" t="str">
        <f t="shared" ca="1" si="9"/>
        <v/>
      </c>
    </row>
    <row r="169" spans="1:2" x14ac:dyDescent="0.25">
      <c r="A169" s="20" t="str">
        <f t="shared" ca="1" si="8"/>
        <v/>
      </c>
      <c r="B169" s="21" t="str">
        <f t="shared" ca="1" si="9"/>
        <v/>
      </c>
    </row>
    <row r="170" spans="1:2" x14ac:dyDescent="0.25">
      <c r="A170" s="20" t="str">
        <f t="shared" ca="1" si="8"/>
        <v/>
      </c>
      <c r="B170" s="21" t="str">
        <f t="shared" ca="1" si="9"/>
        <v/>
      </c>
    </row>
    <row r="171" spans="1:2" x14ac:dyDescent="0.25">
      <c r="A171" s="20" t="str">
        <f t="shared" ca="1" si="8"/>
        <v/>
      </c>
      <c r="B171" s="21" t="str">
        <f t="shared" ca="1" si="9"/>
        <v/>
      </c>
    </row>
    <row r="172" spans="1:2" x14ac:dyDescent="0.25">
      <c r="A172" s="20" t="str">
        <f t="shared" ca="1" si="8"/>
        <v/>
      </c>
      <c r="B172" s="21" t="str">
        <f t="shared" ca="1" si="9"/>
        <v/>
      </c>
    </row>
    <row r="173" spans="1:2" x14ac:dyDescent="0.25">
      <c r="A173" s="20" t="str">
        <f t="shared" ca="1" si="8"/>
        <v/>
      </c>
      <c r="B173" s="21" t="str">
        <f t="shared" ca="1" si="9"/>
        <v/>
      </c>
    </row>
    <row r="174" spans="1:2" x14ac:dyDescent="0.25">
      <c r="A174" s="20" t="str">
        <f t="shared" ca="1" si="8"/>
        <v/>
      </c>
      <c r="B174" s="21" t="str">
        <f t="shared" ca="1" si="9"/>
        <v/>
      </c>
    </row>
    <row r="175" spans="1:2" x14ac:dyDescent="0.25">
      <c r="A175" s="20" t="str">
        <f t="shared" ca="1" si="8"/>
        <v/>
      </c>
      <c r="B175" s="21" t="str">
        <f t="shared" ca="1" si="9"/>
        <v/>
      </c>
    </row>
    <row r="176" spans="1:2" x14ac:dyDescent="0.25">
      <c r="A176" s="20" t="str">
        <f t="shared" ca="1" si="8"/>
        <v/>
      </c>
      <c r="B176" s="21" t="str">
        <f t="shared" ca="1" si="9"/>
        <v/>
      </c>
    </row>
    <row r="177" spans="1:2" x14ac:dyDescent="0.25">
      <c r="A177" s="20" t="str">
        <f t="shared" ca="1" si="8"/>
        <v/>
      </c>
      <c r="B177" s="21" t="str">
        <f t="shared" ca="1" si="9"/>
        <v/>
      </c>
    </row>
    <row r="178" spans="1:2" x14ac:dyDescent="0.25">
      <c r="A178" s="20" t="str">
        <f t="shared" ca="1" si="8"/>
        <v/>
      </c>
      <c r="B178" s="21" t="str">
        <f t="shared" ca="1" si="9"/>
        <v/>
      </c>
    </row>
    <row r="179" spans="1:2" x14ac:dyDescent="0.25">
      <c r="A179" s="20" t="str">
        <f t="shared" ca="1" si="8"/>
        <v/>
      </c>
      <c r="B179" s="21" t="str">
        <f t="shared" ca="1" si="9"/>
        <v/>
      </c>
    </row>
    <row r="180" spans="1:2" x14ac:dyDescent="0.25">
      <c r="A180" s="20" t="str">
        <f t="shared" ca="1" si="8"/>
        <v/>
      </c>
      <c r="B180" s="21" t="str">
        <f t="shared" ca="1" si="9"/>
        <v/>
      </c>
    </row>
    <row r="181" spans="1:2" x14ac:dyDescent="0.25">
      <c r="A181" s="20" t="str">
        <f t="shared" ca="1" si="8"/>
        <v/>
      </c>
      <c r="B181" s="21" t="str">
        <f t="shared" ca="1" si="9"/>
        <v/>
      </c>
    </row>
    <row r="182" spans="1:2" x14ac:dyDescent="0.25">
      <c r="A182" s="20" t="str">
        <f t="shared" ca="1" si="8"/>
        <v/>
      </c>
      <c r="B182" s="21" t="str">
        <f t="shared" ca="1" si="9"/>
        <v/>
      </c>
    </row>
    <row r="183" spans="1:2" x14ac:dyDescent="0.25">
      <c r="A183" s="20" t="str">
        <f t="shared" ca="1" si="8"/>
        <v/>
      </c>
      <c r="B183" s="21" t="str">
        <f t="shared" ca="1" si="9"/>
        <v/>
      </c>
    </row>
    <row r="184" spans="1:2" x14ac:dyDescent="0.25">
      <c r="A184" s="20" t="str">
        <f t="shared" ca="1" si="8"/>
        <v/>
      </c>
      <c r="B184" s="21" t="str">
        <f t="shared" ca="1" si="9"/>
        <v/>
      </c>
    </row>
    <row r="185" spans="1:2" x14ac:dyDescent="0.25">
      <c r="A185" s="20" t="str">
        <f t="shared" ca="1" si="8"/>
        <v/>
      </c>
      <c r="B185" s="21" t="str">
        <f t="shared" ca="1" si="9"/>
        <v/>
      </c>
    </row>
    <row r="186" spans="1:2" x14ac:dyDescent="0.25">
      <c r="A186" s="20" t="str">
        <f t="shared" ca="1" si="8"/>
        <v/>
      </c>
      <c r="B186" s="21" t="str">
        <f t="shared" ca="1" si="9"/>
        <v/>
      </c>
    </row>
    <row r="187" spans="1:2" x14ac:dyDescent="0.25">
      <c r="A187" s="20" t="str">
        <f t="shared" ca="1" si="8"/>
        <v/>
      </c>
      <c r="B187" s="21" t="str">
        <f t="shared" ca="1" si="9"/>
        <v/>
      </c>
    </row>
    <row r="188" spans="1:2" x14ac:dyDescent="0.25">
      <c r="A188" s="20" t="str">
        <f t="shared" ca="1" si="8"/>
        <v/>
      </c>
      <c r="B188" s="21" t="str">
        <f t="shared" ca="1" si="9"/>
        <v/>
      </c>
    </row>
    <row r="189" spans="1:2" x14ac:dyDescent="0.25">
      <c r="A189" s="20" t="str">
        <f t="shared" ca="1" si="8"/>
        <v/>
      </c>
      <c r="B189" s="21" t="str">
        <f t="shared" ca="1" si="9"/>
        <v/>
      </c>
    </row>
    <row r="190" spans="1:2" x14ac:dyDescent="0.25">
      <c r="A190" s="20" t="str">
        <f t="shared" ca="1" si="8"/>
        <v/>
      </c>
      <c r="B190" s="21" t="str">
        <f t="shared" ca="1" si="9"/>
        <v/>
      </c>
    </row>
    <row r="191" spans="1:2" x14ac:dyDescent="0.25">
      <c r="A191" s="20" t="str">
        <f t="shared" ca="1" si="8"/>
        <v/>
      </c>
      <c r="B191" s="21" t="str">
        <f t="shared" ca="1" si="9"/>
        <v/>
      </c>
    </row>
    <row r="192" spans="1:2" x14ac:dyDescent="0.25">
      <c r="A192" s="20" t="str">
        <f t="shared" ca="1" si="8"/>
        <v/>
      </c>
      <c r="B192" s="21" t="str">
        <f t="shared" ca="1" si="9"/>
        <v/>
      </c>
    </row>
    <row r="193" spans="1:2" x14ac:dyDescent="0.25">
      <c r="A193" s="20" t="str">
        <f t="shared" ca="1" si="8"/>
        <v/>
      </c>
      <c r="B193" s="21" t="str">
        <f t="shared" ca="1" si="9"/>
        <v/>
      </c>
    </row>
    <row r="194" spans="1:2" x14ac:dyDescent="0.25">
      <c r="A194" s="20" t="str">
        <f t="shared" ref="A194:A257" ca="1" si="10">IF(D194&lt;&gt;"", IF(B194="",  TODAY(), B194), "")</f>
        <v/>
      </c>
      <c r="B194" s="21" t="str">
        <f t="shared" ca="1" si="9"/>
        <v/>
      </c>
    </row>
    <row r="195" spans="1:2" x14ac:dyDescent="0.25">
      <c r="A195" s="20" t="str">
        <f t="shared" ca="1" si="10"/>
        <v/>
      </c>
      <c r="B195" s="21" t="str">
        <f t="shared" ca="1" si="9"/>
        <v/>
      </c>
    </row>
    <row r="196" spans="1:2" x14ac:dyDescent="0.25">
      <c r="A196" s="20" t="str">
        <f t="shared" ca="1" si="10"/>
        <v/>
      </c>
      <c r="B196" s="21" t="str">
        <f t="shared" ca="1" si="9"/>
        <v/>
      </c>
    </row>
    <row r="197" spans="1:2" x14ac:dyDescent="0.25">
      <c r="A197" s="20" t="str">
        <f t="shared" ca="1" si="10"/>
        <v/>
      </c>
      <c r="B197" s="21" t="str">
        <f t="shared" ca="1" si="9"/>
        <v/>
      </c>
    </row>
    <row r="198" spans="1:2" x14ac:dyDescent="0.25">
      <c r="A198" s="20" t="str">
        <f t="shared" ca="1" si="10"/>
        <v/>
      </c>
      <c r="B198" s="21" t="str">
        <f t="shared" ca="1" si="9"/>
        <v/>
      </c>
    </row>
    <row r="199" spans="1:2" x14ac:dyDescent="0.25">
      <c r="A199" s="20" t="str">
        <f t="shared" ca="1" si="10"/>
        <v/>
      </c>
      <c r="B199" s="21" t="str">
        <f t="shared" ca="1" si="9"/>
        <v/>
      </c>
    </row>
    <row r="200" spans="1:2" x14ac:dyDescent="0.25">
      <c r="A200" s="20" t="str">
        <f t="shared" ca="1" si="10"/>
        <v/>
      </c>
      <c r="B200" s="21" t="str">
        <f t="shared" ca="1" si="9"/>
        <v/>
      </c>
    </row>
    <row r="201" spans="1:2" x14ac:dyDescent="0.25">
      <c r="A201" s="20" t="str">
        <f t="shared" ca="1" si="10"/>
        <v/>
      </c>
      <c r="B201" s="21" t="str">
        <f t="shared" ca="1" si="9"/>
        <v/>
      </c>
    </row>
    <row r="202" spans="1:2" x14ac:dyDescent="0.25">
      <c r="A202" s="20" t="str">
        <f t="shared" ca="1" si="10"/>
        <v/>
      </c>
      <c r="B202" s="21" t="str">
        <f t="shared" ca="1" si="9"/>
        <v/>
      </c>
    </row>
    <row r="203" spans="1:2" x14ac:dyDescent="0.25">
      <c r="A203" s="20" t="str">
        <f t="shared" ca="1" si="10"/>
        <v/>
      </c>
      <c r="B203" s="21" t="str">
        <f t="shared" ca="1" si="9"/>
        <v/>
      </c>
    </row>
    <row r="204" spans="1:2" x14ac:dyDescent="0.25">
      <c r="A204" s="20" t="str">
        <f t="shared" ca="1" si="10"/>
        <v/>
      </c>
      <c r="B204" s="21" t="str">
        <f t="shared" ca="1" si="9"/>
        <v/>
      </c>
    </row>
    <row r="205" spans="1:2" x14ac:dyDescent="0.25">
      <c r="A205" s="20" t="str">
        <f t="shared" ca="1" si="10"/>
        <v/>
      </c>
      <c r="B205" s="21" t="str">
        <f t="shared" ca="1" si="9"/>
        <v/>
      </c>
    </row>
    <row r="206" spans="1:2" x14ac:dyDescent="0.25">
      <c r="A206" s="20" t="str">
        <f t="shared" ca="1" si="10"/>
        <v/>
      </c>
      <c r="B206" s="21" t="str">
        <f t="shared" ref="B206:B269" ca="1" si="11">IF(D206&lt;&gt;"", IF(B206="",  NOW(), B206), "")</f>
        <v/>
      </c>
    </row>
    <row r="207" spans="1:2" x14ac:dyDescent="0.25">
      <c r="A207" s="20" t="str">
        <f t="shared" ca="1" si="10"/>
        <v/>
      </c>
      <c r="B207" s="21" t="str">
        <f t="shared" ca="1" si="11"/>
        <v/>
      </c>
    </row>
    <row r="208" spans="1:2" x14ac:dyDescent="0.25">
      <c r="A208" s="20" t="str">
        <f t="shared" ca="1" si="10"/>
        <v/>
      </c>
      <c r="B208" s="21" t="str">
        <f t="shared" ca="1" si="11"/>
        <v/>
      </c>
    </row>
    <row r="209" spans="1:2" x14ac:dyDescent="0.25">
      <c r="A209" s="20" t="str">
        <f t="shared" ca="1" si="10"/>
        <v/>
      </c>
      <c r="B209" s="21" t="str">
        <f t="shared" ca="1" si="11"/>
        <v/>
      </c>
    </row>
    <row r="210" spans="1:2" x14ac:dyDescent="0.25">
      <c r="A210" s="20" t="str">
        <f t="shared" ca="1" si="10"/>
        <v/>
      </c>
      <c r="B210" s="21" t="str">
        <f t="shared" ca="1" si="11"/>
        <v/>
      </c>
    </row>
    <row r="211" spans="1:2" x14ac:dyDescent="0.25">
      <c r="A211" s="20" t="str">
        <f t="shared" ca="1" si="10"/>
        <v/>
      </c>
      <c r="B211" s="21" t="str">
        <f t="shared" ca="1" si="11"/>
        <v/>
      </c>
    </row>
    <row r="212" spans="1:2" x14ac:dyDescent="0.25">
      <c r="A212" s="20" t="str">
        <f t="shared" ca="1" si="10"/>
        <v/>
      </c>
      <c r="B212" s="21" t="str">
        <f t="shared" ca="1" si="11"/>
        <v/>
      </c>
    </row>
    <row r="213" spans="1:2" x14ac:dyDescent="0.25">
      <c r="A213" s="20" t="str">
        <f t="shared" ca="1" si="10"/>
        <v/>
      </c>
      <c r="B213" s="21" t="str">
        <f t="shared" ca="1" si="11"/>
        <v/>
      </c>
    </row>
    <row r="214" spans="1:2" x14ac:dyDescent="0.25">
      <c r="A214" s="20" t="str">
        <f t="shared" ca="1" si="10"/>
        <v/>
      </c>
      <c r="B214" s="21" t="str">
        <f t="shared" ca="1" si="11"/>
        <v/>
      </c>
    </row>
    <row r="215" spans="1:2" x14ac:dyDescent="0.25">
      <c r="A215" s="20" t="str">
        <f t="shared" ca="1" si="10"/>
        <v/>
      </c>
      <c r="B215" s="21" t="str">
        <f t="shared" ca="1" si="11"/>
        <v/>
      </c>
    </row>
    <row r="216" spans="1:2" x14ac:dyDescent="0.25">
      <c r="A216" s="20" t="str">
        <f t="shared" ca="1" si="10"/>
        <v/>
      </c>
      <c r="B216" s="21" t="str">
        <f t="shared" ca="1" si="11"/>
        <v/>
      </c>
    </row>
    <row r="217" spans="1:2" x14ac:dyDescent="0.25">
      <c r="A217" s="20" t="str">
        <f t="shared" ca="1" si="10"/>
        <v/>
      </c>
      <c r="B217" s="21" t="str">
        <f t="shared" ca="1" si="11"/>
        <v/>
      </c>
    </row>
    <row r="218" spans="1:2" x14ac:dyDescent="0.25">
      <c r="A218" s="20" t="str">
        <f t="shared" ca="1" si="10"/>
        <v/>
      </c>
      <c r="B218" s="21" t="str">
        <f t="shared" ca="1" si="11"/>
        <v/>
      </c>
    </row>
    <row r="219" spans="1:2" x14ac:dyDescent="0.25">
      <c r="A219" s="20" t="str">
        <f t="shared" ca="1" si="10"/>
        <v/>
      </c>
      <c r="B219" s="21" t="str">
        <f t="shared" ca="1" si="11"/>
        <v/>
      </c>
    </row>
    <row r="220" spans="1:2" x14ac:dyDescent="0.25">
      <c r="A220" s="20" t="str">
        <f t="shared" ca="1" si="10"/>
        <v/>
      </c>
      <c r="B220" s="21" t="str">
        <f t="shared" ca="1" si="11"/>
        <v/>
      </c>
    </row>
    <row r="221" spans="1:2" x14ac:dyDescent="0.25">
      <c r="A221" s="20" t="str">
        <f t="shared" ca="1" si="10"/>
        <v/>
      </c>
      <c r="B221" s="21" t="str">
        <f t="shared" ca="1" si="11"/>
        <v/>
      </c>
    </row>
    <row r="222" spans="1:2" x14ac:dyDescent="0.25">
      <c r="A222" s="20" t="str">
        <f t="shared" ca="1" si="10"/>
        <v/>
      </c>
      <c r="B222" s="21" t="str">
        <f t="shared" ca="1" si="11"/>
        <v/>
      </c>
    </row>
    <row r="223" spans="1:2" x14ac:dyDescent="0.25">
      <c r="A223" s="20" t="str">
        <f t="shared" ca="1" si="10"/>
        <v/>
      </c>
      <c r="B223" s="21" t="str">
        <f t="shared" ca="1" si="11"/>
        <v/>
      </c>
    </row>
    <row r="224" spans="1:2" x14ac:dyDescent="0.25">
      <c r="A224" s="20" t="str">
        <f t="shared" ca="1" si="10"/>
        <v/>
      </c>
      <c r="B224" s="21" t="str">
        <f t="shared" ca="1" si="11"/>
        <v/>
      </c>
    </row>
    <row r="225" spans="1:2" x14ac:dyDescent="0.25">
      <c r="A225" s="20" t="str">
        <f t="shared" ca="1" si="10"/>
        <v/>
      </c>
      <c r="B225" s="21" t="str">
        <f t="shared" ca="1" si="11"/>
        <v/>
      </c>
    </row>
    <row r="226" spans="1:2" x14ac:dyDescent="0.25">
      <c r="A226" s="20" t="str">
        <f t="shared" ca="1" si="10"/>
        <v/>
      </c>
      <c r="B226" s="21" t="str">
        <f t="shared" ca="1" si="11"/>
        <v/>
      </c>
    </row>
    <row r="227" spans="1:2" x14ac:dyDescent="0.25">
      <c r="A227" s="20" t="str">
        <f t="shared" ca="1" si="10"/>
        <v/>
      </c>
      <c r="B227" s="21" t="str">
        <f t="shared" ca="1" si="11"/>
        <v/>
      </c>
    </row>
    <row r="228" spans="1:2" x14ac:dyDescent="0.25">
      <c r="A228" s="20" t="str">
        <f t="shared" ca="1" si="10"/>
        <v/>
      </c>
      <c r="B228" s="21" t="str">
        <f t="shared" ca="1" si="11"/>
        <v/>
      </c>
    </row>
    <row r="229" spans="1:2" x14ac:dyDescent="0.25">
      <c r="A229" s="20" t="str">
        <f t="shared" ca="1" si="10"/>
        <v/>
      </c>
      <c r="B229" s="21" t="str">
        <f t="shared" ca="1" si="11"/>
        <v/>
      </c>
    </row>
    <row r="230" spans="1:2" x14ac:dyDescent="0.25">
      <c r="A230" s="20" t="str">
        <f t="shared" ca="1" si="10"/>
        <v/>
      </c>
      <c r="B230" s="21" t="str">
        <f t="shared" ca="1" si="11"/>
        <v/>
      </c>
    </row>
    <row r="231" spans="1:2" x14ac:dyDescent="0.25">
      <c r="A231" s="20" t="str">
        <f t="shared" ca="1" si="10"/>
        <v/>
      </c>
      <c r="B231" s="21" t="str">
        <f t="shared" ca="1" si="11"/>
        <v/>
      </c>
    </row>
    <row r="232" spans="1:2" x14ac:dyDescent="0.25">
      <c r="A232" s="20" t="str">
        <f t="shared" ca="1" si="10"/>
        <v/>
      </c>
      <c r="B232" s="21" t="str">
        <f t="shared" ca="1" si="11"/>
        <v/>
      </c>
    </row>
    <row r="233" spans="1:2" x14ac:dyDescent="0.25">
      <c r="A233" s="20" t="str">
        <f t="shared" ca="1" si="10"/>
        <v/>
      </c>
      <c r="B233" s="21" t="str">
        <f t="shared" ca="1" si="11"/>
        <v/>
      </c>
    </row>
    <row r="234" spans="1:2" x14ac:dyDescent="0.25">
      <c r="A234" s="20" t="str">
        <f t="shared" ca="1" si="10"/>
        <v/>
      </c>
      <c r="B234" s="21" t="str">
        <f t="shared" ca="1" si="11"/>
        <v/>
      </c>
    </row>
    <row r="235" spans="1:2" x14ac:dyDescent="0.25">
      <c r="A235" s="20" t="str">
        <f t="shared" ca="1" si="10"/>
        <v/>
      </c>
      <c r="B235" s="21" t="str">
        <f t="shared" ca="1" si="11"/>
        <v/>
      </c>
    </row>
    <row r="236" spans="1:2" x14ac:dyDescent="0.25">
      <c r="A236" s="20" t="str">
        <f t="shared" ca="1" si="10"/>
        <v/>
      </c>
      <c r="B236" s="21" t="str">
        <f t="shared" ca="1" si="11"/>
        <v/>
      </c>
    </row>
    <row r="237" spans="1:2" x14ac:dyDescent="0.25">
      <c r="A237" s="20" t="str">
        <f t="shared" ca="1" si="10"/>
        <v/>
      </c>
      <c r="B237" s="21" t="str">
        <f t="shared" ca="1" si="11"/>
        <v/>
      </c>
    </row>
    <row r="238" spans="1:2" x14ac:dyDescent="0.25">
      <c r="A238" s="20" t="str">
        <f t="shared" ca="1" si="10"/>
        <v/>
      </c>
      <c r="B238" s="21" t="str">
        <f t="shared" ca="1" si="11"/>
        <v/>
      </c>
    </row>
    <row r="239" spans="1:2" x14ac:dyDescent="0.25">
      <c r="A239" s="20" t="str">
        <f t="shared" ca="1" si="10"/>
        <v/>
      </c>
      <c r="B239" s="21" t="str">
        <f t="shared" ca="1" si="11"/>
        <v/>
      </c>
    </row>
    <row r="240" spans="1:2" x14ac:dyDescent="0.25">
      <c r="A240" s="20" t="str">
        <f t="shared" ca="1" si="10"/>
        <v/>
      </c>
      <c r="B240" s="21" t="str">
        <f t="shared" ca="1" si="11"/>
        <v/>
      </c>
    </row>
    <row r="241" spans="1:2" x14ac:dyDescent="0.25">
      <c r="A241" s="20" t="str">
        <f t="shared" ca="1" si="10"/>
        <v/>
      </c>
      <c r="B241" s="21" t="str">
        <f t="shared" ca="1" si="11"/>
        <v/>
      </c>
    </row>
    <row r="242" spans="1:2" x14ac:dyDescent="0.25">
      <c r="A242" s="20" t="str">
        <f t="shared" ca="1" si="10"/>
        <v/>
      </c>
      <c r="B242" s="21" t="str">
        <f t="shared" ca="1" si="11"/>
        <v/>
      </c>
    </row>
    <row r="243" spans="1:2" x14ac:dyDescent="0.25">
      <c r="A243" s="20" t="str">
        <f t="shared" ca="1" si="10"/>
        <v/>
      </c>
      <c r="B243" s="21" t="str">
        <f t="shared" ca="1" si="11"/>
        <v/>
      </c>
    </row>
    <row r="244" spans="1:2" x14ac:dyDescent="0.25">
      <c r="A244" s="20" t="str">
        <f t="shared" ca="1" si="10"/>
        <v/>
      </c>
      <c r="B244" s="21" t="str">
        <f t="shared" ca="1" si="11"/>
        <v/>
      </c>
    </row>
    <row r="245" spans="1:2" x14ac:dyDescent="0.25">
      <c r="A245" s="20" t="str">
        <f t="shared" ca="1" si="10"/>
        <v/>
      </c>
      <c r="B245" s="21" t="str">
        <f t="shared" ca="1" si="11"/>
        <v/>
      </c>
    </row>
    <row r="246" spans="1:2" x14ac:dyDescent="0.25">
      <c r="A246" s="20" t="str">
        <f t="shared" ca="1" si="10"/>
        <v/>
      </c>
      <c r="B246" s="21" t="str">
        <f t="shared" ca="1" si="11"/>
        <v/>
      </c>
    </row>
    <row r="247" spans="1:2" x14ac:dyDescent="0.25">
      <c r="A247" s="20" t="str">
        <f t="shared" ca="1" si="10"/>
        <v/>
      </c>
      <c r="B247" s="21" t="str">
        <f t="shared" ca="1" si="11"/>
        <v/>
      </c>
    </row>
    <row r="248" spans="1:2" x14ac:dyDescent="0.25">
      <c r="A248" s="20" t="str">
        <f t="shared" ca="1" si="10"/>
        <v/>
      </c>
      <c r="B248" s="21" t="str">
        <f t="shared" ca="1" si="11"/>
        <v/>
      </c>
    </row>
    <row r="249" spans="1:2" x14ac:dyDescent="0.25">
      <c r="A249" s="20" t="str">
        <f t="shared" ca="1" si="10"/>
        <v/>
      </c>
      <c r="B249" s="21" t="str">
        <f t="shared" ca="1" si="11"/>
        <v/>
      </c>
    </row>
    <row r="250" spans="1:2" x14ac:dyDescent="0.25">
      <c r="A250" s="20" t="str">
        <f t="shared" ca="1" si="10"/>
        <v/>
      </c>
      <c r="B250" s="21" t="str">
        <f t="shared" ca="1" si="11"/>
        <v/>
      </c>
    </row>
    <row r="251" spans="1:2" x14ac:dyDescent="0.25">
      <c r="A251" s="20" t="str">
        <f t="shared" ca="1" si="10"/>
        <v/>
      </c>
      <c r="B251" s="21" t="str">
        <f t="shared" ca="1" si="11"/>
        <v/>
      </c>
    </row>
    <row r="252" spans="1:2" x14ac:dyDescent="0.25">
      <c r="A252" s="20" t="str">
        <f t="shared" ca="1" si="10"/>
        <v/>
      </c>
      <c r="B252" s="21" t="str">
        <f t="shared" ca="1" si="11"/>
        <v/>
      </c>
    </row>
    <row r="253" spans="1:2" x14ac:dyDescent="0.25">
      <c r="A253" s="20" t="str">
        <f t="shared" ca="1" si="10"/>
        <v/>
      </c>
      <c r="B253" s="21" t="str">
        <f t="shared" ca="1" si="11"/>
        <v/>
      </c>
    </row>
    <row r="254" spans="1:2" x14ac:dyDescent="0.25">
      <c r="A254" s="20" t="str">
        <f t="shared" ca="1" si="10"/>
        <v/>
      </c>
      <c r="B254" s="21" t="str">
        <f t="shared" ca="1" si="11"/>
        <v/>
      </c>
    </row>
    <row r="255" spans="1:2" x14ac:dyDescent="0.25">
      <c r="A255" s="20" t="str">
        <f t="shared" ca="1" si="10"/>
        <v/>
      </c>
      <c r="B255" s="21" t="str">
        <f t="shared" ca="1" si="11"/>
        <v/>
      </c>
    </row>
    <row r="256" spans="1:2" x14ac:dyDescent="0.25">
      <c r="A256" s="20" t="str">
        <f t="shared" ca="1" si="10"/>
        <v/>
      </c>
      <c r="B256" s="21" t="str">
        <f t="shared" ca="1" si="11"/>
        <v/>
      </c>
    </row>
    <row r="257" spans="1:2" x14ac:dyDescent="0.25">
      <c r="A257" s="20" t="str">
        <f t="shared" ca="1" si="10"/>
        <v/>
      </c>
      <c r="B257" s="21" t="str">
        <f t="shared" ca="1" si="11"/>
        <v/>
      </c>
    </row>
    <row r="258" spans="1:2" x14ac:dyDescent="0.25">
      <c r="A258" s="20" t="str">
        <f t="shared" ref="A258:A321" ca="1" si="12">IF(D258&lt;&gt;"", IF(B258="",  TODAY(), B258), "")</f>
        <v/>
      </c>
      <c r="B258" s="21" t="str">
        <f t="shared" ca="1" si="11"/>
        <v/>
      </c>
    </row>
    <row r="259" spans="1:2" x14ac:dyDescent="0.25">
      <c r="A259" s="20" t="str">
        <f t="shared" ca="1" si="12"/>
        <v/>
      </c>
      <c r="B259" s="21" t="str">
        <f t="shared" ca="1" si="11"/>
        <v/>
      </c>
    </row>
    <row r="260" spans="1:2" x14ac:dyDescent="0.25">
      <c r="A260" s="20" t="str">
        <f t="shared" ca="1" si="12"/>
        <v/>
      </c>
      <c r="B260" s="21" t="str">
        <f t="shared" ca="1" si="11"/>
        <v/>
      </c>
    </row>
    <row r="261" spans="1:2" x14ac:dyDescent="0.25">
      <c r="A261" s="20" t="str">
        <f t="shared" ca="1" si="12"/>
        <v/>
      </c>
      <c r="B261" s="21" t="str">
        <f t="shared" ca="1" si="11"/>
        <v/>
      </c>
    </row>
    <row r="262" spans="1:2" x14ac:dyDescent="0.25">
      <c r="A262" s="20" t="str">
        <f t="shared" ca="1" si="12"/>
        <v/>
      </c>
      <c r="B262" s="21" t="str">
        <f t="shared" ca="1" si="11"/>
        <v/>
      </c>
    </row>
    <row r="263" spans="1:2" x14ac:dyDescent="0.25">
      <c r="A263" s="20" t="str">
        <f t="shared" ca="1" si="12"/>
        <v/>
      </c>
      <c r="B263" s="21" t="str">
        <f t="shared" ca="1" si="11"/>
        <v/>
      </c>
    </row>
    <row r="264" spans="1:2" x14ac:dyDescent="0.25">
      <c r="A264" s="20" t="str">
        <f t="shared" ca="1" si="12"/>
        <v/>
      </c>
      <c r="B264" s="21" t="str">
        <f t="shared" ca="1" si="11"/>
        <v/>
      </c>
    </row>
    <row r="265" spans="1:2" x14ac:dyDescent="0.25">
      <c r="A265" s="20" t="str">
        <f t="shared" ca="1" si="12"/>
        <v/>
      </c>
      <c r="B265" s="21" t="str">
        <f t="shared" ca="1" si="11"/>
        <v/>
      </c>
    </row>
    <row r="266" spans="1:2" x14ac:dyDescent="0.25">
      <c r="A266" s="20" t="str">
        <f t="shared" ca="1" si="12"/>
        <v/>
      </c>
      <c r="B266" s="21" t="str">
        <f t="shared" ca="1" si="11"/>
        <v/>
      </c>
    </row>
    <row r="267" spans="1:2" x14ac:dyDescent="0.25">
      <c r="A267" s="20" t="str">
        <f t="shared" ca="1" si="12"/>
        <v/>
      </c>
      <c r="B267" s="21" t="str">
        <f t="shared" ca="1" si="11"/>
        <v/>
      </c>
    </row>
    <row r="268" spans="1:2" x14ac:dyDescent="0.25">
      <c r="A268" s="20" t="str">
        <f t="shared" ca="1" si="12"/>
        <v/>
      </c>
      <c r="B268" s="21" t="str">
        <f t="shared" ca="1" si="11"/>
        <v/>
      </c>
    </row>
    <row r="269" spans="1:2" x14ac:dyDescent="0.25">
      <c r="A269" s="20" t="str">
        <f t="shared" ca="1" si="12"/>
        <v/>
      </c>
      <c r="B269" s="21" t="str">
        <f t="shared" ca="1" si="11"/>
        <v/>
      </c>
    </row>
    <row r="270" spans="1:2" x14ac:dyDescent="0.25">
      <c r="A270" s="20" t="str">
        <f t="shared" ca="1" si="12"/>
        <v/>
      </c>
      <c r="B270" s="21" t="str">
        <f t="shared" ref="B270:B333" ca="1" si="13">IF(D270&lt;&gt;"", IF(B270="",  NOW(), B270), "")</f>
        <v/>
      </c>
    </row>
    <row r="271" spans="1:2" x14ac:dyDescent="0.25">
      <c r="A271" s="20" t="str">
        <f t="shared" ca="1" si="12"/>
        <v/>
      </c>
      <c r="B271" s="21" t="str">
        <f t="shared" ca="1" si="13"/>
        <v/>
      </c>
    </row>
    <row r="272" spans="1:2" x14ac:dyDescent="0.25">
      <c r="A272" s="20" t="str">
        <f t="shared" ca="1" si="12"/>
        <v/>
      </c>
      <c r="B272" s="21" t="str">
        <f t="shared" ca="1" si="13"/>
        <v/>
      </c>
    </row>
    <row r="273" spans="1:2" x14ac:dyDescent="0.25">
      <c r="A273" s="20" t="str">
        <f t="shared" ca="1" si="12"/>
        <v/>
      </c>
      <c r="B273" s="21" t="str">
        <f t="shared" ca="1" si="13"/>
        <v/>
      </c>
    </row>
    <row r="274" spans="1:2" x14ac:dyDescent="0.25">
      <c r="A274" s="20" t="str">
        <f t="shared" ca="1" si="12"/>
        <v/>
      </c>
      <c r="B274" s="21" t="str">
        <f t="shared" ca="1" si="13"/>
        <v/>
      </c>
    </row>
    <row r="275" spans="1:2" x14ac:dyDescent="0.25">
      <c r="A275" s="20" t="str">
        <f t="shared" ca="1" si="12"/>
        <v/>
      </c>
      <c r="B275" s="21" t="str">
        <f t="shared" ca="1" si="13"/>
        <v/>
      </c>
    </row>
    <row r="276" spans="1:2" x14ac:dyDescent="0.25">
      <c r="A276" s="20" t="str">
        <f t="shared" ca="1" si="12"/>
        <v/>
      </c>
      <c r="B276" s="21" t="str">
        <f t="shared" ca="1" si="13"/>
        <v/>
      </c>
    </row>
    <row r="277" spans="1:2" x14ac:dyDescent="0.25">
      <c r="A277" s="20" t="str">
        <f t="shared" ca="1" si="12"/>
        <v/>
      </c>
      <c r="B277" s="21" t="str">
        <f t="shared" ca="1" si="13"/>
        <v/>
      </c>
    </row>
    <row r="278" spans="1:2" x14ac:dyDescent="0.25">
      <c r="A278" s="20" t="str">
        <f t="shared" ca="1" si="12"/>
        <v/>
      </c>
      <c r="B278" s="21" t="str">
        <f t="shared" ca="1" si="13"/>
        <v/>
      </c>
    </row>
    <row r="279" spans="1:2" x14ac:dyDescent="0.25">
      <c r="A279" s="20" t="str">
        <f t="shared" ca="1" si="12"/>
        <v/>
      </c>
      <c r="B279" s="21" t="str">
        <f t="shared" ca="1" si="13"/>
        <v/>
      </c>
    </row>
    <row r="280" spans="1:2" x14ac:dyDescent="0.25">
      <c r="A280" s="20" t="str">
        <f t="shared" ca="1" si="12"/>
        <v/>
      </c>
      <c r="B280" s="21" t="str">
        <f t="shared" ca="1" si="13"/>
        <v/>
      </c>
    </row>
    <row r="281" spans="1:2" x14ac:dyDescent="0.25">
      <c r="A281" s="20" t="str">
        <f t="shared" ca="1" si="12"/>
        <v/>
      </c>
      <c r="B281" s="21" t="str">
        <f t="shared" ca="1" si="13"/>
        <v/>
      </c>
    </row>
    <row r="282" spans="1:2" x14ac:dyDescent="0.25">
      <c r="A282" s="20" t="str">
        <f t="shared" ca="1" si="12"/>
        <v/>
      </c>
      <c r="B282" s="21" t="str">
        <f t="shared" ca="1" si="13"/>
        <v/>
      </c>
    </row>
    <row r="283" spans="1:2" x14ac:dyDescent="0.25">
      <c r="A283" s="20" t="str">
        <f t="shared" ca="1" si="12"/>
        <v/>
      </c>
      <c r="B283" s="21" t="str">
        <f t="shared" ca="1" si="13"/>
        <v/>
      </c>
    </row>
    <row r="284" spans="1:2" x14ac:dyDescent="0.25">
      <c r="A284" s="20" t="str">
        <f t="shared" ca="1" si="12"/>
        <v/>
      </c>
      <c r="B284" s="21" t="str">
        <f t="shared" ca="1" si="13"/>
        <v/>
      </c>
    </row>
    <row r="285" spans="1:2" x14ac:dyDescent="0.25">
      <c r="A285" s="20" t="str">
        <f t="shared" ca="1" si="12"/>
        <v/>
      </c>
      <c r="B285" s="21" t="str">
        <f t="shared" ca="1" si="13"/>
        <v/>
      </c>
    </row>
    <row r="286" spans="1:2" x14ac:dyDescent="0.25">
      <c r="A286" s="20" t="str">
        <f t="shared" ca="1" si="12"/>
        <v/>
      </c>
      <c r="B286" s="21" t="str">
        <f t="shared" ca="1" si="13"/>
        <v/>
      </c>
    </row>
    <row r="287" spans="1:2" x14ac:dyDescent="0.25">
      <c r="A287" s="20" t="str">
        <f t="shared" ca="1" si="12"/>
        <v/>
      </c>
      <c r="B287" s="21" t="str">
        <f t="shared" ca="1" si="13"/>
        <v/>
      </c>
    </row>
    <row r="288" spans="1:2" x14ac:dyDescent="0.25">
      <c r="A288" s="20" t="str">
        <f t="shared" ca="1" si="12"/>
        <v/>
      </c>
      <c r="B288" s="21" t="str">
        <f t="shared" ca="1" si="13"/>
        <v/>
      </c>
    </row>
    <row r="289" spans="1:2" x14ac:dyDescent="0.25">
      <c r="A289" s="20" t="str">
        <f t="shared" ca="1" si="12"/>
        <v/>
      </c>
      <c r="B289" s="21" t="str">
        <f t="shared" ca="1" si="13"/>
        <v/>
      </c>
    </row>
    <row r="290" spans="1:2" x14ac:dyDescent="0.25">
      <c r="A290" s="20" t="str">
        <f t="shared" ca="1" si="12"/>
        <v/>
      </c>
      <c r="B290" s="21" t="str">
        <f t="shared" ca="1" si="13"/>
        <v/>
      </c>
    </row>
    <row r="291" spans="1:2" x14ac:dyDescent="0.25">
      <c r="A291" s="20" t="str">
        <f t="shared" ca="1" si="12"/>
        <v/>
      </c>
      <c r="B291" s="21" t="str">
        <f t="shared" ca="1" si="13"/>
        <v/>
      </c>
    </row>
    <row r="292" spans="1:2" x14ac:dyDescent="0.25">
      <c r="A292" s="20" t="str">
        <f t="shared" ca="1" si="12"/>
        <v/>
      </c>
      <c r="B292" s="21" t="str">
        <f t="shared" ca="1" si="13"/>
        <v/>
      </c>
    </row>
    <row r="293" spans="1:2" x14ac:dyDescent="0.25">
      <c r="A293" s="20" t="str">
        <f t="shared" ca="1" si="12"/>
        <v/>
      </c>
      <c r="B293" s="21" t="str">
        <f t="shared" ca="1" si="13"/>
        <v/>
      </c>
    </row>
    <row r="294" spans="1:2" x14ac:dyDescent="0.25">
      <c r="A294" s="20" t="str">
        <f t="shared" ca="1" si="12"/>
        <v/>
      </c>
      <c r="B294" s="21" t="str">
        <f t="shared" ca="1" si="13"/>
        <v/>
      </c>
    </row>
    <row r="295" spans="1:2" x14ac:dyDescent="0.25">
      <c r="A295" s="20" t="str">
        <f t="shared" ca="1" si="12"/>
        <v/>
      </c>
      <c r="B295" s="21" t="str">
        <f t="shared" ca="1" si="13"/>
        <v/>
      </c>
    </row>
    <row r="296" spans="1:2" x14ac:dyDescent="0.25">
      <c r="A296" s="20" t="str">
        <f t="shared" ca="1" si="12"/>
        <v/>
      </c>
      <c r="B296" s="21" t="str">
        <f t="shared" ca="1" si="13"/>
        <v/>
      </c>
    </row>
    <row r="297" spans="1:2" x14ac:dyDescent="0.25">
      <c r="A297" s="20" t="str">
        <f t="shared" ca="1" si="12"/>
        <v/>
      </c>
      <c r="B297" s="21" t="str">
        <f t="shared" ca="1" si="13"/>
        <v/>
      </c>
    </row>
    <row r="298" spans="1:2" x14ac:dyDescent="0.25">
      <c r="A298" s="20" t="str">
        <f t="shared" ca="1" si="12"/>
        <v/>
      </c>
      <c r="B298" s="21" t="str">
        <f t="shared" ca="1" si="13"/>
        <v/>
      </c>
    </row>
    <row r="299" spans="1:2" x14ac:dyDescent="0.25">
      <c r="A299" s="20" t="str">
        <f t="shared" ca="1" si="12"/>
        <v/>
      </c>
      <c r="B299" s="21" t="str">
        <f t="shared" ca="1" si="13"/>
        <v/>
      </c>
    </row>
    <row r="300" spans="1:2" x14ac:dyDescent="0.25">
      <c r="A300" s="20" t="str">
        <f t="shared" ca="1" si="12"/>
        <v/>
      </c>
      <c r="B300" s="21" t="str">
        <f t="shared" ca="1" si="13"/>
        <v/>
      </c>
    </row>
    <row r="301" spans="1:2" x14ac:dyDescent="0.25">
      <c r="A301" s="20" t="str">
        <f t="shared" ca="1" si="12"/>
        <v/>
      </c>
      <c r="B301" s="21" t="str">
        <f t="shared" ca="1" si="13"/>
        <v/>
      </c>
    </row>
    <row r="302" spans="1:2" x14ac:dyDescent="0.25">
      <c r="A302" s="20" t="str">
        <f t="shared" ca="1" si="12"/>
        <v/>
      </c>
      <c r="B302" s="21" t="str">
        <f t="shared" ca="1" si="13"/>
        <v/>
      </c>
    </row>
    <row r="303" spans="1:2" x14ac:dyDescent="0.25">
      <c r="A303" s="20" t="str">
        <f t="shared" ca="1" si="12"/>
        <v/>
      </c>
      <c r="B303" s="21" t="str">
        <f t="shared" ca="1" si="13"/>
        <v/>
      </c>
    </row>
    <row r="304" spans="1:2" x14ac:dyDescent="0.25">
      <c r="A304" s="20" t="str">
        <f t="shared" ca="1" si="12"/>
        <v/>
      </c>
      <c r="B304" s="21" t="str">
        <f t="shared" ca="1" si="13"/>
        <v/>
      </c>
    </row>
    <row r="305" spans="1:2" x14ac:dyDescent="0.25">
      <c r="A305" s="20" t="str">
        <f t="shared" ca="1" si="12"/>
        <v/>
      </c>
      <c r="B305" s="21" t="str">
        <f t="shared" ca="1" si="13"/>
        <v/>
      </c>
    </row>
    <row r="306" spans="1:2" x14ac:dyDescent="0.25">
      <c r="A306" s="20" t="str">
        <f t="shared" ca="1" si="12"/>
        <v/>
      </c>
      <c r="B306" s="21" t="str">
        <f t="shared" ca="1" si="13"/>
        <v/>
      </c>
    </row>
    <row r="307" spans="1:2" x14ac:dyDescent="0.25">
      <c r="A307" s="20" t="str">
        <f t="shared" ca="1" si="12"/>
        <v/>
      </c>
      <c r="B307" s="21" t="str">
        <f t="shared" ca="1" si="13"/>
        <v/>
      </c>
    </row>
    <row r="308" spans="1:2" x14ac:dyDescent="0.25">
      <c r="A308" s="20" t="str">
        <f t="shared" ca="1" si="12"/>
        <v/>
      </c>
      <c r="B308" s="21" t="str">
        <f t="shared" ca="1" si="13"/>
        <v/>
      </c>
    </row>
    <row r="309" spans="1:2" x14ac:dyDescent="0.25">
      <c r="A309" s="20" t="str">
        <f t="shared" ca="1" si="12"/>
        <v/>
      </c>
      <c r="B309" s="21" t="str">
        <f t="shared" ca="1" si="13"/>
        <v/>
      </c>
    </row>
    <row r="310" spans="1:2" x14ac:dyDescent="0.25">
      <c r="A310" s="20" t="str">
        <f t="shared" ca="1" si="12"/>
        <v/>
      </c>
      <c r="B310" s="21" t="str">
        <f t="shared" ca="1" si="13"/>
        <v/>
      </c>
    </row>
    <row r="311" spans="1:2" x14ac:dyDescent="0.25">
      <c r="A311" s="20" t="str">
        <f t="shared" ca="1" si="12"/>
        <v/>
      </c>
      <c r="B311" s="21" t="str">
        <f t="shared" ca="1" si="13"/>
        <v/>
      </c>
    </row>
    <row r="312" spans="1:2" x14ac:dyDescent="0.25">
      <c r="A312" s="20" t="str">
        <f t="shared" ca="1" si="12"/>
        <v/>
      </c>
      <c r="B312" s="21" t="str">
        <f t="shared" ca="1" si="13"/>
        <v/>
      </c>
    </row>
    <row r="313" spans="1:2" x14ac:dyDescent="0.25">
      <c r="A313" s="20" t="str">
        <f t="shared" ca="1" si="12"/>
        <v/>
      </c>
      <c r="B313" s="21" t="str">
        <f t="shared" ca="1" si="13"/>
        <v/>
      </c>
    </row>
    <row r="314" spans="1:2" x14ac:dyDescent="0.25">
      <c r="A314" s="20" t="str">
        <f t="shared" ca="1" si="12"/>
        <v/>
      </c>
      <c r="B314" s="21" t="str">
        <f t="shared" ca="1" si="13"/>
        <v/>
      </c>
    </row>
    <row r="315" spans="1:2" x14ac:dyDescent="0.25">
      <c r="A315" s="20" t="str">
        <f t="shared" ca="1" si="12"/>
        <v/>
      </c>
      <c r="B315" s="21" t="str">
        <f t="shared" ca="1" si="13"/>
        <v/>
      </c>
    </row>
    <row r="316" spans="1:2" x14ac:dyDescent="0.25">
      <c r="A316" s="20" t="str">
        <f t="shared" ca="1" si="12"/>
        <v/>
      </c>
      <c r="B316" s="21" t="str">
        <f t="shared" ca="1" si="13"/>
        <v/>
      </c>
    </row>
    <row r="317" spans="1:2" x14ac:dyDescent="0.25">
      <c r="A317" s="20" t="str">
        <f t="shared" ca="1" si="12"/>
        <v/>
      </c>
      <c r="B317" s="21" t="str">
        <f t="shared" ca="1" si="13"/>
        <v/>
      </c>
    </row>
    <row r="318" spans="1:2" x14ac:dyDescent="0.25">
      <c r="A318" s="20" t="str">
        <f t="shared" ca="1" si="12"/>
        <v/>
      </c>
      <c r="B318" s="21" t="str">
        <f t="shared" ca="1" si="13"/>
        <v/>
      </c>
    </row>
    <row r="319" spans="1:2" x14ac:dyDescent="0.25">
      <c r="A319" s="20" t="str">
        <f t="shared" ca="1" si="12"/>
        <v/>
      </c>
      <c r="B319" s="21" t="str">
        <f t="shared" ca="1" si="13"/>
        <v/>
      </c>
    </row>
    <row r="320" spans="1:2" x14ac:dyDescent="0.25">
      <c r="A320" s="20" t="str">
        <f t="shared" ca="1" si="12"/>
        <v/>
      </c>
      <c r="B320" s="21" t="str">
        <f t="shared" ca="1" si="13"/>
        <v/>
      </c>
    </row>
    <row r="321" spans="1:2" x14ac:dyDescent="0.25">
      <c r="A321" s="20" t="str">
        <f t="shared" ca="1" si="12"/>
        <v/>
      </c>
      <c r="B321" s="21" t="str">
        <f t="shared" ca="1" si="13"/>
        <v/>
      </c>
    </row>
    <row r="322" spans="1:2" x14ac:dyDescent="0.25">
      <c r="A322" s="20" t="str">
        <f t="shared" ref="A322:A385" ca="1" si="14">IF(D322&lt;&gt;"", IF(B322="",  TODAY(), B322), "")</f>
        <v/>
      </c>
      <c r="B322" s="21" t="str">
        <f t="shared" ca="1" si="13"/>
        <v/>
      </c>
    </row>
    <row r="323" spans="1:2" x14ac:dyDescent="0.25">
      <c r="A323" s="20" t="str">
        <f t="shared" ca="1" si="14"/>
        <v/>
      </c>
      <c r="B323" s="21" t="str">
        <f t="shared" ca="1" si="13"/>
        <v/>
      </c>
    </row>
    <row r="324" spans="1:2" x14ac:dyDescent="0.25">
      <c r="A324" s="20" t="str">
        <f t="shared" ca="1" si="14"/>
        <v/>
      </c>
      <c r="B324" s="21" t="str">
        <f t="shared" ca="1" si="13"/>
        <v/>
      </c>
    </row>
    <row r="325" spans="1:2" x14ac:dyDescent="0.25">
      <c r="A325" s="20" t="str">
        <f t="shared" ca="1" si="14"/>
        <v/>
      </c>
      <c r="B325" s="21" t="str">
        <f t="shared" ca="1" si="13"/>
        <v/>
      </c>
    </row>
    <row r="326" spans="1:2" x14ac:dyDescent="0.25">
      <c r="A326" s="20" t="str">
        <f t="shared" ca="1" si="14"/>
        <v/>
      </c>
      <c r="B326" s="21" t="str">
        <f t="shared" ca="1" si="13"/>
        <v/>
      </c>
    </row>
    <row r="327" spans="1:2" x14ac:dyDescent="0.25">
      <c r="A327" s="20" t="str">
        <f t="shared" ca="1" si="14"/>
        <v/>
      </c>
      <c r="B327" s="21" t="str">
        <f t="shared" ca="1" si="13"/>
        <v/>
      </c>
    </row>
    <row r="328" spans="1:2" x14ac:dyDescent="0.25">
      <c r="A328" s="20" t="str">
        <f t="shared" ca="1" si="14"/>
        <v/>
      </c>
      <c r="B328" s="21" t="str">
        <f t="shared" ca="1" si="13"/>
        <v/>
      </c>
    </row>
    <row r="329" spans="1:2" x14ac:dyDescent="0.25">
      <c r="A329" s="20" t="str">
        <f t="shared" ca="1" si="14"/>
        <v/>
      </c>
      <c r="B329" s="21" t="str">
        <f t="shared" ca="1" si="13"/>
        <v/>
      </c>
    </row>
    <row r="330" spans="1:2" x14ac:dyDescent="0.25">
      <c r="A330" s="20" t="str">
        <f t="shared" ca="1" si="14"/>
        <v/>
      </c>
      <c r="B330" s="21" t="str">
        <f t="shared" ca="1" si="13"/>
        <v/>
      </c>
    </row>
    <row r="331" spans="1:2" x14ac:dyDescent="0.25">
      <c r="A331" s="20" t="str">
        <f t="shared" ca="1" si="14"/>
        <v/>
      </c>
      <c r="B331" s="21" t="str">
        <f t="shared" ca="1" si="13"/>
        <v/>
      </c>
    </row>
    <row r="332" spans="1:2" x14ac:dyDescent="0.25">
      <c r="A332" s="20" t="str">
        <f t="shared" ca="1" si="14"/>
        <v/>
      </c>
      <c r="B332" s="21" t="str">
        <f t="shared" ca="1" si="13"/>
        <v/>
      </c>
    </row>
    <row r="333" spans="1:2" x14ac:dyDescent="0.25">
      <c r="A333" s="20" t="str">
        <f t="shared" ca="1" si="14"/>
        <v/>
      </c>
      <c r="B333" s="21" t="str">
        <f t="shared" ca="1" si="13"/>
        <v/>
      </c>
    </row>
    <row r="334" spans="1:2" x14ac:dyDescent="0.25">
      <c r="A334" s="20" t="str">
        <f t="shared" ca="1" si="14"/>
        <v/>
      </c>
      <c r="B334" s="21" t="str">
        <f t="shared" ref="B334:B397" ca="1" si="15">IF(D334&lt;&gt;"", IF(B334="",  NOW(), B334), "")</f>
        <v/>
      </c>
    </row>
    <row r="335" spans="1:2" x14ac:dyDescent="0.25">
      <c r="A335" s="20" t="str">
        <f t="shared" ca="1" si="14"/>
        <v/>
      </c>
      <c r="B335" s="21" t="str">
        <f t="shared" ca="1" si="15"/>
        <v/>
      </c>
    </row>
    <row r="336" spans="1:2" x14ac:dyDescent="0.25">
      <c r="A336" s="20" t="str">
        <f t="shared" ca="1" si="14"/>
        <v/>
      </c>
      <c r="B336" s="21" t="str">
        <f t="shared" ca="1" si="15"/>
        <v/>
      </c>
    </row>
    <row r="337" spans="1:2" x14ac:dyDescent="0.25">
      <c r="A337" s="20" t="str">
        <f t="shared" ca="1" si="14"/>
        <v/>
      </c>
      <c r="B337" s="21" t="str">
        <f t="shared" ca="1" si="15"/>
        <v/>
      </c>
    </row>
    <row r="338" spans="1:2" x14ac:dyDescent="0.25">
      <c r="A338" s="20" t="str">
        <f t="shared" ca="1" si="14"/>
        <v/>
      </c>
      <c r="B338" s="21" t="str">
        <f t="shared" ca="1" si="15"/>
        <v/>
      </c>
    </row>
    <row r="339" spans="1:2" x14ac:dyDescent="0.25">
      <c r="A339" s="20" t="str">
        <f t="shared" ca="1" si="14"/>
        <v/>
      </c>
      <c r="B339" s="21" t="str">
        <f t="shared" ca="1" si="15"/>
        <v/>
      </c>
    </row>
    <row r="340" spans="1:2" x14ac:dyDescent="0.25">
      <c r="A340" s="20" t="str">
        <f t="shared" ca="1" si="14"/>
        <v/>
      </c>
      <c r="B340" s="21" t="str">
        <f t="shared" ca="1" si="15"/>
        <v/>
      </c>
    </row>
    <row r="341" spans="1:2" x14ac:dyDescent="0.25">
      <c r="A341" s="20" t="str">
        <f t="shared" ca="1" si="14"/>
        <v/>
      </c>
      <c r="B341" s="21" t="str">
        <f t="shared" ca="1" si="15"/>
        <v/>
      </c>
    </row>
    <row r="342" spans="1:2" x14ac:dyDescent="0.25">
      <c r="A342" s="20" t="str">
        <f t="shared" ca="1" si="14"/>
        <v/>
      </c>
      <c r="B342" s="21" t="str">
        <f t="shared" ca="1" si="15"/>
        <v/>
      </c>
    </row>
    <row r="343" spans="1:2" x14ac:dyDescent="0.25">
      <c r="A343" s="20" t="str">
        <f t="shared" ca="1" si="14"/>
        <v/>
      </c>
      <c r="B343" s="21" t="str">
        <f t="shared" ca="1" si="15"/>
        <v/>
      </c>
    </row>
    <row r="344" spans="1:2" x14ac:dyDescent="0.25">
      <c r="A344" s="20" t="str">
        <f t="shared" ca="1" si="14"/>
        <v/>
      </c>
      <c r="B344" s="21" t="str">
        <f t="shared" ca="1" si="15"/>
        <v/>
      </c>
    </row>
    <row r="345" spans="1:2" x14ac:dyDescent="0.25">
      <c r="A345" s="20" t="str">
        <f t="shared" ca="1" si="14"/>
        <v/>
      </c>
      <c r="B345" s="21" t="str">
        <f t="shared" ca="1" si="15"/>
        <v/>
      </c>
    </row>
    <row r="346" spans="1:2" x14ac:dyDescent="0.25">
      <c r="A346" s="20" t="str">
        <f t="shared" ca="1" si="14"/>
        <v/>
      </c>
      <c r="B346" s="21" t="str">
        <f t="shared" ca="1" si="15"/>
        <v/>
      </c>
    </row>
    <row r="347" spans="1:2" x14ac:dyDescent="0.25">
      <c r="A347" s="20" t="str">
        <f t="shared" ca="1" si="14"/>
        <v/>
      </c>
      <c r="B347" s="21" t="str">
        <f t="shared" ca="1" si="15"/>
        <v/>
      </c>
    </row>
    <row r="348" spans="1:2" x14ac:dyDescent="0.25">
      <c r="A348" s="20" t="str">
        <f t="shared" ca="1" si="14"/>
        <v/>
      </c>
      <c r="B348" s="21" t="str">
        <f t="shared" ca="1" si="15"/>
        <v/>
      </c>
    </row>
    <row r="349" spans="1:2" x14ac:dyDescent="0.25">
      <c r="A349" s="20" t="str">
        <f t="shared" ca="1" si="14"/>
        <v/>
      </c>
      <c r="B349" s="21" t="str">
        <f t="shared" ca="1" si="15"/>
        <v/>
      </c>
    </row>
    <row r="350" spans="1:2" x14ac:dyDescent="0.25">
      <c r="A350" s="20" t="str">
        <f t="shared" ca="1" si="14"/>
        <v/>
      </c>
      <c r="B350" s="21" t="str">
        <f t="shared" ca="1" si="15"/>
        <v/>
      </c>
    </row>
    <row r="351" spans="1:2" x14ac:dyDescent="0.25">
      <c r="A351" s="20" t="str">
        <f t="shared" ca="1" si="14"/>
        <v/>
      </c>
      <c r="B351" s="21" t="str">
        <f t="shared" ca="1" si="15"/>
        <v/>
      </c>
    </row>
    <row r="352" spans="1:2" x14ac:dyDescent="0.25">
      <c r="A352" s="20" t="str">
        <f t="shared" ca="1" si="14"/>
        <v/>
      </c>
      <c r="B352" s="21" t="str">
        <f t="shared" ca="1" si="15"/>
        <v/>
      </c>
    </row>
    <row r="353" spans="1:2" x14ac:dyDescent="0.25">
      <c r="A353" s="20" t="str">
        <f t="shared" ca="1" si="14"/>
        <v/>
      </c>
      <c r="B353" s="21" t="str">
        <f t="shared" ca="1" si="15"/>
        <v/>
      </c>
    </row>
    <row r="354" spans="1:2" x14ac:dyDescent="0.25">
      <c r="A354" s="20" t="str">
        <f t="shared" ca="1" si="14"/>
        <v/>
      </c>
      <c r="B354" s="21" t="str">
        <f t="shared" ca="1" si="15"/>
        <v/>
      </c>
    </row>
    <row r="355" spans="1:2" x14ac:dyDescent="0.25">
      <c r="A355" s="20" t="str">
        <f t="shared" ca="1" si="14"/>
        <v/>
      </c>
      <c r="B355" s="21" t="str">
        <f t="shared" ca="1" si="15"/>
        <v/>
      </c>
    </row>
    <row r="356" spans="1:2" x14ac:dyDescent="0.25">
      <c r="A356" s="20" t="str">
        <f t="shared" ca="1" si="14"/>
        <v/>
      </c>
      <c r="B356" s="21" t="str">
        <f t="shared" ca="1" si="15"/>
        <v/>
      </c>
    </row>
    <row r="357" spans="1:2" x14ac:dyDescent="0.25">
      <c r="A357" s="20" t="str">
        <f t="shared" ca="1" si="14"/>
        <v/>
      </c>
      <c r="B357" s="21" t="str">
        <f t="shared" ca="1" si="15"/>
        <v/>
      </c>
    </row>
    <row r="358" spans="1:2" x14ac:dyDescent="0.25">
      <c r="A358" s="20" t="str">
        <f t="shared" ca="1" si="14"/>
        <v/>
      </c>
      <c r="B358" s="21" t="str">
        <f t="shared" ca="1" si="15"/>
        <v/>
      </c>
    </row>
    <row r="359" spans="1:2" x14ac:dyDescent="0.25">
      <c r="A359" s="20" t="str">
        <f t="shared" ca="1" si="14"/>
        <v/>
      </c>
      <c r="B359" s="21" t="str">
        <f t="shared" ca="1" si="15"/>
        <v/>
      </c>
    </row>
    <row r="360" spans="1:2" x14ac:dyDescent="0.25">
      <c r="A360" s="20" t="str">
        <f t="shared" ca="1" si="14"/>
        <v/>
      </c>
      <c r="B360" s="21" t="str">
        <f t="shared" ca="1" si="15"/>
        <v/>
      </c>
    </row>
    <row r="361" spans="1:2" x14ac:dyDescent="0.25">
      <c r="A361" s="20" t="str">
        <f t="shared" ca="1" si="14"/>
        <v/>
      </c>
      <c r="B361" s="21" t="str">
        <f t="shared" ca="1" si="15"/>
        <v/>
      </c>
    </row>
    <row r="362" spans="1:2" x14ac:dyDescent="0.25">
      <c r="A362" s="20" t="str">
        <f t="shared" ca="1" si="14"/>
        <v/>
      </c>
      <c r="B362" s="21" t="str">
        <f t="shared" ca="1" si="15"/>
        <v/>
      </c>
    </row>
    <row r="363" spans="1:2" x14ac:dyDescent="0.25">
      <c r="A363" s="20" t="str">
        <f t="shared" ca="1" si="14"/>
        <v/>
      </c>
      <c r="B363" s="21" t="str">
        <f t="shared" ca="1" si="15"/>
        <v/>
      </c>
    </row>
    <row r="364" spans="1:2" x14ac:dyDescent="0.25">
      <c r="A364" s="20" t="str">
        <f t="shared" ca="1" si="14"/>
        <v/>
      </c>
      <c r="B364" s="21" t="str">
        <f t="shared" ca="1" si="15"/>
        <v/>
      </c>
    </row>
    <row r="365" spans="1:2" x14ac:dyDescent="0.25">
      <c r="A365" s="20" t="str">
        <f t="shared" ca="1" si="14"/>
        <v/>
      </c>
      <c r="B365" s="21" t="str">
        <f t="shared" ca="1" si="15"/>
        <v/>
      </c>
    </row>
    <row r="366" spans="1:2" x14ac:dyDescent="0.25">
      <c r="A366" s="20" t="str">
        <f t="shared" ca="1" si="14"/>
        <v/>
      </c>
      <c r="B366" s="21" t="str">
        <f t="shared" ca="1" si="15"/>
        <v/>
      </c>
    </row>
    <row r="367" spans="1:2" x14ac:dyDescent="0.25">
      <c r="A367" s="20" t="str">
        <f t="shared" ca="1" si="14"/>
        <v/>
      </c>
      <c r="B367" s="21" t="str">
        <f t="shared" ca="1" si="15"/>
        <v/>
      </c>
    </row>
    <row r="368" spans="1:2" x14ac:dyDescent="0.25">
      <c r="A368" s="20" t="str">
        <f t="shared" ca="1" si="14"/>
        <v/>
      </c>
      <c r="B368" s="21" t="str">
        <f t="shared" ca="1" si="15"/>
        <v/>
      </c>
    </row>
    <row r="369" spans="1:2" x14ac:dyDescent="0.25">
      <c r="A369" s="20" t="str">
        <f t="shared" ca="1" si="14"/>
        <v/>
      </c>
      <c r="B369" s="21" t="str">
        <f t="shared" ca="1" si="15"/>
        <v/>
      </c>
    </row>
    <row r="370" spans="1:2" x14ac:dyDescent="0.25">
      <c r="A370" s="20" t="str">
        <f t="shared" ca="1" si="14"/>
        <v/>
      </c>
      <c r="B370" s="21" t="str">
        <f t="shared" ca="1" si="15"/>
        <v/>
      </c>
    </row>
    <row r="371" spans="1:2" x14ac:dyDescent="0.25">
      <c r="A371" s="20" t="str">
        <f t="shared" ca="1" si="14"/>
        <v/>
      </c>
      <c r="B371" s="21" t="str">
        <f t="shared" ca="1" si="15"/>
        <v/>
      </c>
    </row>
    <row r="372" spans="1:2" x14ac:dyDescent="0.25">
      <c r="A372" s="20" t="str">
        <f t="shared" ca="1" si="14"/>
        <v/>
      </c>
      <c r="B372" s="21" t="str">
        <f t="shared" ca="1" si="15"/>
        <v/>
      </c>
    </row>
    <row r="373" spans="1:2" x14ac:dyDescent="0.25">
      <c r="A373" s="20" t="str">
        <f t="shared" ca="1" si="14"/>
        <v/>
      </c>
      <c r="B373" s="21" t="str">
        <f t="shared" ca="1" si="15"/>
        <v/>
      </c>
    </row>
    <row r="374" spans="1:2" x14ac:dyDescent="0.25">
      <c r="A374" s="20" t="str">
        <f t="shared" ca="1" si="14"/>
        <v/>
      </c>
      <c r="B374" s="21" t="str">
        <f t="shared" ca="1" si="15"/>
        <v/>
      </c>
    </row>
    <row r="375" spans="1:2" x14ac:dyDescent="0.25">
      <c r="A375" s="20" t="str">
        <f t="shared" ca="1" si="14"/>
        <v/>
      </c>
      <c r="B375" s="21" t="str">
        <f t="shared" ca="1" si="15"/>
        <v/>
      </c>
    </row>
    <row r="376" spans="1:2" x14ac:dyDescent="0.25">
      <c r="A376" s="20" t="str">
        <f t="shared" ca="1" si="14"/>
        <v/>
      </c>
      <c r="B376" s="21" t="str">
        <f t="shared" ca="1" si="15"/>
        <v/>
      </c>
    </row>
    <row r="377" spans="1:2" x14ac:dyDescent="0.25">
      <c r="A377" s="20" t="str">
        <f t="shared" ca="1" si="14"/>
        <v/>
      </c>
      <c r="B377" s="21" t="str">
        <f t="shared" ca="1" si="15"/>
        <v/>
      </c>
    </row>
    <row r="378" spans="1:2" x14ac:dyDescent="0.25">
      <c r="A378" s="20" t="str">
        <f t="shared" ca="1" si="14"/>
        <v/>
      </c>
      <c r="B378" s="21" t="str">
        <f t="shared" ca="1" si="15"/>
        <v/>
      </c>
    </row>
    <row r="379" spans="1:2" x14ac:dyDescent="0.25">
      <c r="A379" s="20" t="str">
        <f t="shared" ca="1" si="14"/>
        <v/>
      </c>
      <c r="B379" s="21" t="str">
        <f t="shared" ca="1" si="15"/>
        <v/>
      </c>
    </row>
    <row r="380" spans="1:2" x14ac:dyDescent="0.25">
      <c r="A380" s="20" t="str">
        <f t="shared" ca="1" si="14"/>
        <v/>
      </c>
      <c r="B380" s="21" t="str">
        <f t="shared" ca="1" si="15"/>
        <v/>
      </c>
    </row>
    <row r="381" spans="1:2" x14ac:dyDescent="0.25">
      <c r="A381" s="20" t="str">
        <f t="shared" ca="1" si="14"/>
        <v/>
      </c>
      <c r="B381" s="21" t="str">
        <f t="shared" ca="1" si="15"/>
        <v/>
      </c>
    </row>
    <row r="382" spans="1:2" x14ac:dyDescent="0.25">
      <c r="A382" s="20" t="str">
        <f t="shared" ca="1" si="14"/>
        <v/>
      </c>
      <c r="B382" s="21" t="str">
        <f t="shared" ca="1" si="15"/>
        <v/>
      </c>
    </row>
    <row r="383" spans="1:2" x14ac:dyDescent="0.25">
      <c r="A383" s="20" t="str">
        <f t="shared" ca="1" si="14"/>
        <v/>
      </c>
      <c r="B383" s="21" t="str">
        <f t="shared" ca="1" si="15"/>
        <v/>
      </c>
    </row>
    <row r="384" spans="1:2" x14ac:dyDescent="0.25">
      <c r="A384" s="20" t="str">
        <f t="shared" ca="1" si="14"/>
        <v/>
      </c>
      <c r="B384" s="21" t="str">
        <f t="shared" ca="1" si="15"/>
        <v/>
      </c>
    </row>
    <row r="385" spans="1:2" x14ac:dyDescent="0.25">
      <c r="A385" s="20" t="str">
        <f t="shared" ca="1" si="14"/>
        <v/>
      </c>
      <c r="B385" s="21" t="str">
        <f t="shared" ca="1" si="15"/>
        <v/>
      </c>
    </row>
    <row r="386" spans="1:2" x14ac:dyDescent="0.25">
      <c r="A386" s="20" t="str">
        <f t="shared" ref="A386:A449" ca="1" si="16">IF(D386&lt;&gt;"", IF(B386="",  TODAY(), B386), "")</f>
        <v/>
      </c>
      <c r="B386" s="21" t="str">
        <f t="shared" ca="1" si="15"/>
        <v/>
      </c>
    </row>
    <row r="387" spans="1:2" x14ac:dyDescent="0.25">
      <c r="A387" s="20" t="str">
        <f t="shared" ca="1" si="16"/>
        <v/>
      </c>
      <c r="B387" s="21" t="str">
        <f t="shared" ca="1" si="15"/>
        <v/>
      </c>
    </row>
    <row r="388" spans="1:2" x14ac:dyDescent="0.25">
      <c r="A388" s="20" t="str">
        <f t="shared" ca="1" si="16"/>
        <v/>
      </c>
      <c r="B388" s="21" t="str">
        <f t="shared" ca="1" si="15"/>
        <v/>
      </c>
    </row>
    <row r="389" spans="1:2" x14ac:dyDescent="0.25">
      <c r="A389" s="20" t="str">
        <f t="shared" ca="1" si="16"/>
        <v/>
      </c>
      <c r="B389" s="21" t="str">
        <f t="shared" ca="1" si="15"/>
        <v/>
      </c>
    </row>
    <row r="390" spans="1:2" x14ac:dyDescent="0.25">
      <c r="A390" s="20" t="str">
        <f t="shared" ca="1" si="16"/>
        <v/>
      </c>
      <c r="B390" s="21" t="str">
        <f t="shared" ca="1" si="15"/>
        <v/>
      </c>
    </row>
    <row r="391" spans="1:2" x14ac:dyDescent="0.25">
      <c r="A391" s="20" t="str">
        <f t="shared" ca="1" si="16"/>
        <v/>
      </c>
      <c r="B391" s="21" t="str">
        <f t="shared" ca="1" si="15"/>
        <v/>
      </c>
    </row>
    <row r="392" spans="1:2" x14ac:dyDescent="0.25">
      <c r="A392" s="20" t="str">
        <f t="shared" ca="1" si="16"/>
        <v/>
      </c>
      <c r="B392" s="21" t="str">
        <f t="shared" ca="1" si="15"/>
        <v/>
      </c>
    </row>
    <row r="393" spans="1:2" x14ac:dyDescent="0.25">
      <c r="A393" s="20" t="str">
        <f t="shared" ca="1" si="16"/>
        <v/>
      </c>
      <c r="B393" s="21" t="str">
        <f t="shared" ca="1" si="15"/>
        <v/>
      </c>
    </row>
    <row r="394" spans="1:2" x14ac:dyDescent="0.25">
      <c r="A394" s="20" t="str">
        <f t="shared" ca="1" si="16"/>
        <v/>
      </c>
      <c r="B394" s="21" t="str">
        <f t="shared" ca="1" si="15"/>
        <v/>
      </c>
    </row>
    <row r="395" spans="1:2" x14ac:dyDescent="0.25">
      <c r="A395" s="20" t="str">
        <f t="shared" ca="1" si="16"/>
        <v/>
      </c>
      <c r="B395" s="21" t="str">
        <f t="shared" ca="1" si="15"/>
        <v/>
      </c>
    </row>
    <row r="396" spans="1:2" x14ac:dyDescent="0.25">
      <c r="A396" s="20" t="str">
        <f t="shared" ca="1" si="16"/>
        <v/>
      </c>
      <c r="B396" s="21" t="str">
        <f t="shared" ca="1" si="15"/>
        <v/>
      </c>
    </row>
    <row r="397" spans="1:2" x14ac:dyDescent="0.25">
      <c r="A397" s="20" t="str">
        <f t="shared" ca="1" si="16"/>
        <v/>
      </c>
      <c r="B397" s="21" t="str">
        <f t="shared" ca="1" si="15"/>
        <v/>
      </c>
    </row>
    <row r="398" spans="1:2" x14ac:dyDescent="0.25">
      <c r="A398" s="20" t="str">
        <f t="shared" ca="1" si="16"/>
        <v/>
      </c>
      <c r="B398" s="21" t="str">
        <f t="shared" ref="B398:B461" ca="1" si="17">IF(D398&lt;&gt;"", IF(B398="",  NOW(), B398), "")</f>
        <v/>
      </c>
    </row>
    <row r="399" spans="1:2" x14ac:dyDescent="0.25">
      <c r="A399" s="20" t="str">
        <f t="shared" ca="1" si="16"/>
        <v/>
      </c>
      <c r="B399" s="21" t="str">
        <f t="shared" ca="1" si="17"/>
        <v/>
      </c>
    </row>
    <row r="400" spans="1:2" x14ac:dyDescent="0.25">
      <c r="A400" s="20" t="str">
        <f t="shared" ca="1" si="16"/>
        <v/>
      </c>
      <c r="B400" s="21" t="str">
        <f t="shared" ca="1" si="17"/>
        <v/>
      </c>
    </row>
    <row r="401" spans="1:2" x14ac:dyDescent="0.25">
      <c r="A401" s="20" t="str">
        <f t="shared" ca="1" si="16"/>
        <v/>
      </c>
      <c r="B401" s="21" t="str">
        <f t="shared" ca="1" si="17"/>
        <v/>
      </c>
    </row>
    <row r="402" spans="1:2" x14ac:dyDescent="0.25">
      <c r="A402" s="20" t="str">
        <f t="shared" ca="1" si="16"/>
        <v/>
      </c>
      <c r="B402" s="21" t="str">
        <f t="shared" ca="1" si="17"/>
        <v/>
      </c>
    </row>
    <row r="403" spans="1:2" x14ac:dyDescent="0.25">
      <c r="A403" s="20" t="str">
        <f t="shared" ca="1" si="16"/>
        <v/>
      </c>
      <c r="B403" s="21" t="str">
        <f t="shared" ca="1" si="17"/>
        <v/>
      </c>
    </row>
    <row r="404" spans="1:2" x14ac:dyDescent="0.25">
      <c r="A404" s="20" t="str">
        <f t="shared" ca="1" si="16"/>
        <v/>
      </c>
      <c r="B404" s="21" t="str">
        <f t="shared" ca="1" si="17"/>
        <v/>
      </c>
    </row>
    <row r="405" spans="1:2" x14ac:dyDescent="0.25">
      <c r="A405" s="20" t="str">
        <f t="shared" ca="1" si="16"/>
        <v/>
      </c>
      <c r="B405" s="21" t="str">
        <f t="shared" ca="1" si="17"/>
        <v/>
      </c>
    </row>
    <row r="406" spans="1:2" x14ac:dyDescent="0.25">
      <c r="A406" s="20" t="str">
        <f t="shared" ca="1" si="16"/>
        <v/>
      </c>
      <c r="B406" s="21" t="str">
        <f t="shared" ca="1" si="17"/>
        <v/>
      </c>
    </row>
    <row r="407" spans="1:2" x14ac:dyDescent="0.25">
      <c r="A407" s="20" t="str">
        <f t="shared" ca="1" si="16"/>
        <v/>
      </c>
      <c r="B407" s="21" t="str">
        <f t="shared" ca="1" si="17"/>
        <v/>
      </c>
    </row>
    <row r="408" spans="1:2" x14ac:dyDescent="0.25">
      <c r="A408" s="20" t="str">
        <f t="shared" ca="1" si="16"/>
        <v/>
      </c>
      <c r="B408" s="21" t="str">
        <f t="shared" ca="1" si="17"/>
        <v/>
      </c>
    </row>
    <row r="409" spans="1:2" x14ac:dyDescent="0.25">
      <c r="A409" s="20" t="str">
        <f t="shared" ca="1" si="16"/>
        <v/>
      </c>
      <c r="B409" s="21" t="str">
        <f t="shared" ca="1" si="17"/>
        <v/>
      </c>
    </row>
    <row r="410" spans="1:2" x14ac:dyDescent="0.25">
      <c r="A410" s="20" t="str">
        <f t="shared" ca="1" si="16"/>
        <v/>
      </c>
      <c r="B410" s="21" t="str">
        <f t="shared" ca="1" si="17"/>
        <v/>
      </c>
    </row>
    <row r="411" spans="1:2" x14ac:dyDescent="0.25">
      <c r="A411" s="20" t="str">
        <f t="shared" ca="1" si="16"/>
        <v/>
      </c>
      <c r="B411" s="21" t="str">
        <f t="shared" ca="1" si="17"/>
        <v/>
      </c>
    </row>
    <row r="412" spans="1:2" x14ac:dyDescent="0.25">
      <c r="A412" s="20" t="str">
        <f t="shared" ca="1" si="16"/>
        <v/>
      </c>
      <c r="B412" s="21" t="str">
        <f t="shared" ca="1" si="17"/>
        <v/>
      </c>
    </row>
    <row r="413" spans="1:2" x14ac:dyDescent="0.25">
      <c r="A413" s="20" t="str">
        <f t="shared" ca="1" si="16"/>
        <v/>
      </c>
      <c r="B413" s="21" t="str">
        <f t="shared" ca="1" si="17"/>
        <v/>
      </c>
    </row>
    <row r="414" spans="1:2" x14ac:dyDescent="0.25">
      <c r="A414" s="20" t="str">
        <f t="shared" ca="1" si="16"/>
        <v/>
      </c>
      <c r="B414" s="21" t="str">
        <f t="shared" ca="1" si="17"/>
        <v/>
      </c>
    </row>
    <row r="415" spans="1:2" x14ac:dyDescent="0.25">
      <c r="A415" s="20" t="str">
        <f t="shared" ca="1" si="16"/>
        <v/>
      </c>
      <c r="B415" s="21" t="str">
        <f t="shared" ca="1" si="17"/>
        <v/>
      </c>
    </row>
    <row r="416" spans="1:2" x14ac:dyDescent="0.25">
      <c r="A416" s="20" t="str">
        <f t="shared" ca="1" si="16"/>
        <v/>
      </c>
      <c r="B416" s="21" t="str">
        <f t="shared" ca="1" si="17"/>
        <v/>
      </c>
    </row>
    <row r="417" spans="1:2" x14ac:dyDescent="0.25">
      <c r="A417" s="20" t="str">
        <f t="shared" ca="1" si="16"/>
        <v/>
      </c>
      <c r="B417" s="21" t="str">
        <f t="shared" ca="1" si="17"/>
        <v/>
      </c>
    </row>
    <row r="418" spans="1:2" x14ac:dyDescent="0.25">
      <c r="A418" s="20" t="str">
        <f t="shared" ca="1" si="16"/>
        <v/>
      </c>
      <c r="B418" s="21" t="str">
        <f t="shared" ca="1" si="17"/>
        <v/>
      </c>
    </row>
    <row r="419" spans="1:2" x14ac:dyDescent="0.25">
      <c r="A419" s="20" t="str">
        <f t="shared" ca="1" si="16"/>
        <v/>
      </c>
      <c r="B419" s="21" t="str">
        <f t="shared" ca="1" si="17"/>
        <v/>
      </c>
    </row>
    <row r="420" spans="1:2" x14ac:dyDescent="0.25">
      <c r="A420" s="20" t="str">
        <f t="shared" ca="1" si="16"/>
        <v/>
      </c>
      <c r="B420" s="21" t="str">
        <f t="shared" ca="1" si="17"/>
        <v/>
      </c>
    </row>
    <row r="421" spans="1:2" x14ac:dyDescent="0.25">
      <c r="A421" s="20" t="str">
        <f t="shared" ca="1" si="16"/>
        <v/>
      </c>
      <c r="B421" s="21" t="str">
        <f t="shared" ca="1" si="17"/>
        <v/>
      </c>
    </row>
    <row r="422" spans="1:2" x14ac:dyDescent="0.25">
      <c r="A422" s="20" t="str">
        <f t="shared" ca="1" si="16"/>
        <v/>
      </c>
      <c r="B422" s="21" t="str">
        <f t="shared" ca="1" si="17"/>
        <v/>
      </c>
    </row>
    <row r="423" spans="1:2" x14ac:dyDescent="0.25">
      <c r="A423" s="20" t="str">
        <f t="shared" ca="1" si="16"/>
        <v/>
      </c>
      <c r="B423" s="21" t="str">
        <f t="shared" ca="1" si="17"/>
        <v/>
      </c>
    </row>
    <row r="424" spans="1:2" x14ac:dyDescent="0.25">
      <c r="A424" s="20" t="str">
        <f t="shared" ca="1" si="16"/>
        <v/>
      </c>
      <c r="B424" s="21" t="str">
        <f t="shared" ca="1" si="17"/>
        <v/>
      </c>
    </row>
    <row r="425" spans="1:2" x14ac:dyDescent="0.25">
      <c r="A425" s="20" t="str">
        <f t="shared" ca="1" si="16"/>
        <v/>
      </c>
      <c r="B425" s="21" t="str">
        <f t="shared" ca="1" si="17"/>
        <v/>
      </c>
    </row>
    <row r="426" spans="1:2" x14ac:dyDescent="0.25">
      <c r="A426" s="20" t="str">
        <f t="shared" ca="1" si="16"/>
        <v/>
      </c>
      <c r="B426" s="21" t="str">
        <f t="shared" ca="1" si="17"/>
        <v/>
      </c>
    </row>
    <row r="427" spans="1:2" x14ac:dyDescent="0.25">
      <c r="A427" s="20" t="str">
        <f t="shared" ca="1" si="16"/>
        <v/>
      </c>
      <c r="B427" s="21" t="str">
        <f t="shared" ca="1" si="17"/>
        <v/>
      </c>
    </row>
    <row r="428" spans="1:2" x14ac:dyDescent="0.25">
      <c r="A428" s="20" t="str">
        <f t="shared" ca="1" si="16"/>
        <v/>
      </c>
      <c r="B428" s="21" t="str">
        <f t="shared" ca="1" si="17"/>
        <v/>
      </c>
    </row>
    <row r="429" spans="1:2" x14ac:dyDescent="0.25">
      <c r="A429" s="20" t="str">
        <f t="shared" ca="1" si="16"/>
        <v/>
      </c>
      <c r="B429" s="21" t="str">
        <f t="shared" ca="1" si="17"/>
        <v/>
      </c>
    </row>
    <row r="430" spans="1:2" x14ac:dyDescent="0.25">
      <c r="A430" s="20" t="str">
        <f t="shared" ca="1" si="16"/>
        <v/>
      </c>
      <c r="B430" s="21" t="str">
        <f t="shared" ca="1" si="17"/>
        <v/>
      </c>
    </row>
    <row r="431" spans="1:2" x14ac:dyDescent="0.25">
      <c r="A431" s="20" t="str">
        <f t="shared" ca="1" si="16"/>
        <v/>
      </c>
      <c r="B431" s="21" t="str">
        <f t="shared" ca="1" si="17"/>
        <v/>
      </c>
    </row>
    <row r="432" spans="1:2" x14ac:dyDescent="0.25">
      <c r="A432" s="20" t="str">
        <f t="shared" ca="1" si="16"/>
        <v/>
      </c>
      <c r="B432" s="21" t="str">
        <f t="shared" ca="1" si="17"/>
        <v/>
      </c>
    </row>
    <row r="433" spans="1:2" x14ac:dyDescent="0.25">
      <c r="A433" s="20" t="str">
        <f t="shared" ca="1" si="16"/>
        <v/>
      </c>
      <c r="B433" s="21" t="str">
        <f t="shared" ca="1" si="17"/>
        <v/>
      </c>
    </row>
    <row r="434" spans="1:2" x14ac:dyDescent="0.25">
      <c r="A434" s="20" t="str">
        <f t="shared" ca="1" si="16"/>
        <v/>
      </c>
      <c r="B434" s="21" t="str">
        <f t="shared" ca="1" si="17"/>
        <v/>
      </c>
    </row>
    <row r="435" spans="1:2" x14ac:dyDescent="0.25">
      <c r="A435" s="20" t="str">
        <f t="shared" ca="1" si="16"/>
        <v/>
      </c>
      <c r="B435" s="21" t="str">
        <f t="shared" ca="1" si="17"/>
        <v/>
      </c>
    </row>
    <row r="436" spans="1:2" x14ac:dyDescent="0.25">
      <c r="A436" s="20" t="str">
        <f t="shared" ca="1" si="16"/>
        <v/>
      </c>
      <c r="B436" s="21" t="str">
        <f t="shared" ca="1" si="17"/>
        <v/>
      </c>
    </row>
    <row r="437" spans="1:2" x14ac:dyDescent="0.25">
      <c r="A437" s="20" t="str">
        <f t="shared" ca="1" si="16"/>
        <v/>
      </c>
      <c r="B437" s="21" t="str">
        <f t="shared" ca="1" si="17"/>
        <v/>
      </c>
    </row>
    <row r="438" spans="1:2" x14ac:dyDescent="0.25">
      <c r="A438" s="20" t="str">
        <f t="shared" ca="1" si="16"/>
        <v/>
      </c>
      <c r="B438" s="21" t="str">
        <f t="shared" ca="1" si="17"/>
        <v/>
      </c>
    </row>
    <row r="439" spans="1:2" x14ac:dyDescent="0.25">
      <c r="A439" s="20" t="str">
        <f t="shared" ca="1" si="16"/>
        <v/>
      </c>
      <c r="B439" s="21" t="str">
        <f t="shared" ca="1" si="17"/>
        <v/>
      </c>
    </row>
    <row r="440" spans="1:2" x14ac:dyDescent="0.25">
      <c r="A440" s="20" t="str">
        <f t="shared" ca="1" si="16"/>
        <v/>
      </c>
      <c r="B440" s="21" t="str">
        <f t="shared" ca="1" si="17"/>
        <v/>
      </c>
    </row>
    <row r="441" spans="1:2" x14ac:dyDescent="0.25">
      <c r="A441" s="20" t="str">
        <f t="shared" ca="1" si="16"/>
        <v/>
      </c>
      <c r="B441" s="21" t="str">
        <f t="shared" ca="1" si="17"/>
        <v/>
      </c>
    </row>
    <row r="442" spans="1:2" x14ac:dyDescent="0.25">
      <c r="A442" s="20" t="str">
        <f t="shared" ca="1" si="16"/>
        <v/>
      </c>
      <c r="B442" s="21" t="str">
        <f t="shared" ca="1" si="17"/>
        <v/>
      </c>
    </row>
    <row r="443" spans="1:2" x14ac:dyDescent="0.25">
      <c r="A443" s="20" t="str">
        <f t="shared" ca="1" si="16"/>
        <v/>
      </c>
      <c r="B443" s="21" t="str">
        <f t="shared" ca="1" si="17"/>
        <v/>
      </c>
    </row>
    <row r="444" spans="1:2" x14ac:dyDescent="0.25">
      <c r="A444" s="20" t="str">
        <f t="shared" ca="1" si="16"/>
        <v/>
      </c>
      <c r="B444" s="21" t="str">
        <f t="shared" ca="1" si="17"/>
        <v/>
      </c>
    </row>
    <row r="445" spans="1:2" x14ac:dyDescent="0.25">
      <c r="A445" s="20" t="str">
        <f t="shared" ca="1" si="16"/>
        <v/>
      </c>
      <c r="B445" s="21" t="str">
        <f t="shared" ca="1" si="17"/>
        <v/>
      </c>
    </row>
    <row r="446" spans="1:2" x14ac:dyDescent="0.25">
      <c r="A446" s="20" t="str">
        <f t="shared" ca="1" si="16"/>
        <v/>
      </c>
      <c r="B446" s="21" t="str">
        <f t="shared" ca="1" si="17"/>
        <v/>
      </c>
    </row>
    <row r="447" spans="1:2" x14ac:dyDescent="0.25">
      <c r="A447" s="20" t="str">
        <f t="shared" ca="1" si="16"/>
        <v/>
      </c>
      <c r="B447" s="21" t="str">
        <f t="shared" ca="1" si="17"/>
        <v/>
      </c>
    </row>
    <row r="448" spans="1:2" x14ac:dyDescent="0.25">
      <c r="A448" s="20" t="str">
        <f t="shared" ca="1" si="16"/>
        <v/>
      </c>
      <c r="B448" s="21" t="str">
        <f t="shared" ca="1" si="17"/>
        <v/>
      </c>
    </row>
    <row r="449" spans="1:2" x14ac:dyDescent="0.25">
      <c r="A449" s="20" t="str">
        <f t="shared" ca="1" si="16"/>
        <v/>
      </c>
      <c r="B449" s="21" t="str">
        <f t="shared" ca="1" si="17"/>
        <v/>
      </c>
    </row>
    <row r="450" spans="1:2" x14ac:dyDescent="0.25">
      <c r="A450" s="20" t="str">
        <f t="shared" ref="A450:A513" ca="1" si="18">IF(D450&lt;&gt;"", IF(B450="",  TODAY(), B450), "")</f>
        <v/>
      </c>
      <c r="B450" s="21" t="str">
        <f t="shared" ca="1" si="17"/>
        <v/>
      </c>
    </row>
    <row r="451" spans="1:2" x14ac:dyDescent="0.25">
      <c r="A451" s="20" t="str">
        <f t="shared" ca="1" si="18"/>
        <v/>
      </c>
      <c r="B451" s="21" t="str">
        <f t="shared" ca="1" si="17"/>
        <v/>
      </c>
    </row>
    <row r="452" spans="1:2" x14ac:dyDescent="0.25">
      <c r="A452" s="20" t="str">
        <f t="shared" ca="1" si="18"/>
        <v/>
      </c>
      <c r="B452" s="21" t="str">
        <f t="shared" ca="1" si="17"/>
        <v/>
      </c>
    </row>
    <row r="453" spans="1:2" x14ac:dyDescent="0.25">
      <c r="A453" s="20" t="str">
        <f t="shared" ca="1" si="18"/>
        <v/>
      </c>
      <c r="B453" s="21" t="str">
        <f t="shared" ca="1" si="17"/>
        <v/>
      </c>
    </row>
    <row r="454" spans="1:2" x14ac:dyDescent="0.25">
      <c r="A454" s="20" t="str">
        <f t="shared" ca="1" si="18"/>
        <v/>
      </c>
      <c r="B454" s="21" t="str">
        <f t="shared" ca="1" si="17"/>
        <v/>
      </c>
    </row>
    <row r="455" spans="1:2" x14ac:dyDescent="0.25">
      <c r="A455" s="20" t="str">
        <f t="shared" ca="1" si="18"/>
        <v/>
      </c>
      <c r="B455" s="21" t="str">
        <f t="shared" ca="1" si="17"/>
        <v/>
      </c>
    </row>
    <row r="456" spans="1:2" x14ac:dyDescent="0.25">
      <c r="A456" s="20" t="str">
        <f t="shared" ca="1" si="18"/>
        <v/>
      </c>
      <c r="B456" s="21" t="str">
        <f t="shared" ca="1" si="17"/>
        <v/>
      </c>
    </row>
    <row r="457" spans="1:2" x14ac:dyDescent="0.25">
      <c r="A457" s="20" t="str">
        <f t="shared" ca="1" si="18"/>
        <v/>
      </c>
      <c r="B457" s="21" t="str">
        <f t="shared" ca="1" si="17"/>
        <v/>
      </c>
    </row>
    <row r="458" spans="1:2" x14ac:dyDescent="0.25">
      <c r="A458" s="20" t="str">
        <f t="shared" ca="1" si="18"/>
        <v/>
      </c>
      <c r="B458" s="21" t="str">
        <f t="shared" ca="1" si="17"/>
        <v/>
      </c>
    </row>
    <row r="459" spans="1:2" x14ac:dyDescent="0.25">
      <c r="A459" s="20" t="str">
        <f t="shared" ca="1" si="18"/>
        <v/>
      </c>
      <c r="B459" s="21" t="str">
        <f t="shared" ca="1" si="17"/>
        <v/>
      </c>
    </row>
    <row r="460" spans="1:2" x14ac:dyDescent="0.25">
      <c r="A460" s="20" t="str">
        <f t="shared" ca="1" si="18"/>
        <v/>
      </c>
      <c r="B460" s="21" t="str">
        <f t="shared" ca="1" si="17"/>
        <v/>
      </c>
    </row>
    <row r="461" spans="1:2" x14ac:dyDescent="0.25">
      <c r="A461" s="20" t="str">
        <f t="shared" ca="1" si="18"/>
        <v/>
      </c>
      <c r="B461" s="21" t="str">
        <f t="shared" ca="1" si="17"/>
        <v/>
      </c>
    </row>
    <row r="462" spans="1:2" x14ac:dyDescent="0.25">
      <c r="A462" s="20" t="str">
        <f t="shared" ca="1" si="18"/>
        <v/>
      </c>
      <c r="B462" s="21" t="str">
        <f t="shared" ref="B462:B525" ca="1" si="19">IF(D462&lt;&gt;"", IF(B462="",  NOW(), B462), "")</f>
        <v/>
      </c>
    </row>
    <row r="463" spans="1:2" x14ac:dyDescent="0.25">
      <c r="A463" s="20" t="str">
        <f t="shared" ca="1" si="18"/>
        <v/>
      </c>
      <c r="B463" s="21" t="str">
        <f t="shared" ca="1" si="19"/>
        <v/>
      </c>
    </row>
    <row r="464" spans="1:2" x14ac:dyDescent="0.25">
      <c r="A464" s="20" t="str">
        <f t="shared" ca="1" si="18"/>
        <v/>
      </c>
      <c r="B464" s="21" t="str">
        <f t="shared" ca="1" si="19"/>
        <v/>
      </c>
    </row>
    <row r="465" spans="1:2" x14ac:dyDescent="0.25">
      <c r="A465" s="20" t="str">
        <f t="shared" ca="1" si="18"/>
        <v/>
      </c>
      <c r="B465" s="21" t="str">
        <f t="shared" ca="1" si="19"/>
        <v/>
      </c>
    </row>
    <row r="466" spans="1:2" x14ac:dyDescent="0.25">
      <c r="A466" s="20" t="str">
        <f t="shared" ca="1" si="18"/>
        <v/>
      </c>
      <c r="B466" s="21" t="str">
        <f t="shared" ca="1" si="19"/>
        <v/>
      </c>
    </row>
    <row r="467" spans="1:2" x14ac:dyDescent="0.25">
      <c r="A467" s="20" t="str">
        <f t="shared" ca="1" si="18"/>
        <v/>
      </c>
      <c r="B467" s="21" t="str">
        <f t="shared" ca="1" si="19"/>
        <v/>
      </c>
    </row>
    <row r="468" spans="1:2" x14ac:dyDescent="0.25">
      <c r="A468" s="20" t="str">
        <f t="shared" ca="1" si="18"/>
        <v/>
      </c>
      <c r="B468" s="21" t="str">
        <f t="shared" ca="1" si="19"/>
        <v/>
      </c>
    </row>
    <row r="469" spans="1:2" x14ac:dyDescent="0.25">
      <c r="A469" s="20" t="str">
        <f t="shared" ca="1" si="18"/>
        <v/>
      </c>
      <c r="B469" s="21" t="str">
        <f t="shared" ca="1" si="19"/>
        <v/>
      </c>
    </row>
    <row r="470" spans="1:2" x14ac:dyDescent="0.25">
      <c r="A470" s="20" t="str">
        <f t="shared" ca="1" si="18"/>
        <v/>
      </c>
      <c r="B470" s="21" t="str">
        <f t="shared" ca="1" si="19"/>
        <v/>
      </c>
    </row>
    <row r="471" spans="1:2" x14ac:dyDescent="0.25">
      <c r="A471" s="20" t="str">
        <f t="shared" ca="1" si="18"/>
        <v/>
      </c>
      <c r="B471" s="21" t="str">
        <f t="shared" ca="1" si="19"/>
        <v/>
      </c>
    </row>
    <row r="472" spans="1:2" x14ac:dyDescent="0.25">
      <c r="A472" s="20" t="str">
        <f t="shared" ca="1" si="18"/>
        <v/>
      </c>
      <c r="B472" s="21" t="str">
        <f t="shared" ca="1" si="19"/>
        <v/>
      </c>
    </row>
    <row r="473" spans="1:2" x14ac:dyDescent="0.25">
      <c r="A473" s="20" t="str">
        <f t="shared" ca="1" si="18"/>
        <v/>
      </c>
      <c r="B473" s="21" t="str">
        <f t="shared" ca="1" si="19"/>
        <v/>
      </c>
    </row>
    <row r="474" spans="1:2" x14ac:dyDescent="0.25">
      <c r="A474" s="20" t="str">
        <f t="shared" ca="1" si="18"/>
        <v/>
      </c>
      <c r="B474" s="21" t="str">
        <f t="shared" ca="1" si="19"/>
        <v/>
      </c>
    </row>
    <row r="475" spans="1:2" x14ac:dyDescent="0.25">
      <c r="A475" s="20" t="str">
        <f t="shared" ca="1" si="18"/>
        <v/>
      </c>
      <c r="B475" s="21" t="str">
        <f t="shared" ca="1" si="19"/>
        <v/>
      </c>
    </row>
    <row r="476" spans="1:2" x14ac:dyDescent="0.25">
      <c r="A476" s="20" t="str">
        <f t="shared" ca="1" si="18"/>
        <v/>
      </c>
      <c r="B476" s="21" t="str">
        <f t="shared" ca="1" si="19"/>
        <v/>
      </c>
    </row>
    <row r="477" spans="1:2" x14ac:dyDescent="0.25">
      <c r="A477" s="20" t="str">
        <f t="shared" ca="1" si="18"/>
        <v/>
      </c>
      <c r="B477" s="21" t="str">
        <f t="shared" ca="1" si="19"/>
        <v/>
      </c>
    </row>
    <row r="478" spans="1:2" x14ac:dyDescent="0.25">
      <c r="A478" s="20" t="str">
        <f t="shared" ca="1" si="18"/>
        <v/>
      </c>
      <c r="B478" s="21" t="str">
        <f t="shared" ca="1" si="19"/>
        <v/>
      </c>
    </row>
    <row r="479" spans="1:2" x14ac:dyDescent="0.25">
      <c r="A479" s="20" t="str">
        <f t="shared" ca="1" si="18"/>
        <v/>
      </c>
      <c r="B479" s="21" t="str">
        <f t="shared" ca="1" si="19"/>
        <v/>
      </c>
    </row>
    <row r="480" spans="1:2" x14ac:dyDescent="0.25">
      <c r="A480" s="20" t="str">
        <f t="shared" ca="1" si="18"/>
        <v/>
      </c>
      <c r="B480" s="21" t="str">
        <f t="shared" ca="1" si="19"/>
        <v/>
      </c>
    </row>
    <row r="481" spans="1:2" x14ac:dyDescent="0.25">
      <c r="A481" s="20" t="str">
        <f t="shared" ca="1" si="18"/>
        <v/>
      </c>
      <c r="B481" s="21" t="str">
        <f t="shared" ca="1" si="19"/>
        <v/>
      </c>
    </row>
    <row r="482" spans="1:2" x14ac:dyDescent="0.25">
      <c r="A482" s="20" t="str">
        <f t="shared" ca="1" si="18"/>
        <v/>
      </c>
      <c r="B482" s="21" t="str">
        <f t="shared" ca="1" si="19"/>
        <v/>
      </c>
    </row>
    <row r="483" spans="1:2" x14ac:dyDescent="0.25">
      <c r="A483" s="20" t="str">
        <f t="shared" ca="1" si="18"/>
        <v/>
      </c>
      <c r="B483" s="21" t="str">
        <f t="shared" ca="1" si="19"/>
        <v/>
      </c>
    </row>
    <row r="484" spans="1:2" x14ac:dyDescent="0.25">
      <c r="A484" s="20" t="str">
        <f t="shared" ca="1" si="18"/>
        <v/>
      </c>
      <c r="B484" s="21" t="str">
        <f t="shared" ca="1" si="19"/>
        <v/>
      </c>
    </row>
    <row r="485" spans="1:2" x14ac:dyDescent="0.25">
      <c r="A485" s="20" t="str">
        <f t="shared" ca="1" si="18"/>
        <v/>
      </c>
      <c r="B485" s="21" t="str">
        <f t="shared" ca="1" si="19"/>
        <v/>
      </c>
    </row>
    <row r="486" spans="1:2" x14ac:dyDescent="0.25">
      <c r="A486" s="20" t="str">
        <f t="shared" ca="1" si="18"/>
        <v/>
      </c>
      <c r="B486" s="21" t="str">
        <f t="shared" ca="1" si="19"/>
        <v/>
      </c>
    </row>
    <row r="487" spans="1:2" x14ac:dyDescent="0.25">
      <c r="A487" s="20" t="str">
        <f t="shared" ca="1" si="18"/>
        <v/>
      </c>
      <c r="B487" s="21" t="str">
        <f t="shared" ca="1" si="19"/>
        <v/>
      </c>
    </row>
    <row r="488" spans="1:2" x14ac:dyDescent="0.25">
      <c r="A488" s="20" t="str">
        <f t="shared" ca="1" si="18"/>
        <v/>
      </c>
      <c r="B488" s="21" t="str">
        <f t="shared" ca="1" si="19"/>
        <v/>
      </c>
    </row>
    <row r="489" spans="1:2" x14ac:dyDescent="0.25">
      <c r="A489" s="20" t="str">
        <f t="shared" ca="1" si="18"/>
        <v/>
      </c>
      <c r="B489" s="21" t="str">
        <f t="shared" ca="1" si="19"/>
        <v/>
      </c>
    </row>
    <row r="490" spans="1:2" x14ac:dyDescent="0.25">
      <c r="A490" s="20" t="str">
        <f t="shared" ca="1" si="18"/>
        <v/>
      </c>
      <c r="B490" s="21" t="str">
        <f t="shared" ca="1" si="19"/>
        <v/>
      </c>
    </row>
    <row r="491" spans="1:2" x14ac:dyDescent="0.25">
      <c r="A491" s="20" t="str">
        <f t="shared" ca="1" si="18"/>
        <v/>
      </c>
      <c r="B491" s="21" t="str">
        <f t="shared" ca="1" si="19"/>
        <v/>
      </c>
    </row>
    <row r="492" spans="1:2" x14ac:dyDescent="0.25">
      <c r="A492" s="20" t="str">
        <f t="shared" ca="1" si="18"/>
        <v/>
      </c>
      <c r="B492" s="21" t="str">
        <f t="shared" ca="1" si="19"/>
        <v/>
      </c>
    </row>
    <row r="493" spans="1:2" x14ac:dyDescent="0.25">
      <c r="A493" s="20" t="str">
        <f t="shared" ca="1" si="18"/>
        <v/>
      </c>
      <c r="B493" s="21" t="str">
        <f t="shared" ca="1" si="19"/>
        <v/>
      </c>
    </row>
    <row r="494" spans="1:2" x14ac:dyDescent="0.25">
      <c r="A494" s="20" t="str">
        <f t="shared" ca="1" si="18"/>
        <v/>
      </c>
      <c r="B494" s="21" t="str">
        <f t="shared" ca="1" si="19"/>
        <v/>
      </c>
    </row>
    <row r="495" spans="1:2" x14ac:dyDescent="0.25">
      <c r="A495" s="20" t="str">
        <f t="shared" ca="1" si="18"/>
        <v/>
      </c>
      <c r="B495" s="21" t="str">
        <f t="shared" ca="1" si="19"/>
        <v/>
      </c>
    </row>
    <row r="496" spans="1:2" x14ac:dyDescent="0.25">
      <c r="A496" s="20" t="str">
        <f t="shared" ca="1" si="18"/>
        <v/>
      </c>
      <c r="B496" s="21" t="str">
        <f t="shared" ca="1" si="19"/>
        <v/>
      </c>
    </row>
    <row r="497" spans="1:2" x14ac:dyDescent="0.25">
      <c r="A497" s="20" t="str">
        <f t="shared" ca="1" si="18"/>
        <v/>
      </c>
      <c r="B497" s="21" t="str">
        <f t="shared" ca="1" si="19"/>
        <v/>
      </c>
    </row>
    <row r="498" spans="1:2" x14ac:dyDescent="0.25">
      <c r="A498" s="20" t="str">
        <f t="shared" ca="1" si="18"/>
        <v/>
      </c>
      <c r="B498" s="21" t="str">
        <f t="shared" ca="1" si="19"/>
        <v/>
      </c>
    </row>
    <row r="499" spans="1:2" x14ac:dyDescent="0.25">
      <c r="A499" s="20" t="str">
        <f t="shared" ca="1" si="18"/>
        <v/>
      </c>
      <c r="B499" s="21" t="str">
        <f t="shared" ca="1" si="19"/>
        <v/>
      </c>
    </row>
    <row r="500" spans="1:2" x14ac:dyDescent="0.25">
      <c r="A500" s="20" t="str">
        <f t="shared" ca="1" si="18"/>
        <v/>
      </c>
      <c r="B500" s="21" t="str">
        <f t="shared" ca="1" si="19"/>
        <v/>
      </c>
    </row>
    <row r="501" spans="1:2" x14ac:dyDescent="0.25">
      <c r="A501" s="20" t="str">
        <f t="shared" ca="1" si="18"/>
        <v/>
      </c>
      <c r="B501" s="21" t="str">
        <f t="shared" ca="1" si="19"/>
        <v/>
      </c>
    </row>
    <row r="502" spans="1:2" x14ac:dyDescent="0.25">
      <c r="A502" s="20" t="str">
        <f t="shared" ca="1" si="18"/>
        <v/>
      </c>
      <c r="B502" s="21" t="str">
        <f t="shared" ca="1" si="19"/>
        <v/>
      </c>
    </row>
    <row r="503" spans="1:2" x14ac:dyDescent="0.25">
      <c r="A503" s="20" t="str">
        <f t="shared" ca="1" si="18"/>
        <v/>
      </c>
      <c r="B503" s="21" t="str">
        <f t="shared" ca="1" si="19"/>
        <v/>
      </c>
    </row>
    <row r="504" spans="1:2" x14ac:dyDescent="0.25">
      <c r="A504" s="20" t="str">
        <f t="shared" ca="1" si="18"/>
        <v/>
      </c>
      <c r="B504" s="21" t="str">
        <f t="shared" ca="1" si="19"/>
        <v/>
      </c>
    </row>
    <row r="505" spans="1:2" x14ac:dyDescent="0.25">
      <c r="A505" s="20" t="str">
        <f t="shared" ca="1" si="18"/>
        <v/>
      </c>
      <c r="B505" s="21" t="str">
        <f t="shared" ca="1" si="19"/>
        <v/>
      </c>
    </row>
    <row r="506" spans="1:2" x14ac:dyDescent="0.25">
      <c r="A506" s="20" t="str">
        <f t="shared" ca="1" si="18"/>
        <v/>
      </c>
      <c r="B506" s="21" t="str">
        <f t="shared" ca="1" si="19"/>
        <v/>
      </c>
    </row>
    <row r="507" spans="1:2" x14ac:dyDescent="0.25">
      <c r="A507" s="20" t="str">
        <f t="shared" ca="1" si="18"/>
        <v/>
      </c>
      <c r="B507" s="21" t="str">
        <f t="shared" ca="1" si="19"/>
        <v/>
      </c>
    </row>
    <row r="508" spans="1:2" x14ac:dyDescent="0.25">
      <c r="A508" s="20" t="str">
        <f t="shared" ca="1" si="18"/>
        <v/>
      </c>
      <c r="B508" s="21" t="str">
        <f t="shared" ca="1" si="19"/>
        <v/>
      </c>
    </row>
    <row r="509" spans="1:2" x14ac:dyDescent="0.25">
      <c r="A509" s="20" t="str">
        <f t="shared" ca="1" si="18"/>
        <v/>
      </c>
      <c r="B509" s="21" t="str">
        <f t="shared" ca="1" si="19"/>
        <v/>
      </c>
    </row>
    <row r="510" spans="1:2" x14ac:dyDescent="0.25">
      <c r="A510" s="20" t="str">
        <f t="shared" ca="1" si="18"/>
        <v/>
      </c>
      <c r="B510" s="21" t="str">
        <f t="shared" ca="1" si="19"/>
        <v/>
      </c>
    </row>
    <row r="511" spans="1:2" x14ac:dyDescent="0.25">
      <c r="A511" s="20" t="str">
        <f t="shared" ca="1" si="18"/>
        <v/>
      </c>
      <c r="B511" s="21" t="str">
        <f t="shared" ca="1" si="19"/>
        <v/>
      </c>
    </row>
    <row r="512" spans="1:2" x14ac:dyDescent="0.25">
      <c r="A512" s="20" t="str">
        <f t="shared" ca="1" si="18"/>
        <v/>
      </c>
      <c r="B512" s="21" t="str">
        <f t="shared" ca="1" si="19"/>
        <v/>
      </c>
    </row>
    <row r="513" spans="1:2" x14ac:dyDescent="0.25">
      <c r="A513" s="20" t="str">
        <f t="shared" ca="1" si="18"/>
        <v/>
      </c>
      <c r="B513" s="21" t="str">
        <f t="shared" ca="1" si="19"/>
        <v/>
      </c>
    </row>
    <row r="514" spans="1:2" x14ac:dyDescent="0.25">
      <c r="A514" s="20" t="str">
        <f t="shared" ref="A514:A577" ca="1" si="20">IF(D514&lt;&gt;"", IF(B514="",  TODAY(), B514), "")</f>
        <v/>
      </c>
      <c r="B514" s="21" t="str">
        <f t="shared" ca="1" si="19"/>
        <v/>
      </c>
    </row>
    <row r="515" spans="1:2" x14ac:dyDescent="0.25">
      <c r="A515" s="20" t="str">
        <f t="shared" ca="1" si="20"/>
        <v/>
      </c>
      <c r="B515" s="21" t="str">
        <f t="shared" ca="1" si="19"/>
        <v/>
      </c>
    </row>
    <row r="516" spans="1:2" x14ac:dyDescent="0.25">
      <c r="A516" s="20" t="str">
        <f t="shared" ca="1" si="20"/>
        <v/>
      </c>
      <c r="B516" s="21" t="str">
        <f t="shared" ca="1" si="19"/>
        <v/>
      </c>
    </row>
    <row r="517" spans="1:2" x14ac:dyDescent="0.25">
      <c r="A517" s="20" t="str">
        <f t="shared" ca="1" si="20"/>
        <v/>
      </c>
      <c r="B517" s="21" t="str">
        <f t="shared" ca="1" si="19"/>
        <v/>
      </c>
    </row>
    <row r="518" spans="1:2" x14ac:dyDescent="0.25">
      <c r="A518" s="20" t="str">
        <f t="shared" ca="1" si="20"/>
        <v/>
      </c>
      <c r="B518" s="21" t="str">
        <f t="shared" ca="1" si="19"/>
        <v/>
      </c>
    </row>
    <row r="519" spans="1:2" x14ac:dyDescent="0.25">
      <c r="A519" s="20" t="str">
        <f t="shared" ca="1" si="20"/>
        <v/>
      </c>
      <c r="B519" s="21" t="str">
        <f t="shared" ca="1" si="19"/>
        <v/>
      </c>
    </row>
    <row r="520" spans="1:2" x14ac:dyDescent="0.25">
      <c r="A520" s="20" t="str">
        <f t="shared" ca="1" si="20"/>
        <v/>
      </c>
      <c r="B520" s="21" t="str">
        <f t="shared" ca="1" si="19"/>
        <v/>
      </c>
    </row>
    <row r="521" spans="1:2" x14ac:dyDescent="0.25">
      <c r="A521" s="20" t="str">
        <f t="shared" ca="1" si="20"/>
        <v/>
      </c>
      <c r="B521" s="21" t="str">
        <f t="shared" ca="1" si="19"/>
        <v/>
      </c>
    </row>
    <row r="522" spans="1:2" x14ac:dyDescent="0.25">
      <c r="A522" s="20" t="str">
        <f t="shared" ca="1" si="20"/>
        <v/>
      </c>
      <c r="B522" s="21" t="str">
        <f t="shared" ca="1" si="19"/>
        <v/>
      </c>
    </row>
    <row r="523" spans="1:2" x14ac:dyDescent="0.25">
      <c r="A523" s="20" t="str">
        <f t="shared" ca="1" si="20"/>
        <v/>
      </c>
      <c r="B523" s="21" t="str">
        <f t="shared" ca="1" si="19"/>
        <v/>
      </c>
    </row>
    <row r="524" spans="1:2" x14ac:dyDescent="0.25">
      <c r="A524" s="20" t="str">
        <f t="shared" ca="1" si="20"/>
        <v/>
      </c>
      <c r="B524" s="21" t="str">
        <f t="shared" ca="1" si="19"/>
        <v/>
      </c>
    </row>
    <row r="525" spans="1:2" x14ac:dyDescent="0.25">
      <c r="A525" s="20" t="str">
        <f t="shared" ca="1" si="20"/>
        <v/>
      </c>
      <c r="B525" s="21" t="str">
        <f t="shared" ca="1" si="19"/>
        <v/>
      </c>
    </row>
    <row r="526" spans="1:2" x14ac:dyDescent="0.25">
      <c r="A526" s="20" t="str">
        <f t="shared" ca="1" si="20"/>
        <v/>
      </c>
      <c r="B526" s="21" t="str">
        <f t="shared" ref="B526:B589" ca="1" si="21">IF(D526&lt;&gt;"", IF(B526="",  NOW(), B526), "")</f>
        <v/>
      </c>
    </row>
    <row r="527" spans="1:2" x14ac:dyDescent="0.25">
      <c r="A527" s="20" t="str">
        <f t="shared" ca="1" si="20"/>
        <v/>
      </c>
      <c r="B527" s="21" t="str">
        <f t="shared" ca="1" si="21"/>
        <v/>
      </c>
    </row>
    <row r="528" spans="1:2" x14ac:dyDescent="0.25">
      <c r="A528" s="20" t="str">
        <f t="shared" ca="1" si="20"/>
        <v/>
      </c>
      <c r="B528" s="21" t="str">
        <f t="shared" ca="1" si="21"/>
        <v/>
      </c>
    </row>
    <row r="529" spans="1:2" x14ac:dyDescent="0.25">
      <c r="A529" s="20" t="str">
        <f t="shared" ca="1" si="20"/>
        <v/>
      </c>
      <c r="B529" s="21" t="str">
        <f t="shared" ca="1" si="21"/>
        <v/>
      </c>
    </row>
    <row r="530" spans="1:2" x14ac:dyDescent="0.25">
      <c r="A530" s="20" t="str">
        <f t="shared" ca="1" si="20"/>
        <v/>
      </c>
      <c r="B530" s="21" t="str">
        <f t="shared" ca="1" si="21"/>
        <v/>
      </c>
    </row>
    <row r="531" spans="1:2" x14ac:dyDescent="0.25">
      <c r="A531" s="20" t="str">
        <f t="shared" ca="1" si="20"/>
        <v/>
      </c>
      <c r="B531" s="21" t="str">
        <f t="shared" ca="1" si="21"/>
        <v/>
      </c>
    </row>
    <row r="532" spans="1:2" x14ac:dyDescent="0.25">
      <c r="A532" s="20" t="str">
        <f t="shared" ca="1" si="20"/>
        <v/>
      </c>
      <c r="B532" s="21" t="str">
        <f t="shared" ca="1" si="21"/>
        <v/>
      </c>
    </row>
    <row r="533" spans="1:2" x14ac:dyDescent="0.25">
      <c r="A533" s="20" t="str">
        <f t="shared" ca="1" si="20"/>
        <v/>
      </c>
      <c r="B533" s="21" t="str">
        <f t="shared" ca="1" si="21"/>
        <v/>
      </c>
    </row>
    <row r="534" spans="1:2" x14ac:dyDescent="0.25">
      <c r="A534" s="20" t="str">
        <f t="shared" ca="1" si="20"/>
        <v/>
      </c>
      <c r="B534" s="21" t="str">
        <f t="shared" ca="1" si="21"/>
        <v/>
      </c>
    </row>
    <row r="535" spans="1:2" x14ac:dyDescent="0.25">
      <c r="A535" s="20" t="str">
        <f t="shared" ca="1" si="20"/>
        <v/>
      </c>
      <c r="B535" s="21" t="str">
        <f t="shared" ca="1" si="21"/>
        <v/>
      </c>
    </row>
    <row r="536" spans="1:2" x14ac:dyDescent="0.25">
      <c r="A536" s="20" t="str">
        <f t="shared" ca="1" si="20"/>
        <v/>
      </c>
      <c r="B536" s="21" t="str">
        <f t="shared" ca="1" si="21"/>
        <v/>
      </c>
    </row>
    <row r="537" spans="1:2" x14ac:dyDescent="0.25">
      <c r="A537" s="20" t="str">
        <f t="shared" ca="1" si="20"/>
        <v/>
      </c>
      <c r="B537" s="21" t="str">
        <f t="shared" ca="1" si="21"/>
        <v/>
      </c>
    </row>
    <row r="538" spans="1:2" x14ac:dyDescent="0.25">
      <c r="A538" s="20" t="str">
        <f t="shared" ca="1" si="20"/>
        <v/>
      </c>
      <c r="B538" s="21" t="str">
        <f t="shared" ca="1" si="21"/>
        <v/>
      </c>
    </row>
    <row r="539" spans="1:2" x14ac:dyDescent="0.25">
      <c r="A539" s="20" t="str">
        <f t="shared" ca="1" si="20"/>
        <v/>
      </c>
      <c r="B539" s="21" t="str">
        <f t="shared" ca="1" si="21"/>
        <v/>
      </c>
    </row>
    <row r="540" spans="1:2" x14ac:dyDescent="0.25">
      <c r="A540" s="20" t="str">
        <f t="shared" ca="1" si="20"/>
        <v/>
      </c>
      <c r="B540" s="21" t="str">
        <f t="shared" ca="1" si="21"/>
        <v/>
      </c>
    </row>
    <row r="541" spans="1:2" x14ac:dyDescent="0.25">
      <c r="A541" s="20" t="str">
        <f t="shared" ca="1" si="20"/>
        <v/>
      </c>
      <c r="B541" s="21" t="str">
        <f t="shared" ca="1" si="21"/>
        <v/>
      </c>
    </row>
    <row r="542" spans="1:2" x14ac:dyDescent="0.25">
      <c r="A542" s="20" t="str">
        <f t="shared" ca="1" si="20"/>
        <v/>
      </c>
      <c r="B542" s="21" t="str">
        <f t="shared" ca="1" si="21"/>
        <v/>
      </c>
    </row>
    <row r="543" spans="1:2" x14ac:dyDescent="0.25">
      <c r="A543" s="20" t="str">
        <f t="shared" ca="1" si="20"/>
        <v/>
      </c>
      <c r="B543" s="21" t="str">
        <f t="shared" ca="1" si="21"/>
        <v/>
      </c>
    </row>
    <row r="544" spans="1:2" x14ac:dyDescent="0.25">
      <c r="A544" s="20" t="str">
        <f t="shared" ca="1" si="20"/>
        <v/>
      </c>
      <c r="B544" s="21" t="str">
        <f t="shared" ca="1" si="21"/>
        <v/>
      </c>
    </row>
    <row r="545" spans="1:2" x14ac:dyDescent="0.25">
      <c r="A545" s="20" t="str">
        <f t="shared" ca="1" si="20"/>
        <v/>
      </c>
      <c r="B545" s="21" t="str">
        <f t="shared" ca="1" si="21"/>
        <v/>
      </c>
    </row>
    <row r="546" spans="1:2" x14ac:dyDescent="0.25">
      <c r="A546" s="20" t="str">
        <f t="shared" ca="1" si="20"/>
        <v/>
      </c>
      <c r="B546" s="21" t="str">
        <f t="shared" ca="1" si="21"/>
        <v/>
      </c>
    </row>
    <row r="547" spans="1:2" x14ac:dyDescent="0.25">
      <c r="A547" s="20" t="str">
        <f t="shared" ca="1" si="20"/>
        <v/>
      </c>
      <c r="B547" s="21" t="str">
        <f t="shared" ca="1" si="21"/>
        <v/>
      </c>
    </row>
    <row r="548" spans="1:2" x14ac:dyDescent="0.25">
      <c r="A548" s="20" t="str">
        <f t="shared" ca="1" si="20"/>
        <v/>
      </c>
      <c r="B548" s="21" t="str">
        <f t="shared" ca="1" si="21"/>
        <v/>
      </c>
    </row>
    <row r="549" spans="1:2" x14ac:dyDescent="0.25">
      <c r="A549" s="20" t="str">
        <f t="shared" ca="1" si="20"/>
        <v/>
      </c>
      <c r="B549" s="21" t="str">
        <f t="shared" ca="1" si="21"/>
        <v/>
      </c>
    </row>
    <row r="550" spans="1:2" x14ac:dyDescent="0.25">
      <c r="A550" s="20" t="str">
        <f t="shared" ca="1" si="20"/>
        <v/>
      </c>
      <c r="B550" s="21" t="str">
        <f t="shared" ca="1" si="21"/>
        <v/>
      </c>
    </row>
    <row r="551" spans="1:2" x14ac:dyDescent="0.25">
      <c r="A551" s="20" t="str">
        <f t="shared" ca="1" si="20"/>
        <v/>
      </c>
      <c r="B551" s="21" t="str">
        <f t="shared" ca="1" si="21"/>
        <v/>
      </c>
    </row>
    <row r="552" spans="1:2" x14ac:dyDescent="0.25">
      <c r="A552" s="20" t="str">
        <f t="shared" ca="1" si="20"/>
        <v/>
      </c>
      <c r="B552" s="21" t="str">
        <f t="shared" ca="1" si="21"/>
        <v/>
      </c>
    </row>
    <row r="553" spans="1:2" x14ac:dyDescent="0.25">
      <c r="A553" s="20" t="str">
        <f t="shared" ca="1" si="20"/>
        <v/>
      </c>
      <c r="B553" s="21" t="str">
        <f t="shared" ca="1" si="21"/>
        <v/>
      </c>
    </row>
    <row r="554" spans="1:2" x14ac:dyDescent="0.25">
      <c r="A554" s="20" t="str">
        <f t="shared" ca="1" si="20"/>
        <v/>
      </c>
      <c r="B554" s="21" t="str">
        <f t="shared" ca="1" si="21"/>
        <v/>
      </c>
    </row>
    <row r="555" spans="1:2" x14ac:dyDescent="0.25">
      <c r="A555" s="20" t="str">
        <f t="shared" ca="1" si="20"/>
        <v/>
      </c>
      <c r="B555" s="21" t="str">
        <f t="shared" ca="1" si="21"/>
        <v/>
      </c>
    </row>
    <row r="556" spans="1:2" x14ac:dyDescent="0.25">
      <c r="A556" s="20" t="str">
        <f t="shared" ca="1" si="20"/>
        <v/>
      </c>
      <c r="B556" s="21" t="str">
        <f t="shared" ca="1" si="21"/>
        <v/>
      </c>
    </row>
    <row r="557" spans="1:2" x14ac:dyDescent="0.25">
      <c r="A557" s="20" t="str">
        <f t="shared" ca="1" si="20"/>
        <v/>
      </c>
      <c r="B557" s="21" t="str">
        <f t="shared" ca="1" si="21"/>
        <v/>
      </c>
    </row>
    <row r="558" spans="1:2" x14ac:dyDescent="0.25">
      <c r="A558" s="20" t="str">
        <f t="shared" ca="1" si="20"/>
        <v/>
      </c>
      <c r="B558" s="21" t="str">
        <f t="shared" ca="1" si="21"/>
        <v/>
      </c>
    </row>
    <row r="559" spans="1:2" x14ac:dyDescent="0.25">
      <c r="A559" s="20" t="str">
        <f t="shared" ca="1" si="20"/>
        <v/>
      </c>
      <c r="B559" s="21" t="str">
        <f t="shared" ca="1" si="21"/>
        <v/>
      </c>
    </row>
    <row r="560" spans="1:2" x14ac:dyDescent="0.25">
      <c r="A560" s="20" t="str">
        <f t="shared" ca="1" si="20"/>
        <v/>
      </c>
      <c r="B560" s="21" t="str">
        <f t="shared" ca="1" si="21"/>
        <v/>
      </c>
    </row>
    <row r="561" spans="1:2" x14ac:dyDescent="0.25">
      <c r="A561" s="20" t="str">
        <f t="shared" ca="1" si="20"/>
        <v/>
      </c>
      <c r="B561" s="21" t="str">
        <f t="shared" ca="1" si="21"/>
        <v/>
      </c>
    </row>
    <row r="562" spans="1:2" x14ac:dyDescent="0.25">
      <c r="A562" s="20" t="str">
        <f t="shared" ca="1" si="20"/>
        <v/>
      </c>
      <c r="B562" s="21" t="str">
        <f t="shared" ca="1" si="21"/>
        <v/>
      </c>
    </row>
    <row r="563" spans="1:2" x14ac:dyDescent="0.25">
      <c r="A563" s="20" t="str">
        <f t="shared" ca="1" si="20"/>
        <v/>
      </c>
      <c r="B563" s="21" t="str">
        <f t="shared" ca="1" si="21"/>
        <v/>
      </c>
    </row>
    <row r="564" spans="1:2" x14ac:dyDescent="0.25">
      <c r="A564" s="20" t="str">
        <f t="shared" ca="1" si="20"/>
        <v/>
      </c>
      <c r="B564" s="21" t="str">
        <f t="shared" ca="1" si="21"/>
        <v/>
      </c>
    </row>
    <row r="565" spans="1:2" x14ac:dyDescent="0.25">
      <c r="A565" s="20" t="str">
        <f t="shared" ca="1" si="20"/>
        <v/>
      </c>
      <c r="B565" s="21" t="str">
        <f t="shared" ca="1" si="21"/>
        <v/>
      </c>
    </row>
    <row r="566" spans="1:2" x14ac:dyDescent="0.25">
      <c r="A566" s="20" t="str">
        <f t="shared" ca="1" si="20"/>
        <v/>
      </c>
      <c r="B566" s="21" t="str">
        <f t="shared" ca="1" si="21"/>
        <v/>
      </c>
    </row>
    <row r="567" spans="1:2" x14ac:dyDescent="0.25">
      <c r="A567" s="20" t="str">
        <f t="shared" ca="1" si="20"/>
        <v/>
      </c>
      <c r="B567" s="21" t="str">
        <f t="shared" ca="1" si="21"/>
        <v/>
      </c>
    </row>
    <row r="568" spans="1:2" x14ac:dyDescent="0.25">
      <c r="A568" s="20" t="str">
        <f t="shared" ca="1" si="20"/>
        <v/>
      </c>
      <c r="B568" s="21" t="str">
        <f t="shared" ca="1" si="21"/>
        <v/>
      </c>
    </row>
    <row r="569" spans="1:2" x14ac:dyDescent="0.25">
      <c r="A569" s="20" t="str">
        <f t="shared" ca="1" si="20"/>
        <v/>
      </c>
      <c r="B569" s="21" t="str">
        <f t="shared" ca="1" si="21"/>
        <v/>
      </c>
    </row>
    <row r="570" spans="1:2" x14ac:dyDescent="0.25">
      <c r="A570" s="20" t="str">
        <f t="shared" ca="1" si="20"/>
        <v/>
      </c>
      <c r="B570" s="21" t="str">
        <f t="shared" ca="1" si="21"/>
        <v/>
      </c>
    </row>
    <row r="571" spans="1:2" x14ac:dyDescent="0.25">
      <c r="A571" s="20" t="str">
        <f t="shared" ca="1" si="20"/>
        <v/>
      </c>
      <c r="B571" s="21" t="str">
        <f t="shared" ca="1" si="21"/>
        <v/>
      </c>
    </row>
    <row r="572" spans="1:2" x14ac:dyDescent="0.25">
      <c r="A572" s="20" t="str">
        <f t="shared" ca="1" si="20"/>
        <v/>
      </c>
      <c r="B572" s="21" t="str">
        <f t="shared" ca="1" si="21"/>
        <v/>
      </c>
    </row>
    <row r="573" spans="1:2" x14ac:dyDescent="0.25">
      <c r="A573" s="20" t="str">
        <f t="shared" ca="1" si="20"/>
        <v/>
      </c>
      <c r="B573" s="21" t="str">
        <f t="shared" ca="1" si="21"/>
        <v/>
      </c>
    </row>
    <row r="574" spans="1:2" x14ac:dyDescent="0.25">
      <c r="A574" s="20" t="str">
        <f t="shared" ca="1" si="20"/>
        <v/>
      </c>
      <c r="B574" s="21" t="str">
        <f t="shared" ca="1" si="21"/>
        <v/>
      </c>
    </row>
    <row r="575" spans="1:2" x14ac:dyDescent="0.25">
      <c r="A575" s="20" t="str">
        <f t="shared" ca="1" si="20"/>
        <v/>
      </c>
      <c r="B575" s="21" t="str">
        <f t="shared" ca="1" si="21"/>
        <v/>
      </c>
    </row>
    <row r="576" spans="1:2" x14ac:dyDescent="0.25">
      <c r="A576" s="20" t="str">
        <f t="shared" ca="1" si="20"/>
        <v/>
      </c>
      <c r="B576" s="21" t="str">
        <f t="shared" ca="1" si="21"/>
        <v/>
      </c>
    </row>
    <row r="577" spans="1:2" x14ac:dyDescent="0.25">
      <c r="A577" s="20" t="str">
        <f t="shared" ca="1" si="20"/>
        <v/>
      </c>
      <c r="B577" s="21" t="str">
        <f t="shared" ca="1" si="21"/>
        <v/>
      </c>
    </row>
    <row r="578" spans="1:2" x14ac:dyDescent="0.25">
      <c r="A578" s="20" t="str">
        <f t="shared" ref="A578:A641" ca="1" si="22">IF(D578&lt;&gt;"", IF(B578="",  TODAY(), B578), "")</f>
        <v/>
      </c>
      <c r="B578" s="21" t="str">
        <f t="shared" ca="1" si="21"/>
        <v/>
      </c>
    </row>
    <row r="579" spans="1:2" x14ac:dyDescent="0.25">
      <c r="A579" s="20" t="str">
        <f t="shared" ca="1" si="22"/>
        <v/>
      </c>
      <c r="B579" s="21" t="str">
        <f t="shared" ca="1" si="21"/>
        <v/>
      </c>
    </row>
    <row r="580" spans="1:2" x14ac:dyDescent="0.25">
      <c r="A580" s="20" t="str">
        <f t="shared" ca="1" si="22"/>
        <v/>
      </c>
      <c r="B580" s="21" t="str">
        <f t="shared" ca="1" si="21"/>
        <v/>
      </c>
    </row>
    <row r="581" spans="1:2" x14ac:dyDescent="0.25">
      <c r="A581" s="20" t="str">
        <f t="shared" ca="1" si="22"/>
        <v/>
      </c>
      <c r="B581" s="21" t="str">
        <f t="shared" ca="1" si="21"/>
        <v/>
      </c>
    </row>
    <row r="582" spans="1:2" x14ac:dyDescent="0.25">
      <c r="A582" s="20" t="str">
        <f t="shared" ca="1" si="22"/>
        <v/>
      </c>
      <c r="B582" s="21" t="str">
        <f t="shared" ca="1" si="21"/>
        <v/>
      </c>
    </row>
    <row r="583" spans="1:2" x14ac:dyDescent="0.25">
      <c r="A583" s="20" t="str">
        <f t="shared" ca="1" si="22"/>
        <v/>
      </c>
      <c r="B583" s="21" t="str">
        <f t="shared" ca="1" si="21"/>
        <v/>
      </c>
    </row>
    <row r="584" spans="1:2" x14ac:dyDescent="0.25">
      <c r="A584" s="20" t="str">
        <f t="shared" ca="1" si="22"/>
        <v/>
      </c>
      <c r="B584" s="21" t="str">
        <f t="shared" ca="1" si="21"/>
        <v/>
      </c>
    </row>
    <row r="585" spans="1:2" x14ac:dyDescent="0.25">
      <c r="A585" s="20" t="str">
        <f t="shared" ca="1" si="22"/>
        <v/>
      </c>
      <c r="B585" s="21" t="str">
        <f t="shared" ca="1" si="21"/>
        <v/>
      </c>
    </row>
    <row r="586" spans="1:2" x14ac:dyDescent="0.25">
      <c r="A586" s="20" t="str">
        <f t="shared" ca="1" si="22"/>
        <v/>
      </c>
      <c r="B586" s="21" t="str">
        <f t="shared" ca="1" si="21"/>
        <v/>
      </c>
    </row>
    <row r="587" spans="1:2" x14ac:dyDescent="0.25">
      <c r="A587" s="20" t="str">
        <f t="shared" ca="1" si="22"/>
        <v/>
      </c>
      <c r="B587" s="21" t="str">
        <f t="shared" ca="1" si="21"/>
        <v/>
      </c>
    </row>
    <row r="588" spans="1:2" x14ac:dyDescent="0.25">
      <c r="A588" s="20" t="str">
        <f t="shared" ca="1" si="22"/>
        <v/>
      </c>
      <c r="B588" s="21" t="str">
        <f t="shared" ca="1" si="21"/>
        <v/>
      </c>
    </row>
    <row r="589" spans="1:2" x14ac:dyDescent="0.25">
      <c r="A589" s="20" t="str">
        <f t="shared" ca="1" si="22"/>
        <v/>
      </c>
      <c r="B589" s="21" t="str">
        <f t="shared" ca="1" si="21"/>
        <v/>
      </c>
    </row>
    <row r="590" spans="1:2" x14ac:dyDescent="0.25">
      <c r="A590" s="20" t="str">
        <f t="shared" ca="1" si="22"/>
        <v/>
      </c>
      <c r="B590" s="21" t="str">
        <f t="shared" ref="B590:B653" ca="1" si="23">IF(D590&lt;&gt;"", IF(B590="",  NOW(), B590), "")</f>
        <v/>
      </c>
    </row>
    <row r="591" spans="1:2" x14ac:dyDescent="0.25">
      <c r="A591" s="20" t="str">
        <f t="shared" ca="1" si="22"/>
        <v/>
      </c>
      <c r="B591" s="21" t="str">
        <f t="shared" ca="1" si="23"/>
        <v/>
      </c>
    </row>
    <row r="592" spans="1:2" x14ac:dyDescent="0.25">
      <c r="A592" s="20" t="str">
        <f t="shared" ca="1" si="22"/>
        <v/>
      </c>
      <c r="B592" s="21" t="str">
        <f t="shared" ca="1" si="23"/>
        <v/>
      </c>
    </row>
    <row r="593" spans="1:2" x14ac:dyDescent="0.25">
      <c r="A593" s="20" t="str">
        <f t="shared" ca="1" si="22"/>
        <v/>
      </c>
      <c r="B593" s="21" t="str">
        <f t="shared" ca="1" si="23"/>
        <v/>
      </c>
    </row>
    <row r="594" spans="1:2" x14ac:dyDescent="0.25">
      <c r="A594" s="20" t="str">
        <f t="shared" ca="1" si="22"/>
        <v/>
      </c>
      <c r="B594" s="21" t="str">
        <f t="shared" ca="1" si="23"/>
        <v/>
      </c>
    </row>
    <row r="595" spans="1:2" x14ac:dyDescent="0.25">
      <c r="A595" s="20" t="str">
        <f t="shared" ca="1" si="22"/>
        <v/>
      </c>
      <c r="B595" s="21" t="str">
        <f t="shared" ca="1" si="23"/>
        <v/>
      </c>
    </row>
    <row r="596" spans="1:2" x14ac:dyDescent="0.25">
      <c r="A596" s="20" t="str">
        <f t="shared" ca="1" si="22"/>
        <v/>
      </c>
      <c r="B596" s="21" t="str">
        <f t="shared" ca="1" si="23"/>
        <v/>
      </c>
    </row>
    <row r="597" spans="1:2" x14ac:dyDescent="0.25">
      <c r="A597" s="20" t="str">
        <f t="shared" ca="1" si="22"/>
        <v/>
      </c>
      <c r="B597" s="21" t="str">
        <f t="shared" ca="1" si="23"/>
        <v/>
      </c>
    </row>
    <row r="598" spans="1:2" x14ac:dyDescent="0.25">
      <c r="A598" s="20" t="str">
        <f t="shared" ca="1" si="22"/>
        <v/>
      </c>
      <c r="B598" s="21" t="str">
        <f t="shared" ca="1" si="23"/>
        <v/>
      </c>
    </row>
    <row r="599" spans="1:2" x14ac:dyDescent="0.25">
      <c r="A599" s="20" t="str">
        <f t="shared" ca="1" si="22"/>
        <v/>
      </c>
      <c r="B599" s="21" t="str">
        <f t="shared" ca="1" si="23"/>
        <v/>
      </c>
    </row>
    <row r="600" spans="1:2" x14ac:dyDescent="0.25">
      <c r="A600" s="20" t="str">
        <f t="shared" ca="1" si="22"/>
        <v/>
      </c>
      <c r="B600" s="21" t="str">
        <f t="shared" ca="1" si="23"/>
        <v/>
      </c>
    </row>
    <row r="601" spans="1:2" x14ac:dyDescent="0.25">
      <c r="A601" s="20" t="str">
        <f t="shared" ca="1" si="22"/>
        <v/>
      </c>
      <c r="B601" s="21" t="str">
        <f t="shared" ca="1" si="23"/>
        <v/>
      </c>
    </row>
    <row r="602" spans="1:2" x14ac:dyDescent="0.25">
      <c r="A602" s="20" t="str">
        <f t="shared" ca="1" si="22"/>
        <v/>
      </c>
      <c r="B602" s="21" t="str">
        <f t="shared" ca="1" si="23"/>
        <v/>
      </c>
    </row>
    <row r="603" spans="1:2" x14ac:dyDescent="0.25">
      <c r="A603" s="20" t="str">
        <f t="shared" ca="1" si="22"/>
        <v/>
      </c>
      <c r="B603" s="21" t="str">
        <f t="shared" ca="1" si="23"/>
        <v/>
      </c>
    </row>
    <row r="604" spans="1:2" x14ac:dyDescent="0.25">
      <c r="A604" s="20" t="str">
        <f t="shared" ca="1" si="22"/>
        <v/>
      </c>
      <c r="B604" s="21" t="str">
        <f t="shared" ca="1" si="23"/>
        <v/>
      </c>
    </row>
    <row r="605" spans="1:2" x14ac:dyDescent="0.25">
      <c r="A605" s="20" t="str">
        <f t="shared" ca="1" si="22"/>
        <v/>
      </c>
      <c r="B605" s="21" t="str">
        <f t="shared" ca="1" si="23"/>
        <v/>
      </c>
    </row>
    <row r="606" spans="1:2" x14ac:dyDescent="0.25">
      <c r="A606" s="20" t="str">
        <f t="shared" ca="1" si="22"/>
        <v/>
      </c>
      <c r="B606" s="21" t="str">
        <f t="shared" ca="1" si="23"/>
        <v/>
      </c>
    </row>
    <row r="607" spans="1:2" x14ac:dyDescent="0.25">
      <c r="A607" s="20" t="str">
        <f t="shared" ca="1" si="22"/>
        <v/>
      </c>
      <c r="B607" s="21" t="str">
        <f t="shared" ca="1" si="23"/>
        <v/>
      </c>
    </row>
    <row r="608" spans="1:2" x14ac:dyDescent="0.25">
      <c r="A608" s="20" t="str">
        <f t="shared" ca="1" si="22"/>
        <v/>
      </c>
      <c r="B608" s="21" t="str">
        <f t="shared" ca="1" si="23"/>
        <v/>
      </c>
    </row>
    <row r="609" spans="1:2" x14ac:dyDescent="0.25">
      <c r="A609" s="20" t="str">
        <f t="shared" ca="1" si="22"/>
        <v/>
      </c>
      <c r="B609" s="21" t="str">
        <f t="shared" ca="1" si="23"/>
        <v/>
      </c>
    </row>
    <row r="610" spans="1:2" x14ac:dyDescent="0.25">
      <c r="A610" s="20" t="str">
        <f t="shared" ca="1" si="22"/>
        <v/>
      </c>
      <c r="B610" s="21" t="str">
        <f t="shared" ca="1" si="23"/>
        <v/>
      </c>
    </row>
    <row r="611" spans="1:2" x14ac:dyDescent="0.25">
      <c r="A611" s="20" t="str">
        <f t="shared" ca="1" si="22"/>
        <v/>
      </c>
      <c r="B611" s="21" t="str">
        <f t="shared" ca="1" si="23"/>
        <v/>
      </c>
    </row>
    <row r="612" spans="1:2" x14ac:dyDescent="0.25">
      <c r="A612" s="20" t="str">
        <f t="shared" ca="1" si="22"/>
        <v/>
      </c>
      <c r="B612" s="21" t="str">
        <f t="shared" ca="1" si="23"/>
        <v/>
      </c>
    </row>
    <row r="613" spans="1:2" x14ac:dyDescent="0.25">
      <c r="A613" s="20" t="str">
        <f t="shared" ca="1" si="22"/>
        <v/>
      </c>
      <c r="B613" s="21" t="str">
        <f t="shared" ca="1" si="23"/>
        <v/>
      </c>
    </row>
    <row r="614" spans="1:2" x14ac:dyDescent="0.25">
      <c r="A614" s="20" t="str">
        <f t="shared" ca="1" si="22"/>
        <v/>
      </c>
      <c r="B614" s="21" t="str">
        <f t="shared" ca="1" si="23"/>
        <v/>
      </c>
    </row>
    <row r="615" spans="1:2" x14ac:dyDescent="0.25">
      <c r="A615" s="20" t="str">
        <f t="shared" ca="1" si="22"/>
        <v/>
      </c>
      <c r="B615" s="21" t="str">
        <f t="shared" ca="1" si="23"/>
        <v/>
      </c>
    </row>
    <row r="616" spans="1:2" x14ac:dyDescent="0.25">
      <c r="A616" s="20" t="str">
        <f t="shared" ca="1" si="22"/>
        <v/>
      </c>
      <c r="B616" s="21" t="str">
        <f t="shared" ca="1" si="23"/>
        <v/>
      </c>
    </row>
    <row r="617" spans="1:2" x14ac:dyDescent="0.25">
      <c r="A617" s="20" t="str">
        <f t="shared" ca="1" si="22"/>
        <v/>
      </c>
      <c r="B617" s="21" t="str">
        <f t="shared" ca="1" si="23"/>
        <v/>
      </c>
    </row>
    <row r="618" spans="1:2" x14ac:dyDescent="0.25">
      <c r="A618" s="20" t="str">
        <f t="shared" ca="1" si="22"/>
        <v/>
      </c>
      <c r="B618" s="21" t="str">
        <f t="shared" ca="1" si="23"/>
        <v/>
      </c>
    </row>
    <row r="619" spans="1:2" x14ac:dyDescent="0.25">
      <c r="A619" s="20" t="str">
        <f t="shared" ca="1" si="22"/>
        <v/>
      </c>
      <c r="B619" s="21" t="str">
        <f t="shared" ca="1" si="23"/>
        <v/>
      </c>
    </row>
    <row r="620" spans="1:2" x14ac:dyDescent="0.25">
      <c r="A620" s="20" t="str">
        <f t="shared" ca="1" si="22"/>
        <v/>
      </c>
      <c r="B620" s="21" t="str">
        <f t="shared" ca="1" si="23"/>
        <v/>
      </c>
    </row>
    <row r="621" spans="1:2" x14ac:dyDescent="0.25">
      <c r="A621" s="20" t="str">
        <f t="shared" ca="1" si="22"/>
        <v/>
      </c>
      <c r="B621" s="21" t="str">
        <f t="shared" ca="1" si="23"/>
        <v/>
      </c>
    </row>
    <row r="622" spans="1:2" x14ac:dyDescent="0.25">
      <c r="A622" s="20" t="str">
        <f t="shared" ca="1" si="22"/>
        <v/>
      </c>
      <c r="B622" s="21" t="str">
        <f t="shared" ca="1" si="23"/>
        <v/>
      </c>
    </row>
    <row r="623" spans="1:2" x14ac:dyDescent="0.25">
      <c r="A623" s="20" t="str">
        <f t="shared" ca="1" si="22"/>
        <v/>
      </c>
      <c r="B623" s="21" t="str">
        <f t="shared" ca="1" si="23"/>
        <v/>
      </c>
    </row>
    <row r="624" spans="1:2" x14ac:dyDescent="0.25">
      <c r="A624" s="20" t="str">
        <f t="shared" ca="1" si="22"/>
        <v/>
      </c>
      <c r="B624" s="21" t="str">
        <f t="shared" ca="1" si="23"/>
        <v/>
      </c>
    </row>
    <row r="625" spans="1:2" x14ac:dyDescent="0.25">
      <c r="A625" s="20" t="str">
        <f t="shared" ca="1" si="22"/>
        <v/>
      </c>
      <c r="B625" s="21" t="str">
        <f t="shared" ca="1" si="23"/>
        <v/>
      </c>
    </row>
    <row r="626" spans="1:2" x14ac:dyDescent="0.25">
      <c r="A626" s="20" t="str">
        <f t="shared" ca="1" si="22"/>
        <v/>
      </c>
      <c r="B626" s="21" t="str">
        <f t="shared" ca="1" si="23"/>
        <v/>
      </c>
    </row>
    <row r="627" spans="1:2" x14ac:dyDescent="0.25">
      <c r="A627" s="20" t="str">
        <f t="shared" ca="1" si="22"/>
        <v/>
      </c>
      <c r="B627" s="21" t="str">
        <f t="shared" ca="1" si="23"/>
        <v/>
      </c>
    </row>
    <row r="628" spans="1:2" x14ac:dyDescent="0.25">
      <c r="A628" s="20" t="str">
        <f t="shared" ca="1" si="22"/>
        <v/>
      </c>
      <c r="B628" s="21" t="str">
        <f t="shared" ca="1" si="23"/>
        <v/>
      </c>
    </row>
    <row r="629" spans="1:2" x14ac:dyDescent="0.25">
      <c r="A629" s="20" t="str">
        <f t="shared" ca="1" si="22"/>
        <v/>
      </c>
      <c r="B629" s="21" t="str">
        <f t="shared" ca="1" si="23"/>
        <v/>
      </c>
    </row>
    <row r="630" spans="1:2" x14ac:dyDescent="0.25">
      <c r="A630" s="20" t="str">
        <f t="shared" ca="1" si="22"/>
        <v/>
      </c>
      <c r="B630" s="21" t="str">
        <f t="shared" ca="1" si="23"/>
        <v/>
      </c>
    </row>
    <row r="631" spans="1:2" x14ac:dyDescent="0.25">
      <c r="A631" s="20" t="str">
        <f t="shared" ca="1" si="22"/>
        <v/>
      </c>
      <c r="B631" s="21" t="str">
        <f t="shared" ca="1" si="23"/>
        <v/>
      </c>
    </row>
    <row r="632" spans="1:2" x14ac:dyDescent="0.25">
      <c r="A632" s="20" t="str">
        <f t="shared" ca="1" si="22"/>
        <v/>
      </c>
      <c r="B632" s="21" t="str">
        <f t="shared" ca="1" si="23"/>
        <v/>
      </c>
    </row>
    <row r="633" spans="1:2" x14ac:dyDescent="0.25">
      <c r="A633" s="20" t="str">
        <f t="shared" ca="1" si="22"/>
        <v/>
      </c>
      <c r="B633" s="21" t="str">
        <f t="shared" ca="1" si="23"/>
        <v/>
      </c>
    </row>
    <row r="634" spans="1:2" x14ac:dyDescent="0.25">
      <c r="A634" s="20" t="str">
        <f t="shared" ca="1" si="22"/>
        <v/>
      </c>
      <c r="B634" s="21" t="str">
        <f t="shared" ca="1" si="23"/>
        <v/>
      </c>
    </row>
    <row r="635" spans="1:2" x14ac:dyDescent="0.25">
      <c r="A635" s="20" t="str">
        <f t="shared" ca="1" si="22"/>
        <v/>
      </c>
      <c r="B635" s="21" t="str">
        <f t="shared" ca="1" si="23"/>
        <v/>
      </c>
    </row>
    <row r="636" spans="1:2" x14ac:dyDescent="0.25">
      <c r="A636" s="20" t="str">
        <f t="shared" ca="1" si="22"/>
        <v/>
      </c>
      <c r="B636" s="21" t="str">
        <f t="shared" ca="1" si="23"/>
        <v/>
      </c>
    </row>
    <row r="637" spans="1:2" x14ac:dyDescent="0.25">
      <c r="A637" s="20" t="str">
        <f t="shared" ca="1" si="22"/>
        <v/>
      </c>
      <c r="B637" s="21" t="str">
        <f t="shared" ca="1" si="23"/>
        <v/>
      </c>
    </row>
    <row r="638" spans="1:2" x14ac:dyDescent="0.25">
      <c r="A638" s="20" t="str">
        <f t="shared" ca="1" si="22"/>
        <v/>
      </c>
      <c r="B638" s="21" t="str">
        <f t="shared" ca="1" si="23"/>
        <v/>
      </c>
    </row>
    <row r="639" spans="1:2" x14ac:dyDescent="0.25">
      <c r="A639" s="20" t="str">
        <f t="shared" ca="1" si="22"/>
        <v/>
      </c>
      <c r="B639" s="21" t="str">
        <f t="shared" ca="1" si="23"/>
        <v/>
      </c>
    </row>
    <row r="640" spans="1:2" x14ac:dyDescent="0.25">
      <c r="A640" s="20" t="str">
        <f t="shared" ca="1" si="22"/>
        <v/>
      </c>
      <c r="B640" s="21" t="str">
        <f t="shared" ca="1" si="23"/>
        <v/>
      </c>
    </row>
    <row r="641" spans="1:2" x14ac:dyDescent="0.25">
      <c r="A641" s="20" t="str">
        <f t="shared" ca="1" si="22"/>
        <v/>
      </c>
      <c r="B641" s="21" t="str">
        <f t="shared" ca="1" si="23"/>
        <v/>
      </c>
    </row>
    <row r="642" spans="1:2" x14ac:dyDescent="0.25">
      <c r="A642" s="20" t="str">
        <f t="shared" ref="A642:A705" ca="1" si="24">IF(D642&lt;&gt;"", IF(B642="",  TODAY(), B642), "")</f>
        <v/>
      </c>
      <c r="B642" s="21" t="str">
        <f t="shared" ca="1" si="23"/>
        <v/>
      </c>
    </row>
    <row r="643" spans="1:2" x14ac:dyDescent="0.25">
      <c r="A643" s="20" t="str">
        <f t="shared" ca="1" si="24"/>
        <v/>
      </c>
      <c r="B643" s="21" t="str">
        <f t="shared" ca="1" si="23"/>
        <v/>
      </c>
    </row>
    <row r="644" spans="1:2" x14ac:dyDescent="0.25">
      <c r="A644" s="20" t="str">
        <f t="shared" ca="1" si="24"/>
        <v/>
      </c>
      <c r="B644" s="21" t="str">
        <f t="shared" ca="1" si="23"/>
        <v/>
      </c>
    </row>
    <row r="645" spans="1:2" x14ac:dyDescent="0.25">
      <c r="A645" s="20" t="str">
        <f t="shared" ca="1" si="24"/>
        <v/>
      </c>
      <c r="B645" s="21" t="str">
        <f t="shared" ca="1" si="23"/>
        <v/>
      </c>
    </row>
    <row r="646" spans="1:2" x14ac:dyDescent="0.25">
      <c r="A646" s="20" t="str">
        <f t="shared" ca="1" si="24"/>
        <v/>
      </c>
      <c r="B646" s="21" t="str">
        <f t="shared" ca="1" si="23"/>
        <v/>
      </c>
    </row>
    <row r="647" spans="1:2" x14ac:dyDescent="0.25">
      <c r="A647" s="20" t="str">
        <f t="shared" ca="1" si="24"/>
        <v/>
      </c>
      <c r="B647" s="21" t="str">
        <f t="shared" ca="1" si="23"/>
        <v/>
      </c>
    </row>
    <row r="648" spans="1:2" x14ac:dyDescent="0.25">
      <c r="A648" s="20" t="str">
        <f t="shared" ca="1" si="24"/>
        <v/>
      </c>
      <c r="B648" s="21" t="str">
        <f t="shared" ca="1" si="23"/>
        <v/>
      </c>
    </row>
    <row r="649" spans="1:2" x14ac:dyDescent="0.25">
      <c r="A649" s="20" t="str">
        <f t="shared" ca="1" si="24"/>
        <v/>
      </c>
      <c r="B649" s="21" t="str">
        <f t="shared" ca="1" si="23"/>
        <v/>
      </c>
    </row>
    <row r="650" spans="1:2" x14ac:dyDescent="0.25">
      <c r="A650" s="20" t="str">
        <f t="shared" ca="1" si="24"/>
        <v/>
      </c>
      <c r="B650" s="21" t="str">
        <f t="shared" ca="1" si="23"/>
        <v/>
      </c>
    </row>
    <row r="651" spans="1:2" x14ac:dyDescent="0.25">
      <c r="A651" s="20" t="str">
        <f t="shared" ca="1" si="24"/>
        <v/>
      </c>
      <c r="B651" s="21" t="str">
        <f t="shared" ca="1" si="23"/>
        <v/>
      </c>
    </row>
    <row r="652" spans="1:2" x14ac:dyDescent="0.25">
      <c r="A652" s="20" t="str">
        <f t="shared" ca="1" si="24"/>
        <v/>
      </c>
      <c r="B652" s="21" t="str">
        <f t="shared" ca="1" si="23"/>
        <v/>
      </c>
    </row>
    <row r="653" spans="1:2" x14ac:dyDescent="0.25">
      <c r="A653" s="20" t="str">
        <f t="shared" ca="1" si="24"/>
        <v/>
      </c>
      <c r="B653" s="21" t="str">
        <f t="shared" ca="1" si="23"/>
        <v/>
      </c>
    </row>
    <row r="654" spans="1:2" x14ac:dyDescent="0.25">
      <c r="A654" s="20" t="str">
        <f t="shared" ca="1" si="24"/>
        <v/>
      </c>
      <c r="B654" s="21" t="str">
        <f t="shared" ref="B654:B717" ca="1" si="25">IF(D654&lt;&gt;"", IF(B654="",  NOW(), B654), "")</f>
        <v/>
      </c>
    </row>
    <row r="655" spans="1:2" x14ac:dyDescent="0.25">
      <c r="A655" s="20" t="str">
        <f t="shared" ca="1" si="24"/>
        <v/>
      </c>
      <c r="B655" s="21" t="str">
        <f t="shared" ca="1" si="25"/>
        <v/>
      </c>
    </row>
    <row r="656" spans="1:2" x14ac:dyDescent="0.25">
      <c r="A656" s="20" t="str">
        <f t="shared" ca="1" si="24"/>
        <v/>
      </c>
      <c r="B656" s="21" t="str">
        <f t="shared" ca="1" si="25"/>
        <v/>
      </c>
    </row>
    <row r="657" spans="1:2" x14ac:dyDescent="0.25">
      <c r="A657" s="20" t="str">
        <f t="shared" ca="1" si="24"/>
        <v/>
      </c>
      <c r="B657" s="21" t="str">
        <f t="shared" ca="1" si="25"/>
        <v/>
      </c>
    </row>
    <row r="658" spans="1:2" x14ac:dyDescent="0.25">
      <c r="A658" s="20" t="str">
        <f t="shared" ca="1" si="24"/>
        <v/>
      </c>
      <c r="B658" s="21" t="str">
        <f t="shared" ca="1" si="25"/>
        <v/>
      </c>
    </row>
    <row r="659" spans="1:2" x14ac:dyDescent="0.25">
      <c r="A659" s="20" t="str">
        <f t="shared" ca="1" si="24"/>
        <v/>
      </c>
      <c r="B659" s="21" t="str">
        <f t="shared" ca="1" si="25"/>
        <v/>
      </c>
    </row>
    <row r="660" spans="1:2" x14ac:dyDescent="0.25">
      <c r="A660" s="20" t="str">
        <f t="shared" ca="1" si="24"/>
        <v/>
      </c>
      <c r="B660" s="21" t="str">
        <f t="shared" ca="1" si="25"/>
        <v/>
      </c>
    </row>
    <row r="661" spans="1:2" x14ac:dyDescent="0.25">
      <c r="A661" s="20" t="str">
        <f t="shared" ca="1" si="24"/>
        <v/>
      </c>
      <c r="B661" s="21" t="str">
        <f t="shared" ca="1" si="25"/>
        <v/>
      </c>
    </row>
    <row r="662" spans="1:2" x14ac:dyDescent="0.25">
      <c r="A662" s="20" t="str">
        <f t="shared" ca="1" si="24"/>
        <v/>
      </c>
      <c r="B662" s="21" t="str">
        <f t="shared" ca="1" si="25"/>
        <v/>
      </c>
    </row>
    <row r="663" spans="1:2" x14ac:dyDescent="0.25">
      <c r="A663" s="20" t="str">
        <f t="shared" ca="1" si="24"/>
        <v/>
      </c>
      <c r="B663" s="21" t="str">
        <f t="shared" ca="1" si="25"/>
        <v/>
      </c>
    </row>
    <row r="664" spans="1:2" x14ac:dyDescent="0.25">
      <c r="A664" s="20" t="str">
        <f t="shared" ca="1" si="24"/>
        <v/>
      </c>
      <c r="B664" s="21" t="str">
        <f t="shared" ca="1" si="25"/>
        <v/>
      </c>
    </row>
    <row r="665" spans="1:2" x14ac:dyDescent="0.25">
      <c r="A665" s="20" t="str">
        <f t="shared" ca="1" si="24"/>
        <v/>
      </c>
      <c r="B665" s="21" t="str">
        <f t="shared" ca="1" si="25"/>
        <v/>
      </c>
    </row>
    <row r="666" spans="1:2" x14ac:dyDescent="0.25">
      <c r="A666" s="20" t="str">
        <f t="shared" ca="1" si="24"/>
        <v/>
      </c>
      <c r="B666" s="21" t="str">
        <f t="shared" ca="1" si="25"/>
        <v/>
      </c>
    </row>
    <row r="667" spans="1:2" x14ac:dyDescent="0.25">
      <c r="A667" s="20" t="str">
        <f t="shared" ca="1" si="24"/>
        <v/>
      </c>
      <c r="B667" s="21" t="str">
        <f t="shared" ca="1" si="25"/>
        <v/>
      </c>
    </row>
    <row r="668" spans="1:2" x14ac:dyDescent="0.25">
      <c r="A668" s="20" t="str">
        <f t="shared" ca="1" si="24"/>
        <v/>
      </c>
      <c r="B668" s="21" t="str">
        <f t="shared" ca="1" si="25"/>
        <v/>
      </c>
    </row>
    <row r="669" spans="1:2" x14ac:dyDescent="0.25">
      <c r="A669" s="20" t="str">
        <f t="shared" ca="1" si="24"/>
        <v/>
      </c>
      <c r="B669" s="21" t="str">
        <f t="shared" ca="1" si="25"/>
        <v/>
      </c>
    </row>
    <row r="670" spans="1:2" x14ac:dyDescent="0.25">
      <c r="A670" s="20" t="str">
        <f t="shared" ca="1" si="24"/>
        <v/>
      </c>
      <c r="B670" s="21" t="str">
        <f t="shared" ca="1" si="25"/>
        <v/>
      </c>
    </row>
    <row r="671" spans="1:2" x14ac:dyDescent="0.25">
      <c r="A671" s="20" t="str">
        <f t="shared" ca="1" si="24"/>
        <v/>
      </c>
      <c r="B671" s="21" t="str">
        <f t="shared" ca="1" si="25"/>
        <v/>
      </c>
    </row>
    <row r="672" spans="1:2" x14ac:dyDescent="0.25">
      <c r="A672" s="20" t="str">
        <f t="shared" ca="1" si="24"/>
        <v/>
      </c>
      <c r="B672" s="21" t="str">
        <f t="shared" ca="1" si="25"/>
        <v/>
      </c>
    </row>
    <row r="673" spans="1:2" x14ac:dyDescent="0.25">
      <c r="A673" s="20" t="str">
        <f t="shared" ca="1" si="24"/>
        <v/>
      </c>
      <c r="B673" s="21" t="str">
        <f t="shared" ca="1" si="25"/>
        <v/>
      </c>
    </row>
    <row r="674" spans="1:2" x14ac:dyDescent="0.25">
      <c r="A674" s="20" t="str">
        <f t="shared" ca="1" si="24"/>
        <v/>
      </c>
      <c r="B674" s="21" t="str">
        <f t="shared" ca="1" si="25"/>
        <v/>
      </c>
    </row>
    <row r="675" spans="1:2" x14ac:dyDescent="0.25">
      <c r="A675" s="20" t="str">
        <f t="shared" ca="1" si="24"/>
        <v/>
      </c>
      <c r="B675" s="21" t="str">
        <f t="shared" ca="1" si="25"/>
        <v/>
      </c>
    </row>
    <row r="676" spans="1:2" x14ac:dyDescent="0.25">
      <c r="A676" s="20" t="str">
        <f t="shared" ca="1" si="24"/>
        <v/>
      </c>
      <c r="B676" s="21" t="str">
        <f t="shared" ca="1" si="25"/>
        <v/>
      </c>
    </row>
    <row r="677" spans="1:2" x14ac:dyDescent="0.25">
      <c r="A677" s="20" t="str">
        <f t="shared" ca="1" si="24"/>
        <v/>
      </c>
      <c r="B677" s="21" t="str">
        <f t="shared" ca="1" si="25"/>
        <v/>
      </c>
    </row>
    <row r="678" spans="1:2" x14ac:dyDescent="0.25">
      <c r="A678" s="20" t="str">
        <f t="shared" ca="1" si="24"/>
        <v/>
      </c>
      <c r="B678" s="21" t="str">
        <f t="shared" ca="1" si="25"/>
        <v/>
      </c>
    </row>
    <row r="679" spans="1:2" x14ac:dyDescent="0.25">
      <c r="A679" s="20" t="str">
        <f t="shared" ca="1" si="24"/>
        <v/>
      </c>
      <c r="B679" s="21" t="str">
        <f t="shared" ca="1" si="25"/>
        <v/>
      </c>
    </row>
    <row r="680" spans="1:2" x14ac:dyDescent="0.25">
      <c r="A680" s="20" t="str">
        <f t="shared" ca="1" si="24"/>
        <v/>
      </c>
      <c r="B680" s="21" t="str">
        <f t="shared" ca="1" si="25"/>
        <v/>
      </c>
    </row>
    <row r="681" spans="1:2" x14ac:dyDescent="0.25">
      <c r="A681" s="20" t="str">
        <f t="shared" ca="1" si="24"/>
        <v/>
      </c>
      <c r="B681" s="21" t="str">
        <f t="shared" ca="1" si="25"/>
        <v/>
      </c>
    </row>
    <row r="682" spans="1:2" x14ac:dyDescent="0.25">
      <c r="A682" s="20" t="str">
        <f t="shared" ca="1" si="24"/>
        <v/>
      </c>
      <c r="B682" s="21" t="str">
        <f t="shared" ca="1" si="25"/>
        <v/>
      </c>
    </row>
    <row r="683" spans="1:2" x14ac:dyDescent="0.25">
      <c r="A683" s="20" t="str">
        <f t="shared" ca="1" si="24"/>
        <v/>
      </c>
      <c r="B683" s="21" t="str">
        <f t="shared" ca="1" si="25"/>
        <v/>
      </c>
    </row>
    <row r="684" spans="1:2" x14ac:dyDescent="0.25">
      <c r="A684" s="20" t="str">
        <f t="shared" ca="1" si="24"/>
        <v/>
      </c>
      <c r="B684" s="21" t="str">
        <f t="shared" ca="1" si="25"/>
        <v/>
      </c>
    </row>
    <row r="685" spans="1:2" x14ac:dyDescent="0.25">
      <c r="A685" s="20" t="str">
        <f t="shared" ca="1" si="24"/>
        <v/>
      </c>
      <c r="B685" s="21" t="str">
        <f t="shared" ca="1" si="25"/>
        <v/>
      </c>
    </row>
    <row r="686" spans="1:2" x14ac:dyDescent="0.25">
      <c r="A686" s="20" t="str">
        <f t="shared" ca="1" si="24"/>
        <v/>
      </c>
      <c r="B686" s="21" t="str">
        <f t="shared" ca="1" si="25"/>
        <v/>
      </c>
    </row>
    <row r="687" spans="1:2" x14ac:dyDescent="0.25">
      <c r="A687" s="20" t="str">
        <f t="shared" ca="1" si="24"/>
        <v/>
      </c>
      <c r="B687" s="21" t="str">
        <f t="shared" ca="1" si="25"/>
        <v/>
      </c>
    </row>
    <row r="688" spans="1:2" x14ac:dyDescent="0.25">
      <c r="A688" s="20" t="str">
        <f t="shared" ca="1" si="24"/>
        <v/>
      </c>
      <c r="B688" s="21" t="str">
        <f t="shared" ca="1" si="25"/>
        <v/>
      </c>
    </row>
    <row r="689" spans="1:2" x14ac:dyDescent="0.25">
      <c r="A689" s="20" t="str">
        <f t="shared" ca="1" si="24"/>
        <v/>
      </c>
      <c r="B689" s="21" t="str">
        <f t="shared" ca="1" si="25"/>
        <v/>
      </c>
    </row>
    <row r="690" spans="1:2" x14ac:dyDescent="0.25">
      <c r="A690" s="20" t="str">
        <f t="shared" ca="1" si="24"/>
        <v/>
      </c>
      <c r="B690" s="21" t="str">
        <f t="shared" ca="1" si="25"/>
        <v/>
      </c>
    </row>
    <row r="691" spans="1:2" x14ac:dyDescent="0.25">
      <c r="A691" s="20" t="str">
        <f t="shared" ca="1" si="24"/>
        <v/>
      </c>
      <c r="B691" s="21" t="str">
        <f t="shared" ca="1" si="25"/>
        <v/>
      </c>
    </row>
    <row r="692" spans="1:2" x14ac:dyDescent="0.25">
      <c r="A692" s="20" t="str">
        <f t="shared" ca="1" si="24"/>
        <v/>
      </c>
      <c r="B692" s="21" t="str">
        <f t="shared" ca="1" si="25"/>
        <v/>
      </c>
    </row>
    <row r="693" spans="1:2" x14ac:dyDescent="0.25">
      <c r="A693" s="20" t="str">
        <f t="shared" ca="1" si="24"/>
        <v/>
      </c>
      <c r="B693" s="21" t="str">
        <f t="shared" ca="1" si="25"/>
        <v/>
      </c>
    </row>
    <row r="694" spans="1:2" x14ac:dyDescent="0.25">
      <c r="A694" s="20" t="str">
        <f t="shared" ca="1" si="24"/>
        <v/>
      </c>
      <c r="B694" s="21" t="str">
        <f t="shared" ca="1" si="25"/>
        <v/>
      </c>
    </row>
    <row r="695" spans="1:2" x14ac:dyDescent="0.25">
      <c r="A695" s="20" t="str">
        <f t="shared" ca="1" si="24"/>
        <v/>
      </c>
      <c r="B695" s="21" t="str">
        <f t="shared" ca="1" si="25"/>
        <v/>
      </c>
    </row>
    <row r="696" spans="1:2" x14ac:dyDescent="0.25">
      <c r="A696" s="20" t="str">
        <f t="shared" ca="1" si="24"/>
        <v/>
      </c>
      <c r="B696" s="21" t="str">
        <f t="shared" ca="1" si="25"/>
        <v/>
      </c>
    </row>
    <row r="697" spans="1:2" x14ac:dyDescent="0.25">
      <c r="A697" s="20" t="str">
        <f t="shared" ca="1" si="24"/>
        <v/>
      </c>
      <c r="B697" s="21" t="str">
        <f t="shared" ca="1" si="25"/>
        <v/>
      </c>
    </row>
    <row r="698" spans="1:2" x14ac:dyDescent="0.25">
      <c r="A698" s="20" t="str">
        <f t="shared" ca="1" si="24"/>
        <v/>
      </c>
      <c r="B698" s="21" t="str">
        <f t="shared" ca="1" si="25"/>
        <v/>
      </c>
    </row>
    <row r="699" spans="1:2" x14ac:dyDescent="0.25">
      <c r="A699" s="20" t="str">
        <f t="shared" ca="1" si="24"/>
        <v/>
      </c>
      <c r="B699" s="21" t="str">
        <f t="shared" ca="1" si="25"/>
        <v/>
      </c>
    </row>
    <row r="700" spans="1:2" x14ac:dyDescent="0.25">
      <c r="A700" s="20" t="str">
        <f t="shared" ca="1" si="24"/>
        <v/>
      </c>
      <c r="B700" s="21" t="str">
        <f t="shared" ca="1" si="25"/>
        <v/>
      </c>
    </row>
    <row r="701" spans="1:2" x14ac:dyDescent="0.25">
      <c r="A701" s="20" t="str">
        <f t="shared" ca="1" si="24"/>
        <v/>
      </c>
      <c r="B701" s="21" t="str">
        <f t="shared" ca="1" si="25"/>
        <v/>
      </c>
    </row>
    <row r="702" spans="1:2" x14ac:dyDescent="0.25">
      <c r="A702" s="20" t="str">
        <f t="shared" ca="1" si="24"/>
        <v/>
      </c>
      <c r="B702" s="21" t="str">
        <f t="shared" ca="1" si="25"/>
        <v/>
      </c>
    </row>
    <row r="703" spans="1:2" x14ac:dyDescent="0.25">
      <c r="A703" s="20" t="str">
        <f t="shared" ca="1" si="24"/>
        <v/>
      </c>
      <c r="B703" s="21" t="str">
        <f t="shared" ca="1" si="25"/>
        <v/>
      </c>
    </row>
    <row r="704" spans="1:2" x14ac:dyDescent="0.25">
      <c r="A704" s="20" t="str">
        <f t="shared" ca="1" si="24"/>
        <v/>
      </c>
      <c r="B704" s="21" t="str">
        <f t="shared" ca="1" si="25"/>
        <v/>
      </c>
    </row>
    <row r="705" spans="1:2" x14ac:dyDescent="0.25">
      <c r="A705" s="20" t="str">
        <f t="shared" ca="1" si="24"/>
        <v/>
      </c>
      <c r="B705" s="21" t="str">
        <f t="shared" ca="1" si="25"/>
        <v/>
      </c>
    </row>
    <row r="706" spans="1:2" x14ac:dyDescent="0.25">
      <c r="A706" s="20" t="str">
        <f t="shared" ref="A706:A769" ca="1" si="26">IF(D706&lt;&gt;"", IF(B706="",  TODAY(), B706), "")</f>
        <v/>
      </c>
      <c r="B706" s="21" t="str">
        <f t="shared" ca="1" si="25"/>
        <v/>
      </c>
    </row>
    <row r="707" spans="1:2" x14ac:dyDescent="0.25">
      <c r="A707" s="20" t="str">
        <f t="shared" ca="1" si="26"/>
        <v/>
      </c>
      <c r="B707" s="21" t="str">
        <f t="shared" ca="1" si="25"/>
        <v/>
      </c>
    </row>
    <row r="708" spans="1:2" x14ac:dyDescent="0.25">
      <c r="A708" s="20" t="str">
        <f t="shared" ca="1" si="26"/>
        <v/>
      </c>
      <c r="B708" s="21" t="str">
        <f t="shared" ca="1" si="25"/>
        <v/>
      </c>
    </row>
    <row r="709" spans="1:2" x14ac:dyDescent="0.25">
      <c r="A709" s="20" t="str">
        <f t="shared" ca="1" si="26"/>
        <v/>
      </c>
      <c r="B709" s="21" t="str">
        <f t="shared" ca="1" si="25"/>
        <v/>
      </c>
    </row>
    <row r="710" spans="1:2" x14ac:dyDescent="0.25">
      <c r="A710" s="20" t="str">
        <f t="shared" ca="1" si="26"/>
        <v/>
      </c>
      <c r="B710" s="21" t="str">
        <f t="shared" ca="1" si="25"/>
        <v/>
      </c>
    </row>
    <row r="711" spans="1:2" x14ac:dyDescent="0.25">
      <c r="A711" s="20" t="str">
        <f t="shared" ca="1" si="26"/>
        <v/>
      </c>
      <c r="B711" s="21" t="str">
        <f t="shared" ca="1" si="25"/>
        <v/>
      </c>
    </row>
    <row r="712" spans="1:2" x14ac:dyDescent="0.25">
      <c r="A712" s="20" t="str">
        <f t="shared" ca="1" si="26"/>
        <v/>
      </c>
      <c r="B712" s="21" t="str">
        <f t="shared" ca="1" si="25"/>
        <v/>
      </c>
    </row>
    <row r="713" spans="1:2" x14ac:dyDescent="0.25">
      <c r="A713" s="20" t="str">
        <f t="shared" ca="1" si="26"/>
        <v/>
      </c>
      <c r="B713" s="21" t="str">
        <f t="shared" ca="1" si="25"/>
        <v/>
      </c>
    </row>
    <row r="714" spans="1:2" x14ac:dyDescent="0.25">
      <c r="A714" s="20" t="str">
        <f t="shared" ca="1" si="26"/>
        <v/>
      </c>
      <c r="B714" s="21" t="str">
        <f t="shared" ca="1" si="25"/>
        <v/>
      </c>
    </row>
    <row r="715" spans="1:2" x14ac:dyDescent="0.25">
      <c r="A715" s="20" t="str">
        <f t="shared" ca="1" si="26"/>
        <v/>
      </c>
      <c r="B715" s="21" t="str">
        <f t="shared" ca="1" si="25"/>
        <v/>
      </c>
    </row>
    <row r="716" spans="1:2" x14ac:dyDescent="0.25">
      <c r="A716" s="20" t="str">
        <f t="shared" ca="1" si="26"/>
        <v/>
      </c>
      <c r="B716" s="21" t="str">
        <f t="shared" ca="1" si="25"/>
        <v/>
      </c>
    </row>
    <row r="717" spans="1:2" x14ac:dyDescent="0.25">
      <c r="A717" s="20" t="str">
        <f t="shared" ca="1" si="26"/>
        <v/>
      </c>
      <c r="B717" s="21" t="str">
        <f t="shared" ca="1" si="25"/>
        <v/>
      </c>
    </row>
    <row r="718" spans="1:2" x14ac:dyDescent="0.25">
      <c r="A718" s="20" t="str">
        <f t="shared" ca="1" si="26"/>
        <v/>
      </c>
      <c r="B718" s="21" t="str">
        <f t="shared" ref="B718:B781" ca="1" si="27">IF(D718&lt;&gt;"", IF(B718="",  NOW(), B718), "")</f>
        <v/>
      </c>
    </row>
    <row r="719" spans="1:2" x14ac:dyDescent="0.25">
      <c r="A719" s="20" t="str">
        <f t="shared" ca="1" si="26"/>
        <v/>
      </c>
      <c r="B719" s="21" t="str">
        <f t="shared" ca="1" si="27"/>
        <v/>
      </c>
    </row>
    <row r="720" spans="1:2" x14ac:dyDescent="0.25">
      <c r="A720" s="20" t="str">
        <f t="shared" ca="1" si="26"/>
        <v/>
      </c>
      <c r="B720" s="21" t="str">
        <f t="shared" ca="1" si="27"/>
        <v/>
      </c>
    </row>
    <row r="721" spans="1:2" x14ac:dyDescent="0.25">
      <c r="A721" s="20" t="str">
        <f t="shared" ca="1" si="26"/>
        <v/>
      </c>
      <c r="B721" s="21" t="str">
        <f t="shared" ca="1" si="27"/>
        <v/>
      </c>
    </row>
    <row r="722" spans="1:2" x14ac:dyDescent="0.25">
      <c r="A722" s="20" t="str">
        <f t="shared" ca="1" si="26"/>
        <v/>
      </c>
      <c r="B722" s="21" t="str">
        <f t="shared" ca="1" si="27"/>
        <v/>
      </c>
    </row>
    <row r="723" spans="1:2" x14ac:dyDescent="0.25">
      <c r="A723" s="20" t="str">
        <f t="shared" ca="1" si="26"/>
        <v/>
      </c>
      <c r="B723" s="21" t="str">
        <f t="shared" ca="1" si="27"/>
        <v/>
      </c>
    </row>
    <row r="724" spans="1:2" x14ac:dyDescent="0.25">
      <c r="A724" s="20" t="str">
        <f t="shared" ca="1" si="26"/>
        <v/>
      </c>
      <c r="B724" s="21" t="str">
        <f t="shared" ca="1" si="27"/>
        <v/>
      </c>
    </row>
    <row r="725" spans="1:2" x14ac:dyDescent="0.25">
      <c r="A725" s="20" t="str">
        <f t="shared" ca="1" si="26"/>
        <v/>
      </c>
      <c r="B725" s="21" t="str">
        <f t="shared" ca="1" si="27"/>
        <v/>
      </c>
    </row>
    <row r="726" spans="1:2" x14ac:dyDescent="0.25">
      <c r="A726" s="20" t="str">
        <f t="shared" ca="1" si="26"/>
        <v/>
      </c>
      <c r="B726" s="21" t="str">
        <f t="shared" ca="1" si="27"/>
        <v/>
      </c>
    </row>
    <row r="727" spans="1:2" x14ac:dyDescent="0.25">
      <c r="A727" s="20" t="str">
        <f t="shared" ca="1" si="26"/>
        <v/>
      </c>
      <c r="B727" s="21" t="str">
        <f t="shared" ca="1" si="27"/>
        <v/>
      </c>
    </row>
    <row r="728" spans="1:2" x14ac:dyDescent="0.25">
      <c r="A728" s="20" t="str">
        <f t="shared" ca="1" si="26"/>
        <v/>
      </c>
      <c r="B728" s="21" t="str">
        <f t="shared" ca="1" si="27"/>
        <v/>
      </c>
    </row>
    <row r="729" spans="1:2" x14ac:dyDescent="0.25">
      <c r="A729" s="20" t="str">
        <f t="shared" ca="1" si="26"/>
        <v/>
      </c>
      <c r="B729" s="21" t="str">
        <f t="shared" ca="1" si="27"/>
        <v/>
      </c>
    </row>
    <row r="730" spans="1:2" x14ac:dyDescent="0.25">
      <c r="A730" s="20" t="str">
        <f t="shared" ca="1" si="26"/>
        <v/>
      </c>
      <c r="B730" s="21" t="str">
        <f t="shared" ca="1" si="27"/>
        <v/>
      </c>
    </row>
    <row r="731" spans="1:2" x14ac:dyDescent="0.25">
      <c r="A731" s="20" t="str">
        <f t="shared" ca="1" si="26"/>
        <v/>
      </c>
      <c r="B731" s="21" t="str">
        <f t="shared" ca="1" si="27"/>
        <v/>
      </c>
    </row>
    <row r="732" spans="1:2" x14ac:dyDescent="0.25">
      <c r="A732" s="20" t="str">
        <f t="shared" ca="1" si="26"/>
        <v/>
      </c>
      <c r="B732" s="21" t="str">
        <f t="shared" ca="1" si="27"/>
        <v/>
      </c>
    </row>
    <row r="733" spans="1:2" x14ac:dyDescent="0.25">
      <c r="A733" s="20" t="str">
        <f t="shared" ca="1" si="26"/>
        <v/>
      </c>
      <c r="B733" s="21" t="str">
        <f t="shared" ca="1" si="27"/>
        <v/>
      </c>
    </row>
    <row r="734" spans="1:2" x14ac:dyDescent="0.25">
      <c r="A734" s="20" t="str">
        <f t="shared" ca="1" si="26"/>
        <v/>
      </c>
      <c r="B734" s="21" t="str">
        <f t="shared" ca="1" si="27"/>
        <v/>
      </c>
    </row>
    <row r="735" spans="1:2" x14ac:dyDescent="0.25">
      <c r="A735" s="20" t="str">
        <f t="shared" ca="1" si="26"/>
        <v/>
      </c>
      <c r="B735" s="21" t="str">
        <f t="shared" ca="1" si="27"/>
        <v/>
      </c>
    </row>
    <row r="736" spans="1:2" x14ac:dyDescent="0.25">
      <c r="A736" s="20" t="str">
        <f t="shared" ca="1" si="26"/>
        <v/>
      </c>
      <c r="B736" s="21" t="str">
        <f t="shared" ca="1" si="27"/>
        <v/>
      </c>
    </row>
    <row r="737" spans="1:2" x14ac:dyDescent="0.25">
      <c r="A737" s="20" t="str">
        <f t="shared" ca="1" si="26"/>
        <v/>
      </c>
      <c r="B737" s="21" t="str">
        <f t="shared" ca="1" si="27"/>
        <v/>
      </c>
    </row>
    <row r="738" spans="1:2" x14ac:dyDescent="0.25">
      <c r="A738" s="20" t="str">
        <f t="shared" ca="1" si="26"/>
        <v/>
      </c>
      <c r="B738" s="21" t="str">
        <f t="shared" ca="1" si="27"/>
        <v/>
      </c>
    </row>
    <row r="739" spans="1:2" x14ac:dyDescent="0.25">
      <c r="A739" s="20" t="str">
        <f t="shared" ca="1" si="26"/>
        <v/>
      </c>
      <c r="B739" s="21" t="str">
        <f t="shared" ca="1" si="27"/>
        <v/>
      </c>
    </row>
    <row r="740" spans="1:2" x14ac:dyDescent="0.25">
      <c r="A740" s="20" t="str">
        <f t="shared" ca="1" si="26"/>
        <v/>
      </c>
      <c r="B740" s="21" t="str">
        <f t="shared" ca="1" si="27"/>
        <v/>
      </c>
    </row>
    <row r="741" spans="1:2" x14ac:dyDescent="0.25">
      <c r="A741" s="20" t="str">
        <f t="shared" ca="1" si="26"/>
        <v/>
      </c>
      <c r="B741" s="21" t="str">
        <f t="shared" ca="1" si="27"/>
        <v/>
      </c>
    </row>
    <row r="742" spans="1:2" x14ac:dyDescent="0.25">
      <c r="A742" s="20" t="str">
        <f t="shared" ca="1" si="26"/>
        <v/>
      </c>
      <c r="B742" s="21" t="str">
        <f t="shared" ca="1" si="27"/>
        <v/>
      </c>
    </row>
    <row r="743" spans="1:2" x14ac:dyDescent="0.25">
      <c r="A743" s="20" t="str">
        <f t="shared" ca="1" si="26"/>
        <v/>
      </c>
      <c r="B743" s="21" t="str">
        <f t="shared" ca="1" si="27"/>
        <v/>
      </c>
    </row>
    <row r="744" spans="1:2" x14ac:dyDescent="0.25">
      <c r="A744" s="20" t="str">
        <f t="shared" ca="1" si="26"/>
        <v/>
      </c>
      <c r="B744" s="21" t="str">
        <f t="shared" ca="1" si="27"/>
        <v/>
      </c>
    </row>
    <row r="745" spans="1:2" x14ac:dyDescent="0.25">
      <c r="A745" s="20" t="str">
        <f t="shared" ca="1" si="26"/>
        <v/>
      </c>
      <c r="B745" s="21" t="str">
        <f t="shared" ca="1" si="27"/>
        <v/>
      </c>
    </row>
    <row r="746" spans="1:2" x14ac:dyDescent="0.25">
      <c r="A746" s="20" t="str">
        <f t="shared" ca="1" si="26"/>
        <v/>
      </c>
      <c r="B746" s="21" t="str">
        <f t="shared" ca="1" si="27"/>
        <v/>
      </c>
    </row>
    <row r="747" spans="1:2" x14ac:dyDescent="0.25">
      <c r="A747" s="20" t="str">
        <f t="shared" ca="1" si="26"/>
        <v/>
      </c>
      <c r="B747" s="21" t="str">
        <f t="shared" ca="1" si="27"/>
        <v/>
      </c>
    </row>
    <row r="748" spans="1:2" x14ac:dyDescent="0.25">
      <c r="A748" s="20" t="str">
        <f t="shared" ca="1" si="26"/>
        <v/>
      </c>
      <c r="B748" s="21" t="str">
        <f t="shared" ca="1" si="27"/>
        <v/>
      </c>
    </row>
    <row r="749" spans="1:2" x14ac:dyDescent="0.25">
      <c r="A749" s="20" t="str">
        <f t="shared" ca="1" si="26"/>
        <v/>
      </c>
      <c r="B749" s="21" t="str">
        <f t="shared" ca="1" si="27"/>
        <v/>
      </c>
    </row>
    <row r="750" spans="1:2" x14ac:dyDescent="0.25">
      <c r="A750" s="20" t="str">
        <f t="shared" ca="1" si="26"/>
        <v/>
      </c>
      <c r="B750" s="21" t="str">
        <f t="shared" ca="1" si="27"/>
        <v/>
      </c>
    </row>
    <row r="751" spans="1:2" x14ac:dyDescent="0.25">
      <c r="A751" s="20" t="str">
        <f t="shared" ca="1" si="26"/>
        <v/>
      </c>
      <c r="B751" s="21" t="str">
        <f t="shared" ca="1" si="27"/>
        <v/>
      </c>
    </row>
    <row r="752" spans="1:2" x14ac:dyDescent="0.25">
      <c r="A752" s="20" t="str">
        <f t="shared" ca="1" si="26"/>
        <v/>
      </c>
      <c r="B752" s="21" t="str">
        <f t="shared" ca="1" si="27"/>
        <v/>
      </c>
    </row>
    <row r="753" spans="1:2" x14ac:dyDescent="0.25">
      <c r="A753" s="20" t="str">
        <f t="shared" ca="1" si="26"/>
        <v/>
      </c>
      <c r="B753" s="21" t="str">
        <f t="shared" ca="1" si="27"/>
        <v/>
      </c>
    </row>
    <row r="754" spans="1:2" x14ac:dyDescent="0.25">
      <c r="A754" s="20" t="str">
        <f t="shared" ca="1" si="26"/>
        <v/>
      </c>
      <c r="B754" s="21" t="str">
        <f t="shared" ca="1" si="27"/>
        <v/>
      </c>
    </row>
    <row r="755" spans="1:2" x14ac:dyDescent="0.25">
      <c r="A755" s="20" t="str">
        <f t="shared" ca="1" si="26"/>
        <v/>
      </c>
      <c r="B755" s="21" t="str">
        <f t="shared" ca="1" si="27"/>
        <v/>
      </c>
    </row>
    <row r="756" spans="1:2" x14ac:dyDescent="0.25">
      <c r="A756" s="20" t="str">
        <f t="shared" ca="1" si="26"/>
        <v/>
      </c>
      <c r="B756" s="21" t="str">
        <f t="shared" ca="1" si="27"/>
        <v/>
      </c>
    </row>
    <row r="757" spans="1:2" x14ac:dyDescent="0.25">
      <c r="A757" s="20" t="str">
        <f t="shared" ca="1" si="26"/>
        <v/>
      </c>
      <c r="B757" s="21" t="str">
        <f t="shared" ca="1" si="27"/>
        <v/>
      </c>
    </row>
    <row r="758" spans="1:2" x14ac:dyDescent="0.25">
      <c r="A758" s="20" t="str">
        <f t="shared" ca="1" si="26"/>
        <v/>
      </c>
      <c r="B758" s="21" t="str">
        <f t="shared" ca="1" si="27"/>
        <v/>
      </c>
    </row>
    <row r="759" spans="1:2" x14ac:dyDescent="0.25">
      <c r="A759" s="20" t="str">
        <f t="shared" ca="1" si="26"/>
        <v/>
      </c>
      <c r="B759" s="21" t="str">
        <f t="shared" ca="1" si="27"/>
        <v/>
      </c>
    </row>
    <row r="760" spans="1:2" x14ac:dyDescent="0.25">
      <c r="A760" s="20" t="str">
        <f t="shared" ca="1" si="26"/>
        <v/>
      </c>
      <c r="B760" s="21" t="str">
        <f t="shared" ca="1" si="27"/>
        <v/>
      </c>
    </row>
    <row r="761" spans="1:2" x14ac:dyDescent="0.25">
      <c r="A761" s="20" t="str">
        <f t="shared" ca="1" si="26"/>
        <v/>
      </c>
      <c r="B761" s="21" t="str">
        <f t="shared" ca="1" si="27"/>
        <v/>
      </c>
    </row>
    <row r="762" spans="1:2" x14ac:dyDescent="0.25">
      <c r="A762" s="20" t="str">
        <f t="shared" ca="1" si="26"/>
        <v/>
      </c>
      <c r="B762" s="21" t="str">
        <f t="shared" ca="1" si="27"/>
        <v/>
      </c>
    </row>
    <row r="763" spans="1:2" x14ac:dyDescent="0.25">
      <c r="A763" s="20" t="str">
        <f t="shared" ca="1" si="26"/>
        <v/>
      </c>
      <c r="B763" s="21" t="str">
        <f t="shared" ca="1" si="27"/>
        <v/>
      </c>
    </row>
    <row r="764" spans="1:2" x14ac:dyDescent="0.25">
      <c r="A764" s="20" t="str">
        <f t="shared" ca="1" si="26"/>
        <v/>
      </c>
      <c r="B764" s="21" t="str">
        <f t="shared" ca="1" si="27"/>
        <v/>
      </c>
    </row>
    <row r="765" spans="1:2" x14ac:dyDescent="0.25">
      <c r="A765" s="20" t="str">
        <f t="shared" ca="1" si="26"/>
        <v/>
      </c>
      <c r="B765" s="21" t="str">
        <f t="shared" ca="1" si="27"/>
        <v/>
      </c>
    </row>
    <row r="766" spans="1:2" x14ac:dyDescent="0.25">
      <c r="A766" s="20" t="str">
        <f t="shared" ca="1" si="26"/>
        <v/>
      </c>
      <c r="B766" s="21" t="str">
        <f t="shared" ca="1" si="27"/>
        <v/>
      </c>
    </row>
    <row r="767" spans="1:2" x14ac:dyDescent="0.25">
      <c r="A767" s="20" t="str">
        <f t="shared" ca="1" si="26"/>
        <v/>
      </c>
      <c r="B767" s="21" t="str">
        <f t="shared" ca="1" si="27"/>
        <v/>
      </c>
    </row>
    <row r="768" spans="1:2" x14ac:dyDescent="0.25">
      <c r="A768" s="20" t="str">
        <f t="shared" ca="1" si="26"/>
        <v/>
      </c>
      <c r="B768" s="21" t="str">
        <f t="shared" ca="1" si="27"/>
        <v/>
      </c>
    </row>
    <row r="769" spans="1:2" x14ac:dyDescent="0.25">
      <c r="A769" s="20" t="str">
        <f t="shared" ca="1" si="26"/>
        <v/>
      </c>
      <c r="B769" s="21" t="str">
        <f t="shared" ca="1" si="27"/>
        <v/>
      </c>
    </row>
    <row r="770" spans="1:2" x14ac:dyDescent="0.25">
      <c r="A770" s="20" t="str">
        <f t="shared" ref="A770:A833" ca="1" si="28">IF(D770&lt;&gt;"", IF(B770="",  TODAY(), B770), "")</f>
        <v/>
      </c>
      <c r="B770" s="21" t="str">
        <f t="shared" ca="1" si="27"/>
        <v/>
      </c>
    </row>
    <row r="771" spans="1:2" x14ac:dyDescent="0.25">
      <c r="A771" s="20" t="str">
        <f t="shared" ca="1" si="28"/>
        <v/>
      </c>
      <c r="B771" s="21" t="str">
        <f t="shared" ca="1" si="27"/>
        <v/>
      </c>
    </row>
    <row r="772" spans="1:2" x14ac:dyDescent="0.25">
      <c r="A772" s="20" t="str">
        <f t="shared" ca="1" si="28"/>
        <v/>
      </c>
      <c r="B772" s="21" t="str">
        <f t="shared" ca="1" si="27"/>
        <v/>
      </c>
    </row>
    <row r="773" spans="1:2" x14ac:dyDescent="0.25">
      <c r="A773" s="20" t="str">
        <f t="shared" ca="1" si="28"/>
        <v/>
      </c>
      <c r="B773" s="21" t="str">
        <f t="shared" ca="1" si="27"/>
        <v/>
      </c>
    </row>
    <row r="774" spans="1:2" x14ac:dyDescent="0.25">
      <c r="A774" s="20" t="str">
        <f t="shared" ca="1" si="28"/>
        <v/>
      </c>
      <c r="B774" s="21" t="str">
        <f t="shared" ca="1" si="27"/>
        <v/>
      </c>
    </row>
    <row r="775" spans="1:2" x14ac:dyDescent="0.25">
      <c r="A775" s="20" t="str">
        <f t="shared" ca="1" si="28"/>
        <v/>
      </c>
      <c r="B775" s="21" t="str">
        <f t="shared" ca="1" si="27"/>
        <v/>
      </c>
    </row>
    <row r="776" spans="1:2" x14ac:dyDescent="0.25">
      <c r="A776" s="20" t="str">
        <f t="shared" ca="1" si="28"/>
        <v/>
      </c>
      <c r="B776" s="21" t="str">
        <f t="shared" ca="1" si="27"/>
        <v/>
      </c>
    </row>
    <row r="777" spans="1:2" x14ac:dyDescent="0.25">
      <c r="A777" s="20" t="str">
        <f t="shared" ca="1" si="28"/>
        <v/>
      </c>
      <c r="B777" s="21" t="str">
        <f t="shared" ca="1" si="27"/>
        <v/>
      </c>
    </row>
    <row r="778" spans="1:2" x14ac:dyDescent="0.25">
      <c r="A778" s="20" t="str">
        <f t="shared" ca="1" si="28"/>
        <v/>
      </c>
      <c r="B778" s="21" t="str">
        <f t="shared" ca="1" si="27"/>
        <v/>
      </c>
    </row>
    <row r="779" spans="1:2" x14ac:dyDescent="0.25">
      <c r="A779" s="20" t="str">
        <f t="shared" ca="1" si="28"/>
        <v/>
      </c>
      <c r="B779" s="21" t="str">
        <f t="shared" ca="1" si="27"/>
        <v/>
      </c>
    </row>
    <row r="780" spans="1:2" x14ac:dyDescent="0.25">
      <c r="A780" s="20" t="str">
        <f t="shared" ca="1" si="28"/>
        <v/>
      </c>
      <c r="B780" s="21" t="str">
        <f t="shared" ca="1" si="27"/>
        <v/>
      </c>
    </row>
    <row r="781" spans="1:2" x14ac:dyDescent="0.25">
      <c r="A781" s="20" t="str">
        <f t="shared" ca="1" si="28"/>
        <v/>
      </c>
      <c r="B781" s="21" t="str">
        <f t="shared" ca="1" si="27"/>
        <v/>
      </c>
    </row>
    <row r="782" spans="1:2" x14ac:dyDescent="0.25">
      <c r="A782" s="20" t="str">
        <f t="shared" ca="1" si="28"/>
        <v/>
      </c>
      <c r="B782" s="21" t="str">
        <f t="shared" ref="B782:B842" ca="1" si="29">IF(D782&lt;&gt;"", IF(B782="",  NOW(), B782), "")</f>
        <v/>
      </c>
    </row>
    <row r="783" spans="1:2" x14ac:dyDescent="0.25">
      <c r="A783" s="20" t="str">
        <f t="shared" ca="1" si="28"/>
        <v/>
      </c>
      <c r="B783" s="21" t="str">
        <f t="shared" ca="1" si="29"/>
        <v/>
      </c>
    </row>
    <row r="784" spans="1:2" x14ac:dyDescent="0.25">
      <c r="A784" s="20" t="str">
        <f t="shared" ca="1" si="28"/>
        <v/>
      </c>
      <c r="B784" s="21" t="str">
        <f t="shared" ca="1" si="29"/>
        <v/>
      </c>
    </row>
    <row r="785" spans="1:2" x14ac:dyDescent="0.25">
      <c r="A785" s="20" t="str">
        <f t="shared" ca="1" si="28"/>
        <v/>
      </c>
      <c r="B785" s="21" t="str">
        <f t="shared" ca="1" si="29"/>
        <v/>
      </c>
    </row>
    <row r="786" spans="1:2" x14ac:dyDescent="0.25">
      <c r="A786" s="20" t="str">
        <f t="shared" ca="1" si="28"/>
        <v/>
      </c>
      <c r="B786" s="21" t="str">
        <f t="shared" ca="1" si="29"/>
        <v/>
      </c>
    </row>
    <row r="787" spans="1:2" x14ac:dyDescent="0.25">
      <c r="A787" s="20" t="str">
        <f t="shared" ca="1" si="28"/>
        <v/>
      </c>
      <c r="B787" s="21" t="str">
        <f t="shared" ca="1" si="29"/>
        <v/>
      </c>
    </row>
    <row r="788" spans="1:2" x14ac:dyDescent="0.25">
      <c r="A788" s="20" t="str">
        <f t="shared" ca="1" si="28"/>
        <v/>
      </c>
      <c r="B788" s="21" t="str">
        <f t="shared" ca="1" si="29"/>
        <v/>
      </c>
    </row>
    <row r="789" spans="1:2" x14ac:dyDescent="0.25">
      <c r="A789" s="20" t="str">
        <f t="shared" ca="1" si="28"/>
        <v/>
      </c>
      <c r="B789" s="21" t="str">
        <f t="shared" ca="1" si="29"/>
        <v/>
      </c>
    </row>
    <row r="790" spans="1:2" x14ac:dyDescent="0.25">
      <c r="A790" s="20" t="str">
        <f t="shared" ca="1" si="28"/>
        <v/>
      </c>
      <c r="B790" s="21" t="str">
        <f t="shared" ca="1" si="29"/>
        <v/>
      </c>
    </row>
    <row r="791" spans="1:2" x14ac:dyDescent="0.25">
      <c r="A791" s="20" t="str">
        <f t="shared" ca="1" si="28"/>
        <v/>
      </c>
      <c r="B791" s="21" t="str">
        <f t="shared" ca="1" si="29"/>
        <v/>
      </c>
    </row>
    <row r="792" spans="1:2" x14ac:dyDescent="0.25">
      <c r="A792" s="20" t="str">
        <f t="shared" ca="1" si="28"/>
        <v/>
      </c>
      <c r="B792" s="21" t="str">
        <f t="shared" ca="1" si="29"/>
        <v/>
      </c>
    </row>
    <row r="793" spans="1:2" x14ac:dyDescent="0.25">
      <c r="A793" s="20" t="str">
        <f t="shared" ca="1" si="28"/>
        <v/>
      </c>
      <c r="B793" s="21" t="str">
        <f t="shared" ca="1" si="29"/>
        <v/>
      </c>
    </row>
    <row r="794" spans="1:2" x14ac:dyDescent="0.25">
      <c r="A794" s="20" t="str">
        <f t="shared" ca="1" si="28"/>
        <v/>
      </c>
      <c r="B794" s="21" t="str">
        <f t="shared" ca="1" si="29"/>
        <v/>
      </c>
    </row>
    <row r="795" spans="1:2" x14ac:dyDescent="0.25">
      <c r="A795" s="20" t="str">
        <f t="shared" ca="1" si="28"/>
        <v/>
      </c>
      <c r="B795" s="21" t="str">
        <f t="shared" ca="1" si="29"/>
        <v/>
      </c>
    </row>
    <row r="796" spans="1:2" x14ac:dyDescent="0.25">
      <c r="A796" s="20" t="str">
        <f t="shared" ca="1" si="28"/>
        <v/>
      </c>
      <c r="B796" s="21" t="str">
        <f t="shared" ca="1" si="29"/>
        <v/>
      </c>
    </row>
    <row r="797" spans="1:2" x14ac:dyDescent="0.25">
      <c r="A797" s="20" t="str">
        <f t="shared" ca="1" si="28"/>
        <v/>
      </c>
      <c r="B797" s="21" t="str">
        <f t="shared" ca="1" si="29"/>
        <v/>
      </c>
    </row>
    <row r="798" spans="1:2" x14ac:dyDescent="0.25">
      <c r="A798" s="20" t="str">
        <f t="shared" ca="1" si="28"/>
        <v/>
      </c>
      <c r="B798" s="21" t="str">
        <f t="shared" ca="1" si="29"/>
        <v/>
      </c>
    </row>
    <row r="799" spans="1:2" x14ac:dyDescent="0.25">
      <c r="A799" s="20" t="str">
        <f t="shared" ca="1" si="28"/>
        <v/>
      </c>
      <c r="B799" s="21" t="str">
        <f t="shared" ca="1" si="29"/>
        <v/>
      </c>
    </row>
    <row r="800" spans="1:2" x14ac:dyDescent="0.25">
      <c r="A800" s="20" t="str">
        <f t="shared" ca="1" si="28"/>
        <v/>
      </c>
      <c r="B800" s="21" t="str">
        <f t="shared" ca="1" si="29"/>
        <v/>
      </c>
    </row>
    <row r="801" spans="1:2" x14ac:dyDescent="0.25">
      <c r="A801" s="20" t="str">
        <f t="shared" ca="1" si="28"/>
        <v/>
      </c>
      <c r="B801" s="21" t="str">
        <f t="shared" ca="1" si="29"/>
        <v/>
      </c>
    </row>
    <row r="802" spans="1:2" x14ac:dyDescent="0.25">
      <c r="A802" s="20" t="str">
        <f t="shared" ca="1" si="28"/>
        <v/>
      </c>
      <c r="B802" s="21" t="str">
        <f t="shared" ca="1" si="29"/>
        <v/>
      </c>
    </row>
    <row r="803" spans="1:2" x14ac:dyDescent="0.25">
      <c r="A803" s="20" t="str">
        <f t="shared" ca="1" si="28"/>
        <v/>
      </c>
      <c r="B803" s="21" t="str">
        <f t="shared" ca="1" si="29"/>
        <v/>
      </c>
    </row>
    <row r="804" spans="1:2" x14ac:dyDescent="0.25">
      <c r="A804" s="20" t="str">
        <f t="shared" ca="1" si="28"/>
        <v/>
      </c>
      <c r="B804" s="21" t="str">
        <f t="shared" ca="1" si="29"/>
        <v/>
      </c>
    </row>
    <row r="805" spans="1:2" x14ac:dyDescent="0.25">
      <c r="A805" s="20" t="str">
        <f t="shared" ca="1" si="28"/>
        <v/>
      </c>
      <c r="B805" s="21" t="str">
        <f t="shared" ca="1" si="29"/>
        <v/>
      </c>
    </row>
    <row r="806" spans="1:2" x14ac:dyDescent="0.25">
      <c r="A806" s="20" t="str">
        <f t="shared" ca="1" si="28"/>
        <v/>
      </c>
      <c r="B806" s="21" t="str">
        <f t="shared" ca="1" si="29"/>
        <v/>
      </c>
    </row>
    <row r="807" spans="1:2" x14ac:dyDescent="0.25">
      <c r="A807" s="20" t="str">
        <f t="shared" ca="1" si="28"/>
        <v/>
      </c>
      <c r="B807" s="21" t="str">
        <f t="shared" ca="1" si="29"/>
        <v/>
      </c>
    </row>
    <row r="808" spans="1:2" x14ac:dyDescent="0.25">
      <c r="A808" s="20" t="str">
        <f t="shared" ca="1" si="28"/>
        <v/>
      </c>
      <c r="B808" s="21" t="str">
        <f t="shared" ca="1" si="29"/>
        <v/>
      </c>
    </row>
    <row r="809" spans="1:2" x14ac:dyDescent="0.25">
      <c r="A809" s="20" t="str">
        <f t="shared" ca="1" si="28"/>
        <v/>
      </c>
      <c r="B809" s="21" t="str">
        <f t="shared" ca="1" si="29"/>
        <v/>
      </c>
    </row>
    <row r="810" spans="1:2" x14ac:dyDescent="0.25">
      <c r="A810" s="20" t="str">
        <f t="shared" ca="1" si="28"/>
        <v/>
      </c>
      <c r="B810" s="21" t="str">
        <f t="shared" ca="1" si="29"/>
        <v/>
      </c>
    </row>
    <row r="811" spans="1:2" x14ac:dyDescent="0.25">
      <c r="A811" s="20" t="str">
        <f t="shared" ca="1" si="28"/>
        <v/>
      </c>
      <c r="B811" s="21" t="str">
        <f t="shared" ca="1" si="29"/>
        <v/>
      </c>
    </row>
    <row r="812" spans="1:2" x14ac:dyDescent="0.25">
      <c r="A812" s="20" t="str">
        <f t="shared" ca="1" si="28"/>
        <v/>
      </c>
      <c r="B812" s="21" t="str">
        <f t="shared" ca="1" si="29"/>
        <v/>
      </c>
    </row>
    <row r="813" spans="1:2" x14ac:dyDescent="0.25">
      <c r="A813" s="20" t="str">
        <f t="shared" ca="1" si="28"/>
        <v/>
      </c>
      <c r="B813" s="21" t="str">
        <f t="shared" ca="1" si="29"/>
        <v/>
      </c>
    </row>
    <row r="814" spans="1:2" x14ac:dyDescent="0.25">
      <c r="A814" s="20" t="str">
        <f t="shared" ca="1" si="28"/>
        <v/>
      </c>
      <c r="B814" s="21" t="str">
        <f t="shared" ca="1" si="29"/>
        <v/>
      </c>
    </row>
    <row r="815" spans="1:2" x14ac:dyDescent="0.25">
      <c r="A815" s="20" t="str">
        <f t="shared" ca="1" si="28"/>
        <v/>
      </c>
      <c r="B815" s="21" t="str">
        <f t="shared" ca="1" si="29"/>
        <v/>
      </c>
    </row>
    <row r="816" spans="1:2" x14ac:dyDescent="0.25">
      <c r="A816" s="20" t="str">
        <f t="shared" ca="1" si="28"/>
        <v/>
      </c>
      <c r="B816" s="21" t="str">
        <f t="shared" ca="1" si="29"/>
        <v/>
      </c>
    </row>
    <row r="817" spans="1:2" x14ac:dyDescent="0.25">
      <c r="A817" s="20" t="str">
        <f t="shared" ca="1" si="28"/>
        <v/>
      </c>
      <c r="B817" s="21" t="str">
        <f t="shared" ca="1" si="29"/>
        <v/>
      </c>
    </row>
    <row r="818" spans="1:2" x14ac:dyDescent="0.25">
      <c r="A818" s="20" t="str">
        <f t="shared" ca="1" si="28"/>
        <v/>
      </c>
      <c r="B818" s="21" t="str">
        <f t="shared" ca="1" si="29"/>
        <v/>
      </c>
    </row>
    <row r="819" spans="1:2" x14ac:dyDescent="0.25">
      <c r="A819" s="20" t="str">
        <f t="shared" ca="1" si="28"/>
        <v/>
      </c>
      <c r="B819" s="21" t="str">
        <f t="shared" ca="1" si="29"/>
        <v/>
      </c>
    </row>
    <row r="820" spans="1:2" x14ac:dyDescent="0.25">
      <c r="A820" s="20" t="str">
        <f t="shared" ca="1" si="28"/>
        <v/>
      </c>
      <c r="B820" s="21" t="str">
        <f t="shared" ca="1" si="29"/>
        <v/>
      </c>
    </row>
    <row r="821" spans="1:2" x14ac:dyDescent="0.25">
      <c r="A821" s="20" t="str">
        <f t="shared" ca="1" si="28"/>
        <v/>
      </c>
      <c r="B821" s="21" t="str">
        <f t="shared" ca="1" si="29"/>
        <v/>
      </c>
    </row>
    <row r="822" spans="1:2" x14ac:dyDescent="0.25">
      <c r="A822" s="20" t="str">
        <f t="shared" ca="1" si="28"/>
        <v/>
      </c>
      <c r="B822" s="21" t="str">
        <f t="shared" ca="1" si="29"/>
        <v/>
      </c>
    </row>
    <row r="823" spans="1:2" x14ac:dyDescent="0.25">
      <c r="A823" s="20" t="str">
        <f t="shared" ca="1" si="28"/>
        <v/>
      </c>
      <c r="B823" s="21" t="str">
        <f t="shared" ca="1" si="29"/>
        <v/>
      </c>
    </row>
    <row r="824" spans="1:2" x14ac:dyDescent="0.25">
      <c r="A824" s="20" t="str">
        <f t="shared" ca="1" si="28"/>
        <v/>
      </c>
      <c r="B824" s="21" t="str">
        <f t="shared" ca="1" si="29"/>
        <v/>
      </c>
    </row>
    <row r="825" spans="1:2" x14ac:dyDescent="0.25">
      <c r="A825" s="20" t="str">
        <f t="shared" ca="1" si="28"/>
        <v/>
      </c>
      <c r="B825" s="21" t="str">
        <f t="shared" ca="1" si="29"/>
        <v/>
      </c>
    </row>
    <row r="826" spans="1:2" x14ac:dyDescent="0.25">
      <c r="A826" s="20" t="str">
        <f t="shared" ca="1" si="28"/>
        <v/>
      </c>
      <c r="B826" s="21" t="str">
        <f t="shared" ca="1" si="29"/>
        <v/>
      </c>
    </row>
    <row r="827" spans="1:2" x14ac:dyDescent="0.25">
      <c r="A827" s="20" t="str">
        <f t="shared" ca="1" si="28"/>
        <v/>
      </c>
      <c r="B827" s="21" t="str">
        <f t="shared" ca="1" si="29"/>
        <v/>
      </c>
    </row>
    <row r="828" spans="1:2" x14ac:dyDescent="0.25">
      <c r="A828" s="20" t="str">
        <f t="shared" ca="1" si="28"/>
        <v/>
      </c>
      <c r="B828" s="21" t="str">
        <f t="shared" ca="1" si="29"/>
        <v/>
      </c>
    </row>
    <row r="829" spans="1:2" x14ac:dyDescent="0.25">
      <c r="A829" s="20" t="str">
        <f t="shared" ca="1" si="28"/>
        <v/>
      </c>
      <c r="B829" s="21" t="str">
        <f t="shared" ca="1" si="29"/>
        <v/>
      </c>
    </row>
    <row r="830" spans="1:2" x14ac:dyDescent="0.25">
      <c r="A830" s="20" t="str">
        <f t="shared" ca="1" si="28"/>
        <v/>
      </c>
      <c r="B830" s="21" t="str">
        <f t="shared" ca="1" si="29"/>
        <v/>
      </c>
    </row>
    <row r="831" spans="1:2" x14ac:dyDescent="0.25">
      <c r="A831" s="20" t="str">
        <f t="shared" ca="1" si="28"/>
        <v/>
      </c>
      <c r="B831" s="21" t="str">
        <f t="shared" ca="1" si="29"/>
        <v/>
      </c>
    </row>
    <row r="832" spans="1:2" x14ac:dyDescent="0.25">
      <c r="A832" s="20" t="str">
        <f t="shared" ca="1" si="28"/>
        <v/>
      </c>
      <c r="B832" s="21" t="str">
        <f t="shared" ca="1" si="29"/>
        <v/>
      </c>
    </row>
    <row r="833" spans="1:3" x14ac:dyDescent="0.25">
      <c r="A833" s="20" t="str">
        <f t="shared" ca="1" si="28"/>
        <v/>
      </c>
      <c r="B833" s="21" t="str">
        <f t="shared" ca="1" si="29"/>
        <v/>
      </c>
    </row>
    <row r="834" spans="1:3" x14ac:dyDescent="0.25">
      <c r="A834" s="20" t="str">
        <f t="shared" ref="A834:A842" ca="1" si="30">IF(D834&lt;&gt;"", IF(B834="",  TODAY(), B834), "")</f>
        <v/>
      </c>
      <c r="B834" s="21" t="str">
        <f t="shared" ca="1" si="29"/>
        <v/>
      </c>
    </row>
    <row r="835" spans="1:3" x14ac:dyDescent="0.25">
      <c r="A835" s="20" t="str">
        <f t="shared" ca="1" si="30"/>
        <v/>
      </c>
      <c r="B835" s="21" t="str">
        <f t="shared" ca="1" si="29"/>
        <v/>
      </c>
    </row>
    <row r="836" spans="1:3" x14ac:dyDescent="0.25">
      <c r="A836" s="20" t="str">
        <f t="shared" ca="1" si="30"/>
        <v/>
      </c>
      <c r="B836" s="21" t="str">
        <f t="shared" ca="1" si="29"/>
        <v/>
      </c>
    </row>
    <row r="837" spans="1:3" x14ac:dyDescent="0.25">
      <c r="A837" s="20" t="str">
        <f t="shared" ca="1" si="30"/>
        <v/>
      </c>
      <c r="B837" s="21" t="str">
        <f t="shared" ca="1" si="29"/>
        <v/>
      </c>
    </row>
    <row r="838" spans="1:3" x14ac:dyDescent="0.25">
      <c r="A838" s="20" t="str">
        <f t="shared" ca="1" si="30"/>
        <v/>
      </c>
      <c r="B838" s="21" t="str">
        <f t="shared" ca="1" si="29"/>
        <v/>
      </c>
    </row>
    <row r="839" spans="1:3" x14ac:dyDescent="0.25">
      <c r="A839" s="20" t="str">
        <f t="shared" ca="1" si="30"/>
        <v/>
      </c>
      <c r="B839" s="21" t="str">
        <f t="shared" ca="1" si="29"/>
        <v/>
      </c>
    </row>
    <row r="840" spans="1:3" x14ac:dyDescent="0.25">
      <c r="A840" s="20" t="str">
        <f t="shared" ca="1" si="30"/>
        <v/>
      </c>
      <c r="B840" s="21" t="str">
        <f t="shared" ca="1" si="29"/>
        <v/>
      </c>
    </row>
    <row r="841" spans="1:3" x14ac:dyDescent="0.25">
      <c r="A841" s="20" t="str">
        <f t="shared" ca="1" si="30"/>
        <v/>
      </c>
      <c r="B841" s="21" t="str">
        <f t="shared" ca="1" si="29"/>
        <v/>
      </c>
    </row>
    <row r="842" spans="1:3" x14ac:dyDescent="0.25">
      <c r="A842" s="20" t="str">
        <f t="shared" ca="1" si="30"/>
        <v/>
      </c>
      <c r="B842" s="21" t="str">
        <f t="shared" ca="1" si="29"/>
        <v/>
      </c>
    </row>
    <row r="843" spans="1:3" s="19" customFormat="1" x14ac:dyDescent="0.25">
      <c r="A843" s="19" t="s">
        <v>270</v>
      </c>
      <c r="B843" s="22"/>
      <c r="C843" s="2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99"/>
  <sheetViews>
    <sheetView workbookViewId="0">
      <selection activeCell="A3" sqref="A3:E99"/>
    </sheetView>
  </sheetViews>
  <sheetFormatPr defaultRowHeight="15" x14ac:dyDescent="0.25"/>
  <cols>
    <col min="1" max="1" width="15.85546875" customWidth="1"/>
    <col min="2" max="2" width="121.5703125" bestFit="1" customWidth="1"/>
    <col min="3" max="3" width="29.28515625" bestFit="1" customWidth="1"/>
    <col min="4" max="4" width="26.28515625" bestFit="1" customWidth="1"/>
    <col min="5" max="5" width="35.42578125" bestFit="1" customWidth="1"/>
    <col min="6" max="6" width="39.140625" bestFit="1" customWidth="1"/>
  </cols>
  <sheetData>
    <row r="3" spans="1:5" x14ac:dyDescent="0.25">
      <c r="A3" s="39" t="s">
        <v>1</v>
      </c>
      <c r="B3" s="39" t="s">
        <v>0</v>
      </c>
      <c r="C3" t="s">
        <v>538</v>
      </c>
      <c r="D3" t="s">
        <v>539</v>
      </c>
      <c r="E3" t="s">
        <v>540</v>
      </c>
    </row>
    <row r="4" spans="1:5" x14ac:dyDescent="0.25">
      <c r="A4">
        <v>1988</v>
      </c>
      <c r="B4" t="s">
        <v>472</v>
      </c>
      <c r="C4" s="40">
        <v>50</v>
      </c>
      <c r="D4" s="40">
        <v>676</v>
      </c>
      <c r="E4" s="40">
        <v>176</v>
      </c>
    </row>
    <row r="5" spans="1:5" x14ac:dyDescent="0.25">
      <c r="A5">
        <v>1990</v>
      </c>
      <c r="B5" t="s">
        <v>52</v>
      </c>
      <c r="C5" s="40">
        <v>18</v>
      </c>
      <c r="D5" s="40">
        <v>153</v>
      </c>
      <c r="E5" s="40"/>
    </row>
    <row r="6" spans="1:5" x14ac:dyDescent="0.25">
      <c r="A6">
        <v>1992</v>
      </c>
      <c r="B6" t="s">
        <v>410</v>
      </c>
      <c r="C6" s="40">
        <v>53</v>
      </c>
      <c r="D6" s="40">
        <v>972</v>
      </c>
      <c r="E6" s="40">
        <v>202</v>
      </c>
    </row>
    <row r="7" spans="1:5" x14ac:dyDescent="0.25">
      <c r="A7">
        <v>1994</v>
      </c>
      <c r="B7" t="s">
        <v>464</v>
      </c>
      <c r="C7" s="40">
        <v>22</v>
      </c>
      <c r="D7" s="40">
        <v>232</v>
      </c>
      <c r="E7" s="40">
        <v>59</v>
      </c>
    </row>
    <row r="8" spans="1:5" x14ac:dyDescent="0.25">
      <c r="A8">
        <v>1995</v>
      </c>
      <c r="B8" t="s">
        <v>399</v>
      </c>
      <c r="C8" s="40">
        <v>13</v>
      </c>
      <c r="D8" s="40">
        <v>188</v>
      </c>
      <c r="E8" s="40">
        <v>30</v>
      </c>
    </row>
    <row r="9" spans="1:5" x14ac:dyDescent="0.25">
      <c r="A9">
        <v>1998</v>
      </c>
      <c r="B9" t="s">
        <v>359</v>
      </c>
      <c r="C9" s="40">
        <v>38</v>
      </c>
      <c r="D9" s="40">
        <v>332</v>
      </c>
      <c r="E9" s="40">
        <v>95</v>
      </c>
    </row>
    <row r="10" spans="1:5" x14ac:dyDescent="0.25">
      <c r="B10" t="s">
        <v>534</v>
      </c>
      <c r="C10" s="40">
        <v>9</v>
      </c>
      <c r="D10" s="40">
        <v>2610</v>
      </c>
      <c r="E10" s="40">
        <v>361</v>
      </c>
    </row>
    <row r="11" spans="1:5" x14ac:dyDescent="0.25">
      <c r="B11" t="s">
        <v>218</v>
      </c>
      <c r="C11" s="40">
        <v>1</v>
      </c>
      <c r="D11" s="40">
        <v>159</v>
      </c>
      <c r="E11" s="40">
        <v>13</v>
      </c>
    </row>
    <row r="12" spans="1:5" x14ac:dyDescent="0.25">
      <c r="A12">
        <v>1999</v>
      </c>
      <c r="B12" t="s">
        <v>240</v>
      </c>
      <c r="C12" s="40">
        <v>53</v>
      </c>
      <c r="D12" s="40">
        <v>949</v>
      </c>
      <c r="E12" s="40"/>
    </row>
    <row r="13" spans="1:5" x14ac:dyDescent="0.25">
      <c r="B13" t="s">
        <v>329</v>
      </c>
      <c r="C13" s="40">
        <v>25</v>
      </c>
      <c r="D13" s="40">
        <v>512</v>
      </c>
      <c r="E13" s="40">
        <v>83</v>
      </c>
    </row>
    <row r="14" spans="1:5" x14ac:dyDescent="0.25">
      <c r="B14" t="s">
        <v>485</v>
      </c>
      <c r="C14" s="40">
        <v>16</v>
      </c>
      <c r="D14" s="40">
        <v>313</v>
      </c>
      <c r="E14" s="40">
        <v>71</v>
      </c>
    </row>
    <row r="15" spans="1:5" x14ac:dyDescent="0.25">
      <c r="B15" t="s">
        <v>331</v>
      </c>
      <c r="C15" s="40">
        <v>16</v>
      </c>
      <c r="D15" s="40">
        <v>398</v>
      </c>
      <c r="E15" s="40"/>
    </row>
    <row r="16" spans="1:5" x14ac:dyDescent="0.25">
      <c r="B16" t="s">
        <v>336</v>
      </c>
      <c r="C16" s="40">
        <v>2</v>
      </c>
      <c r="D16" s="40">
        <v>109</v>
      </c>
      <c r="E16" s="40"/>
    </row>
    <row r="17" spans="1:5" x14ac:dyDescent="0.25">
      <c r="B17" t="s">
        <v>218</v>
      </c>
      <c r="C17" s="40">
        <v>1</v>
      </c>
      <c r="D17" s="40">
        <v>159</v>
      </c>
      <c r="E17" s="40">
        <v>13</v>
      </c>
    </row>
    <row r="18" spans="1:5" x14ac:dyDescent="0.25">
      <c r="B18" t="s">
        <v>461</v>
      </c>
      <c r="C18" s="40"/>
      <c r="D18" s="40">
        <v>177</v>
      </c>
      <c r="E18" s="40">
        <v>26</v>
      </c>
    </row>
    <row r="19" spans="1:5" x14ac:dyDescent="0.25">
      <c r="A19">
        <v>2000</v>
      </c>
      <c r="B19" t="s">
        <v>529</v>
      </c>
      <c r="C19" s="40">
        <v>13</v>
      </c>
      <c r="D19" s="40">
        <v>69</v>
      </c>
      <c r="E19" s="40">
        <v>21</v>
      </c>
    </row>
    <row r="20" spans="1:5" x14ac:dyDescent="0.25">
      <c r="A20">
        <v>2001</v>
      </c>
      <c r="B20" t="s">
        <v>329</v>
      </c>
      <c r="C20" s="40">
        <v>17</v>
      </c>
      <c r="D20" s="40">
        <v>230</v>
      </c>
      <c r="E20" s="40">
        <v>43</v>
      </c>
    </row>
    <row r="21" spans="1:5" x14ac:dyDescent="0.25">
      <c r="B21" t="s">
        <v>458</v>
      </c>
      <c r="C21" s="40">
        <v>15</v>
      </c>
      <c r="D21" s="40">
        <v>77</v>
      </c>
      <c r="E21" s="40">
        <v>21</v>
      </c>
    </row>
    <row r="22" spans="1:5" x14ac:dyDescent="0.25">
      <c r="B22" t="s">
        <v>235</v>
      </c>
      <c r="C22" s="40">
        <v>13</v>
      </c>
      <c r="D22" s="40">
        <v>103</v>
      </c>
      <c r="E22" s="40"/>
    </row>
    <row r="23" spans="1:5" x14ac:dyDescent="0.25">
      <c r="B23" t="s">
        <v>94</v>
      </c>
      <c r="C23" s="40">
        <v>7</v>
      </c>
      <c r="D23" s="40">
        <v>179</v>
      </c>
      <c r="E23" s="40"/>
    </row>
    <row r="24" spans="1:5" x14ac:dyDescent="0.25">
      <c r="B24" t="s">
        <v>233</v>
      </c>
      <c r="C24" s="40">
        <v>4</v>
      </c>
      <c r="D24" s="40">
        <v>73</v>
      </c>
      <c r="E24" s="40"/>
    </row>
    <row r="25" spans="1:5" x14ac:dyDescent="0.25">
      <c r="A25">
        <v>2002</v>
      </c>
      <c r="B25" t="s">
        <v>226</v>
      </c>
      <c r="C25" s="40">
        <v>14</v>
      </c>
      <c r="D25" s="40">
        <v>363</v>
      </c>
      <c r="E25" s="40"/>
    </row>
    <row r="26" spans="1:5" x14ac:dyDescent="0.25">
      <c r="B26" t="s">
        <v>525</v>
      </c>
      <c r="C26" s="40">
        <v>5</v>
      </c>
      <c r="D26" s="40">
        <v>72</v>
      </c>
      <c r="E26" s="40">
        <v>12</v>
      </c>
    </row>
    <row r="27" spans="1:5" x14ac:dyDescent="0.25">
      <c r="B27" t="s">
        <v>224</v>
      </c>
      <c r="C27" s="40">
        <v>1</v>
      </c>
      <c r="D27" s="40">
        <v>198</v>
      </c>
      <c r="E27" s="40"/>
    </row>
    <row r="28" spans="1:5" x14ac:dyDescent="0.25">
      <c r="A28">
        <v>2003</v>
      </c>
      <c r="B28" t="s">
        <v>520</v>
      </c>
      <c r="C28" s="40">
        <v>5</v>
      </c>
      <c r="D28" s="40">
        <v>59</v>
      </c>
      <c r="E28" s="40">
        <v>20</v>
      </c>
    </row>
    <row r="29" spans="1:5" x14ac:dyDescent="0.25">
      <c r="B29" t="s">
        <v>218</v>
      </c>
      <c r="C29" s="40">
        <v>5</v>
      </c>
      <c r="D29" s="40">
        <v>118</v>
      </c>
      <c r="E29" s="40"/>
    </row>
    <row r="30" spans="1:5" x14ac:dyDescent="0.25">
      <c r="A30">
        <v>2004</v>
      </c>
      <c r="B30" t="s">
        <v>525</v>
      </c>
      <c r="C30" s="40">
        <v>9</v>
      </c>
      <c r="D30" s="40">
        <v>310</v>
      </c>
      <c r="E30" s="40">
        <v>55</v>
      </c>
    </row>
    <row r="31" spans="1:5" x14ac:dyDescent="0.25">
      <c r="B31" t="s">
        <v>211</v>
      </c>
      <c r="C31" s="40">
        <v>8</v>
      </c>
      <c r="D31" s="40">
        <v>253</v>
      </c>
      <c r="E31" s="40"/>
    </row>
    <row r="32" spans="1:5" x14ac:dyDescent="0.25">
      <c r="A32">
        <v>2005</v>
      </c>
      <c r="B32" t="s">
        <v>199</v>
      </c>
      <c r="C32" s="40">
        <v>5</v>
      </c>
      <c r="D32" s="40">
        <v>107</v>
      </c>
      <c r="E32" s="40"/>
    </row>
    <row r="33" spans="1:5" x14ac:dyDescent="0.25">
      <c r="B33" t="s">
        <v>85</v>
      </c>
      <c r="C33" s="40">
        <v>1</v>
      </c>
      <c r="D33" s="40">
        <v>34</v>
      </c>
      <c r="E33" s="40">
        <v>9</v>
      </c>
    </row>
    <row r="34" spans="1:5" x14ac:dyDescent="0.25">
      <c r="B34" t="s">
        <v>13</v>
      </c>
      <c r="C34" s="40"/>
      <c r="D34" s="40">
        <v>32</v>
      </c>
      <c r="E34" s="40"/>
    </row>
    <row r="35" spans="1:5" x14ac:dyDescent="0.25">
      <c r="A35">
        <v>2006</v>
      </c>
      <c r="B35" t="s">
        <v>34</v>
      </c>
      <c r="C35" s="40">
        <v>13</v>
      </c>
      <c r="D35" s="40">
        <v>73</v>
      </c>
      <c r="E35" s="40"/>
    </row>
    <row r="36" spans="1:5" x14ac:dyDescent="0.25">
      <c r="B36" t="s">
        <v>199</v>
      </c>
      <c r="C36" s="40">
        <v>8</v>
      </c>
      <c r="D36" s="40">
        <v>79</v>
      </c>
      <c r="E36" s="40"/>
    </row>
    <row r="37" spans="1:5" x14ac:dyDescent="0.25">
      <c r="B37" t="s">
        <v>204</v>
      </c>
      <c r="C37" s="40">
        <v>1</v>
      </c>
      <c r="D37" s="40">
        <v>106</v>
      </c>
      <c r="E37" s="40"/>
    </row>
    <row r="38" spans="1:5" x14ac:dyDescent="0.25">
      <c r="B38" t="s">
        <v>455</v>
      </c>
      <c r="C38" s="40"/>
      <c r="D38" s="40">
        <v>16</v>
      </c>
      <c r="E38" s="40">
        <v>2</v>
      </c>
    </row>
    <row r="39" spans="1:5" x14ac:dyDescent="0.25">
      <c r="A39">
        <v>2007</v>
      </c>
      <c r="B39" t="s">
        <v>184</v>
      </c>
      <c r="C39" s="40">
        <v>12</v>
      </c>
      <c r="D39" s="40">
        <v>115</v>
      </c>
      <c r="E39" s="40"/>
    </row>
    <row r="40" spans="1:5" x14ac:dyDescent="0.25">
      <c r="B40" t="s">
        <v>194</v>
      </c>
      <c r="C40" s="40">
        <v>4</v>
      </c>
      <c r="D40" s="40">
        <v>83</v>
      </c>
      <c r="E40" s="40"/>
    </row>
    <row r="41" spans="1:5" x14ac:dyDescent="0.25">
      <c r="B41" t="s">
        <v>101</v>
      </c>
      <c r="C41" s="40">
        <v>2</v>
      </c>
      <c r="D41" s="40">
        <v>145</v>
      </c>
      <c r="E41" s="40"/>
    </row>
    <row r="42" spans="1:5" x14ac:dyDescent="0.25">
      <c r="B42" t="s">
        <v>81</v>
      </c>
      <c r="C42" s="40"/>
      <c r="D42" s="40">
        <v>7</v>
      </c>
      <c r="E42" s="40"/>
    </row>
    <row r="43" spans="1:5" x14ac:dyDescent="0.25">
      <c r="B43" t="s">
        <v>197</v>
      </c>
      <c r="C43" s="40"/>
      <c r="D43" s="40">
        <v>2</v>
      </c>
      <c r="E43" s="40"/>
    </row>
    <row r="44" spans="1:5" x14ac:dyDescent="0.25">
      <c r="A44">
        <v>2008</v>
      </c>
      <c r="B44" t="s">
        <v>168</v>
      </c>
      <c r="C44" s="40">
        <v>7</v>
      </c>
      <c r="D44" s="40">
        <v>342</v>
      </c>
      <c r="E44" s="40"/>
    </row>
    <row r="45" spans="1:5" x14ac:dyDescent="0.25">
      <c r="B45" t="s">
        <v>181</v>
      </c>
      <c r="C45" s="40">
        <v>5</v>
      </c>
      <c r="D45" s="40">
        <v>177</v>
      </c>
      <c r="E45" s="40"/>
    </row>
    <row r="46" spans="1:5" x14ac:dyDescent="0.25">
      <c r="B46" t="s">
        <v>175</v>
      </c>
      <c r="C46" s="40">
        <v>4</v>
      </c>
      <c r="D46" s="40">
        <v>193</v>
      </c>
      <c r="E46" s="40"/>
    </row>
    <row r="47" spans="1:5" x14ac:dyDescent="0.25">
      <c r="B47" t="s">
        <v>450</v>
      </c>
      <c r="C47" s="40">
        <v>2</v>
      </c>
      <c r="D47" s="40">
        <v>39</v>
      </c>
      <c r="E47" s="40">
        <v>6</v>
      </c>
    </row>
    <row r="48" spans="1:5" x14ac:dyDescent="0.25">
      <c r="B48" t="s">
        <v>172</v>
      </c>
      <c r="C48" s="40">
        <v>1</v>
      </c>
      <c r="D48" s="40">
        <v>55</v>
      </c>
      <c r="E48" s="40"/>
    </row>
    <row r="49" spans="1:5" x14ac:dyDescent="0.25">
      <c r="B49" t="s">
        <v>26</v>
      </c>
      <c r="C49" s="40"/>
      <c r="D49" s="40">
        <v>38</v>
      </c>
      <c r="E49" s="40"/>
    </row>
    <row r="50" spans="1:5" x14ac:dyDescent="0.25">
      <c r="A50">
        <v>2009</v>
      </c>
      <c r="B50" t="s">
        <v>161</v>
      </c>
      <c r="C50" s="40">
        <v>6</v>
      </c>
      <c r="D50" s="40">
        <v>66</v>
      </c>
      <c r="E50" s="40"/>
    </row>
    <row r="51" spans="1:5" x14ac:dyDescent="0.25">
      <c r="B51" t="s">
        <v>156</v>
      </c>
      <c r="C51" s="40">
        <v>6</v>
      </c>
      <c r="D51" s="40">
        <v>312</v>
      </c>
      <c r="E51" s="40"/>
    </row>
    <row r="52" spans="1:5" x14ac:dyDescent="0.25">
      <c r="B52" t="s">
        <v>15</v>
      </c>
      <c r="C52" s="40">
        <v>4</v>
      </c>
      <c r="D52" s="40">
        <v>61.2</v>
      </c>
      <c r="E52" s="40"/>
    </row>
    <row r="53" spans="1:5" x14ac:dyDescent="0.25">
      <c r="B53" t="s">
        <v>28</v>
      </c>
      <c r="C53" s="40"/>
      <c r="D53" s="40">
        <v>21</v>
      </c>
      <c r="E53" s="40"/>
    </row>
    <row r="54" spans="1:5" x14ac:dyDescent="0.25">
      <c r="A54">
        <v>2010</v>
      </c>
      <c r="B54" t="s">
        <v>507</v>
      </c>
      <c r="C54" s="40">
        <v>28</v>
      </c>
      <c r="D54" s="40">
        <v>230</v>
      </c>
      <c r="E54" s="40">
        <v>82</v>
      </c>
    </row>
    <row r="55" spans="1:5" x14ac:dyDescent="0.25">
      <c r="B55" t="s">
        <v>149</v>
      </c>
      <c r="C55" s="40">
        <v>9</v>
      </c>
      <c r="D55" s="40">
        <v>207</v>
      </c>
      <c r="E55" s="40"/>
    </row>
    <row r="56" spans="1:5" x14ac:dyDescent="0.25">
      <c r="B56" t="s">
        <v>140</v>
      </c>
      <c r="C56" s="40">
        <v>8</v>
      </c>
      <c r="D56" s="40">
        <v>555</v>
      </c>
      <c r="E56" s="40"/>
    </row>
    <row r="57" spans="1:5" x14ac:dyDescent="0.25">
      <c r="B57" t="s">
        <v>153</v>
      </c>
      <c r="C57" s="40">
        <v>1</v>
      </c>
      <c r="D57" s="40">
        <v>62</v>
      </c>
      <c r="E57" s="40"/>
    </row>
    <row r="58" spans="1:5" x14ac:dyDescent="0.25">
      <c r="B58" t="s">
        <v>501</v>
      </c>
      <c r="C58" s="40">
        <v>1</v>
      </c>
      <c r="D58" s="40">
        <v>88</v>
      </c>
      <c r="E58" s="40">
        <v>9</v>
      </c>
    </row>
    <row r="59" spans="1:5" x14ac:dyDescent="0.25">
      <c r="B59" t="s">
        <v>489</v>
      </c>
      <c r="C59" s="40"/>
      <c r="D59" s="40">
        <v>5</v>
      </c>
      <c r="E59" s="40">
        <v>0</v>
      </c>
    </row>
    <row r="60" spans="1:5" x14ac:dyDescent="0.25">
      <c r="B60" t="s">
        <v>147</v>
      </c>
      <c r="C60" s="40"/>
      <c r="D60" s="40">
        <v>11</v>
      </c>
      <c r="E60" s="40"/>
    </row>
    <row r="61" spans="1:5" x14ac:dyDescent="0.25">
      <c r="B61" t="s">
        <v>138</v>
      </c>
      <c r="C61" s="40"/>
      <c r="D61" s="40">
        <v>31</v>
      </c>
      <c r="E61" s="40"/>
    </row>
    <row r="62" spans="1:5" x14ac:dyDescent="0.25">
      <c r="B62" t="s">
        <v>15</v>
      </c>
      <c r="C62" s="40"/>
      <c r="D62" s="40">
        <v>30</v>
      </c>
      <c r="E62" s="40"/>
    </row>
    <row r="63" spans="1:5" x14ac:dyDescent="0.25">
      <c r="A63">
        <v>2011</v>
      </c>
      <c r="B63" t="s">
        <v>133</v>
      </c>
      <c r="C63" s="40">
        <v>1</v>
      </c>
      <c r="D63" s="40">
        <v>55</v>
      </c>
      <c r="E63" s="40"/>
    </row>
    <row r="64" spans="1:5" x14ac:dyDescent="0.25">
      <c r="B64" t="s">
        <v>78</v>
      </c>
      <c r="C64" s="40">
        <v>1</v>
      </c>
      <c r="D64" s="40">
        <v>14</v>
      </c>
      <c r="E64" s="40"/>
    </row>
    <row r="65" spans="1:5" x14ac:dyDescent="0.25">
      <c r="B65" t="s">
        <v>19</v>
      </c>
      <c r="C65" s="40"/>
      <c r="D65" s="40">
        <v>18</v>
      </c>
      <c r="E65" s="40"/>
    </row>
    <row r="66" spans="1:5" x14ac:dyDescent="0.25">
      <c r="B66" t="s">
        <v>136</v>
      </c>
      <c r="C66" s="40"/>
      <c r="D66" s="40">
        <v>3</v>
      </c>
      <c r="E66" s="40"/>
    </row>
    <row r="67" spans="1:5" x14ac:dyDescent="0.25">
      <c r="B67" t="s">
        <v>131</v>
      </c>
      <c r="C67" s="40"/>
      <c r="D67" s="40">
        <v>27</v>
      </c>
      <c r="E67" s="40"/>
    </row>
    <row r="68" spans="1:5" x14ac:dyDescent="0.25">
      <c r="B68" t="s">
        <v>447</v>
      </c>
      <c r="C68" s="40"/>
      <c r="D68" s="40">
        <v>1</v>
      </c>
      <c r="E68" s="40">
        <v>0</v>
      </c>
    </row>
    <row r="69" spans="1:5" x14ac:dyDescent="0.25">
      <c r="A69">
        <v>2012</v>
      </c>
      <c r="B69" t="s">
        <v>499</v>
      </c>
      <c r="C69" s="40">
        <v>5</v>
      </c>
      <c r="D69" s="40">
        <v>51</v>
      </c>
      <c r="E69" s="40">
        <v>13</v>
      </c>
    </row>
    <row r="70" spans="1:5" x14ac:dyDescent="0.25">
      <c r="B70" t="s">
        <v>128</v>
      </c>
      <c r="C70" s="40">
        <v>3</v>
      </c>
      <c r="D70" s="40">
        <v>18</v>
      </c>
      <c r="E70" s="40"/>
    </row>
    <row r="71" spans="1:5" x14ac:dyDescent="0.25">
      <c r="B71" t="s">
        <v>125</v>
      </c>
      <c r="C71" s="40">
        <v>1</v>
      </c>
      <c r="D71" s="40">
        <v>29</v>
      </c>
      <c r="E71" s="40"/>
    </row>
    <row r="72" spans="1:5" x14ac:dyDescent="0.25">
      <c r="B72" t="s">
        <v>76</v>
      </c>
      <c r="C72" s="40">
        <v>1</v>
      </c>
      <c r="D72" s="40">
        <v>25</v>
      </c>
      <c r="E72" s="40"/>
    </row>
    <row r="73" spans="1:5" x14ac:dyDescent="0.25">
      <c r="B73" t="s">
        <v>122</v>
      </c>
      <c r="C73" s="40">
        <v>1</v>
      </c>
      <c r="D73" s="40">
        <v>44</v>
      </c>
      <c r="E73" s="40"/>
    </row>
    <row r="74" spans="1:5" x14ac:dyDescent="0.25">
      <c r="B74" t="s">
        <v>120</v>
      </c>
      <c r="C74" s="40"/>
      <c r="D74" s="40">
        <v>26</v>
      </c>
      <c r="E74" s="40"/>
    </row>
    <row r="75" spans="1:5" x14ac:dyDescent="0.25">
      <c r="B75" t="s">
        <v>32</v>
      </c>
      <c r="C75" s="40"/>
      <c r="D75" s="40">
        <v>2</v>
      </c>
      <c r="E75" s="40"/>
    </row>
    <row r="76" spans="1:5" x14ac:dyDescent="0.25">
      <c r="B76" t="s">
        <v>74</v>
      </c>
      <c r="C76" s="40"/>
      <c r="D76" s="40">
        <v>49</v>
      </c>
      <c r="E76" s="40"/>
    </row>
    <row r="77" spans="1:5" x14ac:dyDescent="0.25">
      <c r="A77">
        <v>2013</v>
      </c>
      <c r="B77" t="s">
        <v>21</v>
      </c>
      <c r="C77" s="40">
        <v>2</v>
      </c>
      <c r="D77" s="40">
        <v>56</v>
      </c>
      <c r="E77" s="40"/>
    </row>
    <row r="78" spans="1:5" x14ac:dyDescent="0.25">
      <c r="B78" t="s">
        <v>15</v>
      </c>
      <c r="C78" s="40">
        <v>1</v>
      </c>
      <c r="D78" s="40">
        <v>7</v>
      </c>
      <c r="E78" s="40"/>
    </row>
    <row r="79" spans="1:5" x14ac:dyDescent="0.25">
      <c r="B79" t="s">
        <v>116</v>
      </c>
      <c r="C79" s="40">
        <v>1</v>
      </c>
      <c r="D79" s="40">
        <v>15</v>
      </c>
      <c r="E79" s="40"/>
    </row>
    <row r="80" spans="1:5" x14ac:dyDescent="0.25">
      <c r="B80" t="s">
        <v>17</v>
      </c>
      <c r="C80" s="40"/>
      <c r="D80" s="40">
        <v>3</v>
      </c>
      <c r="E80" s="40"/>
    </row>
    <row r="81" spans="1:5" x14ac:dyDescent="0.25">
      <c r="B81" t="s">
        <v>30</v>
      </c>
      <c r="C81" s="40"/>
      <c r="D81" s="40">
        <v>32</v>
      </c>
      <c r="E81" s="40"/>
    </row>
    <row r="82" spans="1:5" x14ac:dyDescent="0.25">
      <c r="A82">
        <v>2014</v>
      </c>
      <c r="B82" t="s">
        <v>111</v>
      </c>
      <c r="C82" s="40">
        <v>2</v>
      </c>
      <c r="D82" s="40">
        <v>18</v>
      </c>
      <c r="E82" s="40"/>
    </row>
    <row r="83" spans="1:5" x14ac:dyDescent="0.25">
      <c r="B83" t="s">
        <v>106</v>
      </c>
      <c r="C83" s="40">
        <v>1</v>
      </c>
      <c r="D83" s="40">
        <v>27</v>
      </c>
      <c r="E83" s="40"/>
    </row>
    <row r="84" spans="1:5" x14ac:dyDescent="0.25">
      <c r="B84" t="s">
        <v>9</v>
      </c>
      <c r="C84" s="40"/>
      <c r="D84" s="40">
        <v>13</v>
      </c>
      <c r="E84" s="40"/>
    </row>
    <row r="85" spans="1:5" x14ac:dyDescent="0.25">
      <c r="B85" t="s">
        <v>92</v>
      </c>
      <c r="C85" s="40"/>
      <c r="D85" s="40">
        <v>20</v>
      </c>
      <c r="E85" s="40"/>
    </row>
    <row r="86" spans="1:5" x14ac:dyDescent="0.25">
      <c r="B86" t="s">
        <v>109</v>
      </c>
      <c r="C86" s="40"/>
      <c r="D86" s="40">
        <v>8</v>
      </c>
      <c r="E86" s="40"/>
    </row>
    <row r="87" spans="1:5" x14ac:dyDescent="0.25">
      <c r="B87" t="s">
        <v>491</v>
      </c>
      <c r="C87" s="40"/>
      <c r="D87" s="40">
        <v>3</v>
      </c>
      <c r="E87" s="40">
        <v>0</v>
      </c>
    </row>
    <row r="88" spans="1:5" x14ac:dyDescent="0.25">
      <c r="A88">
        <v>2015</v>
      </c>
      <c r="B88" t="s">
        <v>65</v>
      </c>
      <c r="C88" s="40">
        <v>1</v>
      </c>
      <c r="D88" s="40">
        <v>16</v>
      </c>
      <c r="E88" s="40"/>
    </row>
    <row r="89" spans="1:5" x14ac:dyDescent="0.25">
      <c r="B89" t="s">
        <v>445</v>
      </c>
      <c r="C89" s="40"/>
      <c r="D89" s="40">
        <v>11</v>
      </c>
      <c r="E89" s="40">
        <v>0</v>
      </c>
    </row>
    <row r="90" spans="1:5" x14ac:dyDescent="0.25">
      <c r="B90" t="s">
        <v>104</v>
      </c>
      <c r="C90" s="40"/>
      <c r="D90" s="40">
        <v>2</v>
      </c>
      <c r="E90" s="40"/>
    </row>
    <row r="91" spans="1:5" x14ac:dyDescent="0.25">
      <c r="B91" t="s">
        <v>483</v>
      </c>
      <c r="C91" s="40"/>
      <c r="D91" s="40">
        <v>18</v>
      </c>
      <c r="E91" s="40">
        <v>1</v>
      </c>
    </row>
    <row r="92" spans="1:5" x14ac:dyDescent="0.25">
      <c r="A92">
        <v>2016</v>
      </c>
      <c r="B92" t="s">
        <v>83</v>
      </c>
      <c r="C92" s="40">
        <v>2</v>
      </c>
      <c r="D92" s="40">
        <v>13</v>
      </c>
      <c r="E92" s="40">
        <v>3</v>
      </c>
    </row>
    <row r="93" spans="1:5" x14ac:dyDescent="0.25">
      <c r="B93" t="s">
        <v>2</v>
      </c>
      <c r="C93" s="40">
        <v>2</v>
      </c>
      <c r="D93" s="40">
        <v>4</v>
      </c>
      <c r="E93" s="40"/>
    </row>
    <row r="94" spans="1:5" x14ac:dyDescent="0.25">
      <c r="B94" t="s">
        <v>7</v>
      </c>
      <c r="C94" s="40"/>
      <c r="D94" s="40">
        <v>8</v>
      </c>
      <c r="E94" s="40"/>
    </row>
    <row r="95" spans="1:5" x14ac:dyDescent="0.25">
      <c r="B95" t="s">
        <v>480</v>
      </c>
      <c r="C95" s="40"/>
      <c r="D95" s="40">
        <v>0</v>
      </c>
      <c r="E95" s="40">
        <v>0</v>
      </c>
    </row>
    <row r="96" spans="1:5" x14ac:dyDescent="0.25">
      <c r="B96" t="s">
        <v>11</v>
      </c>
      <c r="C96" s="40"/>
      <c r="D96" s="40">
        <v>6</v>
      </c>
      <c r="E96" s="40"/>
    </row>
    <row r="97" spans="1:5" x14ac:dyDescent="0.25">
      <c r="A97">
        <v>2017</v>
      </c>
      <c r="B97" t="s">
        <v>83</v>
      </c>
      <c r="C97" s="40">
        <v>1</v>
      </c>
      <c r="D97" s="40">
        <v>4</v>
      </c>
      <c r="E97" s="40"/>
    </row>
    <row r="98" spans="1:5" x14ac:dyDescent="0.25">
      <c r="B98" t="s">
        <v>442</v>
      </c>
      <c r="C98" s="40"/>
      <c r="D98" s="40">
        <v>1</v>
      </c>
      <c r="E98" s="40">
        <v>0</v>
      </c>
    </row>
    <row r="99" spans="1:5" x14ac:dyDescent="0.25">
      <c r="A99" t="s">
        <v>537</v>
      </c>
      <c r="C99" s="40">
        <v>587</v>
      </c>
      <c r="D99" s="40">
        <v>406.26086956521738</v>
      </c>
      <c r="E99" s="40">
        <v>105.29850746268657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B1E2-8DBC-484E-A08C-49296E0CC597}">
  <dimension ref="A2:F29"/>
  <sheetViews>
    <sheetView tabSelected="1" workbookViewId="0">
      <selection activeCell="H51" sqref="H51"/>
    </sheetView>
  </sheetViews>
  <sheetFormatPr defaultRowHeight="15" x14ac:dyDescent="0.25"/>
  <cols>
    <col min="2" max="2" width="17.28515625" customWidth="1"/>
    <col min="5" max="5" width="10.85546875" bestFit="1" customWidth="1"/>
    <col min="6" max="6" width="23.42578125" bestFit="1" customWidth="1"/>
  </cols>
  <sheetData>
    <row r="2" spans="1:6" x14ac:dyDescent="0.25">
      <c r="A2" t="s">
        <v>1</v>
      </c>
      <c r="B2" t="s">
        <v>576</v>
      </c>
      <c r="E2" s="39" t="s">
        <v>577</v>
      </c>
      <c r="F2" t="s">
        <v>578</v>
      </c>
    </row>
    <row r="3" spans="1:6" x14ac:dyDescent="0.25">
      <c r="A3">
        <v>1988</v>
      </c>
      <c r="B3">
        <v>1</v>
      </c>
      <c r="E3" s="3">
        <v>1988</v>
      </c>
      <c r="F3" s="40">
        <v>1</v>
      </c>
    </row>
    <row r="4" spans="1:6" x14ac:dyDescent="0.25">
      <c r="A4">
        <v>1990</v>
      </c>
      <c r="B4">
        <v>1</v>
      </c>
      <c r="E4" s="3">
        <v>1990</v>
      </c>
      <c r="F4" s="40">
        <v>1</v>
      </c>
    </row>
    <row r="5" spans="1:6" x14ac:dyDescent="0.25">
      <c r="A5">
        <v>1992</v>
      </c>
      <c r="B5">
        <v>1</v>
      </c>
      <c r="E5" s="3">
        <v>1992</v>
      </c>
      <c r="F5" s="40">
        <v>1</v>
      </c>
    </row>
    <row r="6" spans="1:6" x14ac:dyDescent="0.25">
      <c r="A6">
        <v>1994</v>
      </c>
      <c r="B6">
        <v>1</v>
      </c>
      <c r="E6" s="3">
        <v>1994</v>
      </c>
      <c r="F6" s="40">
        <v>1</v>
      </c>
    </row>
    <row r="7" spans="1:6" x14ac:dyDescent="0.25">
      <c r="A7">
        <v>1995</v>
      </c>
      <c r="B7">
        <v>1</v>
      </c>
      <c r="E7" s="3">
        <v>1995</v>
      </c>
      <c r="F7" s="40">
        <v>1</v>
      </c>
    </row>
    <row r="8" spans="1:6" x14ac:dyDescent="0.25">
      <c r="A8">
        <v>1998</v>
      </c>
      <c r="B8">
        <v>3</v>
      </c>
      <c r="E8" s="3">
        <v>1998</v>
      </c>
      <c r="F8" s="40">
        <v>3</v>
      </c>
    </row>
    <row r="9" spans="1:6" x14ac:dyDescent="0.25">
      <c r="A9">
        <v>1999</v>
      </c>
      <c r="B9">
        <v>7</v>
      </c>
      <c r="E9" s="3">
        <v>1999</v>
      </c>
      <c r="F9" s="40">
        <v>7</v>
      </c>
    </row>
    <row r="10" spans="1:6" x14ac:dyDescent="0.25">
      <c r="A10">
        <v>2000</v>
      </c>
      <c r="B10">
        <v>1</v>
      </c>
      <c r="E10" s="3">
        <v>2000</v>
      </c>
      <c r="F10" s="40">
        <v>1</v>
      </c>
    </row>
    <row r="11" spans="1:6" x14ac:dyDescent="0.25">
      <c r="A11">
        <v>2001</v>
      </c>
      <c r="B11">
        <v>5</v>
      </c>
      <c r="E11" s="3">
        <v>2001</v>
      </c>
      <c r="F11" s="40">
        <v>5</v>
      </c>
    </row>
    <row r="12" spans="1:6" x14ac:dyDescent="0.25">
      <c r="A12">
        <v>2002</v>
      </c>
      <c r="B12">
        <v>3</v>
      </c>
      <c r="E12" s="3">
        <v>2002</v>
      </c>
      <c r="F12" s="40">
        <v>3</v>
      </c>
    </row>
    <row r="13" spans="1:6" x14ac:dyDescent="0.25">
      <c r="A13">
        <v>2003</v>
      </c>
      <c r="B13">
        <v>2</v>
      </c>
      <c r="E13" s="3">
        <v>2003</v>
      </c>
      <c r="F13" s="40">
        <v>2</v>
      </c>
    </row>
    <row r="14" spans="1:6" x14ac:dyDescent="0.25">
      <c r="A14">
        <v>2004</v>
      </c>
      <c r="B14">
        <v>2</v>
      </c>
      <c r="E14" s="3">
        <v>2004</v>
      </c>
      <c r="F14" s="40">
        <v>2</v>
      </c>
    </row>
    <row r="15" spans="1:6" x14ac:dyDescent="0.25">
      <c r="A15">
        <v>2005</v>
      </c>
      <c r="B15">
        <v>3</v>
      </c>
      <c r="E15" s="3">
        <v>2005</v>
      </c>
      <c r="F15" s="40">
        <v>3</v>
      </c>
    </row>
    <row r="16" spans="1:6" x14ac:dyDescent="0.25">
      <c r="A16">
        <v>2006</v>
      </c>
      <c r="B16">
        <v>4</v>
      </c>
      <c r="E16" s="3">
        <v>2006</v>
      </c>
      <c r="F16" s="40">
        <v>4</v>
      </c>
    </row>
    <row r="17" spans="1:6" x14ac:dyDescent="0.25">
      <c r="A17">
        <v>2007</v>
      </c>
      <c r="B17">
        <v>5</v>
      </c>
      <c r="E17" s="3">
        <v>2007</v>
      </c>
      <c r="F17" s="40">
        <v>5</v>
      </c>
    </row>
    <row r="18" spans="1:6" x14ac:dyDescent="0.25">
      <c r="A18">
        <v>2008</v>
      </c>
      <c r="B18">
        <v>6</v>
      </c>
      <c r="E18" s="3">
        <v>2008</v>
      </c>
      <c r="F18" s="40">
        <v>6</v>
      </c>
    </row>
    <row r="19" spans="1:6" x14ac:dyDescent="0.25">
      <c r="A19">
        <v>2009</v>
      </c>
      <c r="B19">
        <v>4</v>
      </c>
      <c r="E19" s="3">
        <v>2009</v>
      </c>
      <c r="F19" s="40">
        <v>4</v>
      </c>
    </row>
    <row r="20" spans="1:6" x14ac:dyDescent="0.25">
      <c r="A20">
        <v>2010</v>
      </c>
      <c r="B20">
        <v>9</v>
      </c>
      <c r="E20" s="3">
        <v>2010</v>
      </c>
      <c r="F20" s="40">
        <v>9</v>
      </c>
    </row>
    <row r="21" spans="1:6" x14ac:dyDescent="0.25">
      <c r="A21">
        <v>2011</v>
      </c>
      <c r="B21">
        <v>6</v>
      </c>
      <c r="E21" s="3">
        <v>2011</v>
      </c>
      <c r="F21" s="40">
        <v>6</v>
      </c>
    </row>
    <row r="22" spans="1:6" x14ac:dyDescent="0.25">
      <c r="A22">
        <v>2012</v>
      </c>
      <c r="B22">
        <v>8</v>
      </c>
      <c r="E22" s="3">
        <v>2012</v>
      </c>
      <c r="F22" s="40">
        <v>8</v>
      </c>
    </row>
    <row r="23" spans="1:6" x14ac:dyDescent="0.25">
      <c r="A23">
        <v>2013</v>
      </c>
      <c r="B23">
        <v>5</v>
      </c>
      <c r="E23" s="3">
        <v>2013</v>
      </c>
      <c r="F23" s="40">
        <v>5</v>
      </c>
    </row>
    <row r="24" spans="1:6" x14ac:dyDescent="0.25">
      <c r="A24">
        <v>2014</v>
      </c>
      <c r="B24">
        <v>6</v>
      </c>
      <c r="E24" s="3">
        <v>2014</v>
      </c>
      <c r="F24" s="40">
        <v>6</v>
      </c>
    </row>
    <row r="25" spans="1:6" x14ac:dyDescent="0.25">
      <c r="A25">
        <v>2015</v>
      </c>
      <c r="B25">
        <v>4</v>
      </c>
      <c r="E25" s="3">
        <v>2015</v>
      </c>
      <c r="F25" s="40">
        <v>4</v>
      </c>
    </row>
    <row r="26" spans="1:6" x14ac:dyDescent="0.25">
      <c r="A26">
        <v>2016</v>
      </c>
      <c r="B26">
        <v>5</v>
      </c>
      <c r="E26" s="3">
        <v>2016</v>
      </c>
      <c r="F26" s="40">
        <v>5</v>
      </c>
    </row>
    <row r="27" spans="1:6" x14ac:dyDescent="0.25">
      <c r="A27">
        <v>2017</v>
      </c>
      <c r="B27">
        <v>2</v>
      </c>
      <c r="E27" s="3">
        <v>2017</v>
      </c>
      <c r="F27" s="40">
        <v>2</v>
      </c>
    </row>
    <row r="28" spans="1:6" x14ac:dyDescent="0.25">
      <c r="A28">
        <v>2018</v>
      </c>
      <c r="B28">
        <v>0</v>
      </c>
      <c r="E28" s="3">
        <v>2018</v>
      </c>
      <c r="F28" s="40">
        <v>0</v>
      </c>
    </row>
    <row r="29" spans="1:6" x14ac:dyDescent="0.25">
      <c r="E29" s="3" t="s">
        <v>537</v>
      </c>
      <c r="F29" s="40">
        <v>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C146-5398-4590-AC32-5E5497D33B66}">
  <dimension ref="C1:D4"/>
  <sheetViews>
    <sheetView workbookViewId="0">
      <selection activeCell="B51" sqref="B51"/>
    </sheetView>
  </sheetViews>
  <sheetFormatPr defaultRowHeight="15" x14ac:dyDescent="0.25"/>
  <cols>
    <col min="1" max="2" width="39.28515625" bestFit="1" customWidth="1"/>
    <col min="3" max="3" width="39.140625" bestFit="1" customWidth="1"/>
  </cols>
  <sheetData>
    <row r="1" spans="3:4" x14ac:dyDescent="0.25">
      <c r="C1" t="s">
        <v>572</v>
      </c>
    </row>
    <row r="2" spans="3:4" x14ac:dyDescent="0.25">
      <c r="C2" t="s">
        <v>573</v>
      </c>
      <c r="D2" s="41">
        <v>14012</v>
      </c>
    </row>
    <row r="3" spans="3:4" x14ac:dyDescent="0.25">
      <c r="C3" t="s">
        <v>574</v>
      </c>
      <c r="D3">
        <v>1426</v>
      </c>
    </row>
    <row r="4" spans="3:4" x14ac:dyDescent="0.25">
      <c r="C4" t="s">
        <v>575</v>
      </c>
      <c r="D4">
        <v>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Citations table</vt:lpstr>
      <vt:lpstr>Documentation</vt:lpstr>
      <vt:lpstr>Statistics</vt:lpstr>
      <vt:lpstr>Graphic 2</vt:lpstr>
      <vt:lpstr>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 Snippe</dc:creator>
  <cp:lastModifiedBy>iMac</cp:lastModifiedBy>
  <dcterms:created xsi:type="dcterms:W3CDTF">2017-08-21T12:21:57Z</dcterms:created>
  <dcterms:modified xsi:type="dcterms:W3CDTF">2018-04-04T18:34:07Z</dcterms:modified>
</cp:coreProperties>
</file>