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a45cbdef4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とグラフ" sheetId="1" r:id="R02b340994e764d80"/>
    <x:sheet xmlns:r="http://schemas.openxmlformats.org/officeDocument/2006/relationships" name="車体写真" sheetId="2" r:id="R6e485cc1c81342c5"/>
    <x:sheet xmlns:r="http://schemas.openxmlformats.org/officeDocument/2006/relationships" name="仕様・価格・出典" sheetId="3" r:id="R4d07088f07074a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"/>
    <x:numFmt numFmtId="202" formatCode="0.00"/>
    <x:numFmt numFmtId="203" formatCode="0.0"/>
  </x:numFmts>
  <x:fonts count="7">
    <x:font>
      <x:sz val="11"/>
      <x:name val="Carlito"/>
    </x:font>
    <x:font>
      <x:sz val="10"/>
      <x:color rgb="FF243B53"/>
      <x:name val="Noto Sans CJK JP"/>
    </x:font>
    <x:font>
      <x:b/>
      <x:sz val="16"/>
      <x:color rgb="FF243B53"/>
      <x:name val="Noto Sans CJK JP"/>
    </x:font>
    <x:font>
      <x:b/>
      <x:sz val="10"/>
      <x:color rgb="FFFFFFFF"/>
      <x:name val="Noto Sans CJK JP"/>
    </x:font>
    <x:font>
      <x:sz val="10"/>
      <x:color rgb="FF516B8B"/>
      <x:name val="Noto Sans CJK JP"/>
    </x:font>
    <x:font>
      <x:b/>
      <x:sz val="10"/>
      <x:color rgb="FF243B53"/>
      <x:name val="Noto Sans CJK JP"/>
    </x:font>
    <x:font>
      <x:b/>
      <x:sz val="12"/>
      <x:color rgb="FF243B53"/>
      <x:name val="Noto Sans CJK JP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1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34c02674543eb" /><Relationship Type="http://schemas.openxmlformats.org/officeDocument/2006/relationships/theme" Target="/xl/theme/theme1.xml" Id="Re3f5e3c8e87a45a5" /><Relationship Type="http://schemas.openxmlformats.org/officeDocument/2006/relationships/sharedStrings" Target="/xl/sharedStrings.xml" Id="Rc50ba16dbd7949ee" /><Relationship Type="http://schemas.openxmlformats.org/officeDocument/2006/relationships/worksheet" Target="/xl/worksheets/sheet1.xml" Id="R02b340994e764d80" /><Relationship Type="http://schemas.openxmlformats.org/officeDocument/2006/relationships/worksheet" Target="/xl/worksheets/sheet2.xml" Id="R6e485cc1c81342c5" /><Relationship Type="http://schemas.openxmlformats.org/officeDocument/2006/relationships/worksheet" Target="/xl/worksheets/sheet3.xml" Id="R4d07088f07074a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0be7e486084c82" /><Relationship Type="http://schemas.openxmlformats.org/officeDocument/2006/relationships/chart" Target="/xl/drawings/charts/chart2.xml" Id="R181125c1bf90426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0ad0b6ad5f0a49f1" /><Relationship Type="http://schemas.openxmlformats.org/officeDocument/2006/relationships/image" Target="/xl/media/image2.png" Id="R74afc6ef067446cd" /><Relationship Type="http://schemas.openxmlformats.org/officeDocument/2006/relationships/image" Target="/xl/media/image3.png" Id="R69ceff43f99f4e66" /><Relationship Type="http://schemas.openxmlformats.org/officeDocument/2006/relationships/image" Target="/xl/media/image4.png" Id="Rc935f3c3803b487b" /><Relationship Type="http://schemas.openxmlformats.org/officeDocument/2006/relationships/image" Target="/xl/media/image5.png" Id="Rc93c6be61df64bd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CJK JP"/>
                <a:ea typeface="Noto Sans CJK JP"/>
                <a:cs typeface="Noto Sans CJK JP"/>
              </a:rPr>
              <a:t>現行の通常公表価格（THB）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CJK JP"/>
              <a:ea typeface="Noto Sans CJK JP"/>
              <a:cs typeface="Noto Sans CJK JP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通常価格 THB</c:v>
          </c:tx>
          <c:spPr>
            <a:solidFill xmlns:a="http://schemas.openxmlformats.org/drawingml/2006/main">
              <a:srgbClr val="4177A6"/>
            </a:solidFill>
          </c:spPr>
          <c:cat>
            <c:strRef>
              <c:f>'仕様・価格・出典'!$A$39:$A$45</c:f>
              <c:strCache>
                <c:ptCount val="0"/>
              </c:strCache>
            </c:strRef>
          </c:cat>
          <c:val>
            <c:numRef>
              <c:f>'仕様・価格・出典'!$B$39:$B$45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CJK JP"/>
                <a:ea typeface="Noto Sans CJK JP"/>
                <a:cs typeface="Noto Sans CJK JP"/>
              </a:rPr>
              <a:t>最大出力（PS）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CJK JP"/>
              <a:ea typeface="Noto Sans CJK JP"/>
              <a:cs typeface="Noto Sans CJK JP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出力 PS</c:v>
          </c:tx>
          <c:spPr>
            <a:solidFill xmlns:a="http://schemas.openxmlformats.org/drawingml/2006/main">
              <a:srgbClr val="D08A36"/>
            </a:solidFill>
          </c:spPr>
          <c:cat>
            <c:strRef>
              <c:f>'仕様・価格・出典'!$A$39:$A$45</c:f>
              <c:strCache>
                <c:ptCount val="0"/>
              </c:strCache>
            </c:strRef>
          </c:cat>
          <c:val>
            <c:numRef>
              <c:f>'仕様・価格・出典'!$C$39:$C$45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5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0be7e486084c82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10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1125c1bf90426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3486150" cy="2095500"/>
    <xdr:pic>
      <xdr:nvPicPr>
        <xdr:cNvPr id="1" name="02635ba5-117e-4f7c-ab64-a1fe3f8ce5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d0b6ad5f0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20</xdr:row>
      <xdr:rowOff>0</xdr:rowOff>
    </xdr:from>
    <xdr:ext cx="3724275" cy="2095500"/>
    <xdr:pic>
      <xdr:nvPicPr>
        <xdr:cNvPr id="2" name="11d748d7-e042-46ee-b7e3-1071404833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afc6ef067446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33</xdr:row>
      <xdr:rowOff>0</xdr:rowOff>
    </xdr:from>
    <xdr:ext cx="4191000" cy="2095500"/>
    <xdr:pic>
      <xdr:nvPicPr>
        <xdr:cNvPr id="3" name="56391794-9a3e-43a9-9d15-16b9415777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ceff43f99f4e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46</xdr:row>
      <xdr:rowOff>0</xdr:rowOff>
    </xdr:from>
    <xdr:ext cx="3457575" cy="2095500"/>
    <xdr:pic>
      <xdr:nvPicPr>
        <xdr:cNvPr id="4" name="f672621b-6182-41a4-b002-b0ec85ea14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35f3c3803b48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59</xdr:row>
      <xdr:rowOff>0</xdr:rowOff>
    </xdr:from>
    <xdr:ext cx="4191000" cy="2095500"/>
    <xdr:pic>
      <xdr:nvPicPr>
        <xdr:cNvPr id="5" name="aabae213-006c-4ba0-b4c5-b64a136c93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3c6be61df64b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SUVSpecs" displayName="SUVSpecs" ref="A6:AH14" headerRowCount="1" totalsRowCount="0" totalsRowShown="0">
  <x:tableColumns count="34">
    <x:tableColumn id="1" name="企業国籍"/>
    <x:tableColumn id="2" name="企業"/>
    <x:tableColumn id="3" name="モデル"/>
    <x:tableColumn id="4" name="グレード"/>
    <x:tableColumn id="5" name="動力"/>
    <x:tableColumn id="6" name="販売状態"/>
    <x:tableColumn id="7" name="通常公表価格 THB"/>
    <x:tableColumn id="8" name="一般現金値引 THB"/>
    <x:tableColumn id="9" name="条件付追加値引 THB"/>
    <x:tableColumn id="10" name="価格の期間/時点"/>
    <x:tableColumn id="11" name="排気量 L"/>
    <x:tableColumn id="12" name="変速機"/>
    <x:tableColumn id="13" name="駆動"/>
    <x:tableColumn id="14" name="最大出力 kW"/>
    <x:tableColumn id="15" name="公表出力 PS"/>
    <x:tableColumn id="16" name="出力の定義"/>
    <x:tableColumn id="17" name="最大トルク Nm"/>
    <x:tableColumn id="18" name="トルクの定義"/>
    <x:tableColumn id="19" name="駆動用電池 kWh"/>
    <x:tableColumn id="20" name="EV航続 km"/>
    <x:tableColumn id="21" name="0–100 km/h 秒"/>
    <x:tableColumn id="22" name="航続距離の基準"/>
    <x:tableColumn id="23" name="全長 mm"/>
    <x:tableColumn id="24" name="全幅 mm"/>
    <x:tableColumn id="25" name="全高 mm"/>
    <x:tableColumn id="26" name="WB mm"/>
    <x:tableColumn id="27" name="比較クラス"/>
    <x:tableColumn id="28" name="仕様・価格の注意"/>
    <x:tableColumn id="29" name="価格出典URL"/>
    <x:tableColumn id="30" name="仕様出典URL"/>
    <x:tableColumn id="31" name="一般特価 THB"/>
    <x:tableColumn id="32" name="条件付価格 THB"/>
    <x:tableColumn id="33" name="換算出力 PS"/>
    <x:tableColumn id="34" name="写真番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6e9198cc0f42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9de8f2bb1ea41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bc36936214740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16" hidden="0" customWidth="1"/>
    <x:col min="4" max="4" width="18" hidden="0" customWidth="1"/>
    <x:col min="5" max="5" width="18" hidden="0" customWidth="1"/>
    <x:col min="6" max="6" width="12" hidden="0" customWidth="1"/>
    <x:col min="7" max="7" width="15" hidden="0" customWidth="1"/>
    <x:col min="8" max="8" width="14" hidden="0" customWidth="1"/>
    <x:col min="9" max="9" width="14" hidden="0" customWidth="1"/>
    <x:col min="10" max="10" width="23" hidden="0" customWidth="1"/>
    <x:col min="11" max="11" width="3" hidden="0" customWidth="1"/>
    <x:col min="12" max="12" width="1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タイ C-SUV｜Toyota・Mazda・中国系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 t="str">
        <x:v>2026-10-08確認。現行7仕様＋トヨタICEの過去1仕様。写真は「車体写真」に埋め込み。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6" customHeight="1">
      <x:c r="A6" s="7" t="str">
        <x:v>モデル</x:v>
      </x:c>
      <x:c r="B6" s="7" t="str">
        <x:v>グレード</x:v>
      </x:c>
      <x:c r="C6" s="7" t="str">
        <x:v>動力</x:v>
      </x:c>
      <x:c r="D6" s="7" t="str">
        <x:v>通常価格 THB</x:v>
      </x:c>
      <x:c r="E6" s="7" t="str">
        <x:v>一般特価 THB</x:v>
      </x:c>
      <x:c r="F6" s="7" t="str">
        <x:v>出力 PS</x:v>
      </x:c>
      <x:c r="G6" s="7" t="str">
        <x:v>出力の定義</x:v>
      </x:c>
      <x:c r="H6" s="7" t="str">
        <x:v>全長 mm</x:v>
      </x:c>
      <x:c r="I6" s="7" t="str">
        <x:v>WB mm</x:v>
      </x:c>
      <x:c r="J6" s="7" t="str">
        <x:v>販売状態</x:v>
      </x:c>
      <x:c r="K6" s="2"/>
      <x:c r="L6" s="2"/>
    </x:row>
    <x:row r="7" ht="36" customHeight="1">
      <x:c r="A7" s="2" t="str">
        <x:f>'仕様・価格・出典'!C7</x:f>
        <x:v>Corolla Cross</x:v>
      </x:c>
      <x:c r="B7" s="2" t="str">
        <x:f>'仕様・価格・出典'!D7</x:f>
        <x:v>HEV Smart</x:v>
      </x:c>
      <x:c r="C7" s="2" t="str">
        <x:f>'仕様・価格・出典'!E7</x:f>
        <x:v>HEV</x:v>
      </x:c>
      <x:c r="D7" s="20" t="n">
        <x:f>'仕様・価格・出典'!G7</x:f>
        <x:v>989000</x:v>
      </x:c>
      <x:c r="E7" s="20" t="str">
        <x:f>IF(ISNUMBER('仕様・価格・出典'!AE7),'仕様・価格・出典'!AE7,"")</x:f>
      </x:c>
      <x:c r="F7" s="20" t="n">
        <x:f>'仕様・価格・出典'!AG7</x:f>
        <x:v>122</x:v>
      </x:c>
      <x:c r="G7" s="20" t="str">
        <x:f>'仕様・価格・出典'!P7</x:f>
        <x:v>システム</x:v>
      </x:c>
      <x:c r="H7" s="20" t="n">
        <x:f>'仕様・価格・出典'!W7</x:f>
        <x:v>4460</x:v>
      </x:c>
      <x:c r="I7" s="20" t="n">
        <x:f>'仕様・価格・出典'!Z7</x:f>
        <x:v>2640</x:v>
      </x:c>
      <x:c r="J7" s="2" t="str">
        <x:f>'仕様・価格・出典'!F7</x:f>
        <x:v>現行掲載</x:v>
      </x:c>
      <x:c r="K7" s="2"/>
      <x:c r="L7" s="2"/>
    </x:row>
    <x:row r="8" ht="36" customHeight="1">
      <x:c r="A8" s="21" t="str">
        <x:f>'仕様・価格・出典'!C8</x:f>
        <x:v>Corolla Cross</x:v>
      </x:c>
      <x:c r="B8" s="21" t="str">
        <x:f>'仕様・価格・出典'!D8</x:f>
        <x:v>1.8 Sport Plus</x:v>
      </x:c>
      <x:c r="C8" s="21" t="str">
        <x:f>'仕様・価格・出典'!E8</x:f>
        <x:v>ICE ガソリン</x:v>
      </x:c>
      <x:c r="D8" s="22" t="n">
        <x:f>'仕様・価格・出典'!G8</x:f>
        <x:v>999000</x:v>
      </x:c>
      <x:c r="E8" s="22" t="str">
        <x:f>IF(ISNUMBER('仕様・価格・出典'!AE8),'仕様・価格・出典'!AE8,"")</x:f>
      </x:c>
      <x:c r="F8" s="22" t="n">
        <x:f>'仕様・価格・出典'!AG8</x:f>
        <x:v>140</x:v>
      </x:c>
      <x:c r="G8" s="22" t="str">
        <x:f>'仕様・価格・出典'!P8</x:f>
        <x:v>エンジン</x:v>
      </x:c>
      <x:c r="H8" s="22" t="n">
        <x:f>'仕様・価格・出典'!W8</x:f>
        <x:v>4460</x:v>
      </x:c>
      <x:c r="I8" s="22" t="n">
        <x:f>'仕様・価格・出典'!Z8</x:f>
        <x:v>2640</x:v>
      </x:c>
      <x:c r="J8" s="21" t="str">
        <x:f>'仕様・価格・出典'!F8</x:f>
        <x:v>過去仕様 MY2024</x:v>
      </x:c>
      <x:c r="K8" s="2"/>
      <x:c r="L8" s="2"/>
    </x:row>
    <x:row r="9" ht="36" customHeight="1">
      <x:c r="A9" s="2" t="str">
        <x:f>'仕様・価格・出典'!C9</x:f>
        <x:v>CX-30 Essential</x:v>
      </x:c>
      <x:c r="B9" s="2" t="str">
        <x:f>'仕様・価格・出典'!D9</x:f>
        <x:v>2.0 Prime</x:v>
      </x:c>
      <x:c r="C9" s="2" t="str">
        <x:f>'仕様・価格・出典'!E9</x:f>
        <x:v>ICE ガソリン</x:v>
      </x:c>
      <x:c r="D9" s="20" t="n">
        <x:f>'仕様・価格・出典'!G9</x:f>
        <x:v>899000</x:v>
      </x:c>
      <x:c r="E9" s="20" t="str">
        <x:f>IF(ISNUMBER('仕様・価格・出典'!AE9),'仕様・価格・出典'!AE9,"")</x:f>
      </x:c>
      <x:c r="F9" s="20" t="n">
        <x:f>'仕様・価格・出典'!AG9</x:f>
        <x:v>165</x:v>
      </x:c>
      <x:c r="G9" s="20" t="str">
        <x:f>'仕様・価格・出典'!P9</x:f>
        <x:v>エンジン</x:v>
      </x:c>
      <x:c r="H9" s="20" t="n">
        <x:f>'仕様・価格・出典'!W9</x:f>
        <x:v>4395</x:v>
      </x:c>
      <x:c r="I9" s="20" t="n">
        <x:f>'仕様・価格・出典'!Z9</x:f>
        <x:v>2655</x:v>
      </x:c>
      <x:c r="J9" s="2" t="str">
        <x:f>'仕様・価格・出典'!F9</x:f>
        <x:v>現行掲載</x:v>
      </x:c>
      <x:c r="K9" s="2"/>
      <x:c r="L9" s="2"/>
    </x:row>
    <x:row r="10" ht="36" customHeight="1">
      <x:c r="A10" s="2" t="str">
        <x:f>'仕様・価格・出典'!C10</x:f>
        <x:v>CX-5</x:v>
      </x:c>
      <x:c r="B10" s="2" t="str">
        <x:f>'仕様・価格・出典'!D10</x:f>
        <x:v>2.0 S</x:v>
      </x:c>
      <x:c r="C10" s="2" t="str">
        <x:f>'仕様・価格・出典'!E10</x:f>
        <x:v>ICE ガソリン</x:v>
      </x:c>
      <x:c r="D10" s="20" t="n">
        <x:f>'仕様・価格・出典'!G10</x:f>
        <x:v>1219000</x:v>
      </x:c>
      <x:c r="E10" s="20" t="str">
        <x:f>IF(ISNUMBER('仕様・価格・出典'!AE10),'仕様・価格・出典'!AE10,"")</x:f>
      </x:c>
      <x:c r="F10" s="20" t="n">
        <x:f>'仕様・価格・出典'!AG10</x:f>
        <x:v>165</x:v>
      </x:c>
      <x:c r="G10" s="20" t="str">
        <x:f>'仕様・価格・出典'!P10</x:f>
        <x:v>エンジン</x:v>
      </x:c>
      <x:c r="H10" s="20" t="n">
        <x:f>'仕様・価格・出典'!W10</x:f>
        <x:v>4575</x:v>
      </x:c>
      <x:c r="I10" s="20" t="n">
        <x:f>'仕様・価格・出典'!Z10</x:f>
        <x:v>2700</x:v>
      </x:c>
      <x:c r="J10" s="2" t="str">
        <x:f>'仕様・価格・出典'!F10</x:f>
        <x:v>現行掲載</x:v>
      </x:c>
      <x:c r="K10" s="2"/>
      <x:c r="L10" s="2"/>
    </x:row>
    <x:row r="11" ht="36" customHeight="1">
      <x:c r="A11" s="2" t="str">
        <x:f>'仕様・価格・出典'!C11</x:f>
        <x:v>ATTO 3</x:v>
      </x:c>
      <x:c r="B11" s="2" t="str">
        <x:f>'仕様・価格・出典'!D11</x:f>
        <x:v>Premium</x:v>
      </x:c>
      <x:c r="C11" s="2" t="str">
        <x:f>'仕様・価格・出典'!E11</x:f>
        <x:v>BEV</x:v>
      </x:c>
      <x:c r="D11" s="20" t="n">
        <x:f>'仕様・価格・出典'!G11</x:f>
        <x:v>799900</x:v>
      </x:c>
      <x:c r="E11" s="20" t="n">
        <x:f>IF(ISNUMBER('仕様・価格・出典'!AE11),'仕様・価格・出典'!AE11,"")</x:f>
        <x:v>669900</x:v>
      </x:c>
      <x:c r="F11" s="20" t="n">
        <x:f>'仕様・価格・出典'!AG11</x:f>
        <x:v>204</x:v>
      </x:c>
      <x:c r="G11" s="20" t="str">
        <x:f>'仕様・価格・出典'!P11</x:f>
        <x:v>モーター</x:v>
      </x:c>
      <x:c r="H11" s="20" t="n">
        <x:f>'仕様・価格・出典'!W11</x:f>
        <x:v>4455</x:v>
      </x:c>
      <x:c r="I11" s="20" t="n">
        <x:f>'仕様・価格・出典'!Z11</x:f>
        <x:v>2720</x:v>
      </x:c>
      <x:c r="J11" s="2" t="str">
        <x:f>'仕様・価格・出典'!F11</x:f>
        <x:v>現行掲載</x:v>
      </x:c>
      <x:c r="K11" s="2"/>
      <x:c r="L11" s="2"/>
    </x:row>
    <x:row r="12" ht="36" customHeight="1">
      <x:c r="A12" s="2" t="str">
        <x:f>'仕様・価格・出典'!C12</x:f>
        <x:v>ATTO 3</x:v>
      </x:c>
      <x:c r="B12" s="2" t="str">
        <x:f>'仕様・価格・出典'!D12</x:f>
        <x:v>Extended</x:v>
      </x:c>
      <x:c r="C12" s="2" t="str">
        <x:f>'仕様・価格・出典'!E12</x:f>
        <x:v>BEV</x:v>
      </x:c>
      <x:c r="D12" s="20" t="n">
        <x:f>'仕様・価格・出典'!G12</x:f>
        <x:v>899900</x:v>
      </x:c>
      <x:c r="E12" s="20" t="n">
        <x:f>IF(ISNUMBER('仕様・価格・出典'!AE12),'仕様・価格・出典'!AE12,"")</x:f>
        <x:v>769900</x:v>
      </x:c>
      <x:c r="F12" s="20" t="n">
        <x:f>'仕様・価格・出典'!AG12</x:f>
        <x:v>204</x:v>
      </x:c>
      <x:c r="G12" s="20" t="str">
        <x:f>'仕様・価格・出典'!P12</x:f>
        <x:v>モーター</x:v>
      </x:c>
      <x:c r="H12" s="20" t="n">
        <x:f>'仕様・価格・出典'!W12</x:f>
        <x:v>4455</x:v>
      </x:c>
      <x:c r="I12" s="20" t="n">
        <x:f>'仕様・価格・出典'!Z12</x:f>
        <x:v>2720</x:v>
      </x:c>
      <x:c r="J12" s="2" t="str">
        <x:f>'仕様・価格・出典'!F12</x:f>
        <x:v>現行掲載</x:v>
      </x:c>
      <x:c r="K12" s="2"/>
      <x:c r="L12" s="2"/>
    </x:row>
    <x:row r="13" ht="36" customHeight="1">
      <x:c r="A13" s="2" t="str">
        <x:f>'仕様・価格・出典'!C13</x:f>
        <x:v>H6</x:v>
      </x:c>
      <x:c r="B13" s="2" t="str">
        <x:f>'仕様・価格・出典'!D13</x:f>
        <x:v>HEV Pro</x:v>
      </x:c>
      <x:c r="C13" s="2" t="str">
        <x:f>'仕様・価格・出典'!E13</x:f>
        <x:v>HEV</x:v>
      </x:c>
      <x:c r="D13" s="20" t="n">
        <x:f>'仕様・価格・出典'!G13</x:f>
        <x:v>969000</x:v>
      </x:c>
      <x:c r="E13" s="20" t="str">
        <x:f>IF(ISNUMBER('仕様・価格・出典'!AE13),'仕様・価格・出典'!AE13,"")</x:f>
      </x:c>
      <x:c r="F13" s="20" t="n">
        <x:f>'仕様・価格・出典'!AG13</x:f>
        <x:v>243</x:v>
      </x:c>
      <x:c r="G13" s="20" t="str">
        <x:f>'仕様・価格・出典'!P13</x:f>
        <x:v>システム</x:v>
      </x:c>
      <x:c r="H13" s="20" t="n">
        <x:f>'仕様・価格・出典'!W13</x:f>
        <x:v>4703</x:v>
      </x:c>
      <x:c r="I13" s="20" t="n">
        <x:f>'仕様・価格・出典'!Z13</x:f>
        <x:v>2738</x:v>
      </x:c>
      <x:c r="J13" s="2" t="str">
        <x:f>'仕様・価格・出典'!F13</x:f>
        <x:v>現行掲載</x:v>
      </x:c>
      <x:c r="K13" s="2"/>
      <x:c r="L13" s="2"/>
    </x:row>
    <x:row r="14" ht="36" customHeight="1">
      <x:c r="A14" s="2" t="str">
        <x:f>'仕様・価格・出典'!C14</x:f>
        <x:v>H6</x:v>
      </x:c>
      <x:c r="B14" s="2" t="str">
        <x:f>'仕様・価格・出典'!D14</x:f>
        <x:v>PHEV Pro</x:v>
      </x:c>
      <x:c r="C14" s="2" t="str">
        <x:f>'仕様・価格・出典'!E14</x:f>
        <x:v>PHEV</x:v>
      </x:c>
      <x:c r="D14" s="20" t="n">
        <x:f>'仕様・価格・出典'!G14</x:f>
        <x:v>1089000</x:v>
      </x:c>
      <x:c r="E14" s="20" t="str">
        <x:f>IF(ISNUMBER('仕様・価格・出典'!AE14),'仕様・価格・出典'!AE14,"")</x:f>
      </x:c>
      <x:c r="F14" s="20" t="n">
        <x:f>'仕様・価格・出典'!AG14</x:f>
        <x:v>326</x:v>
      </x:c>
      <x:c r="G14" s="20" t="str">
        <x:f>'仕様・価格・出典'!P14</x:f>
        <x:v>システム</x:v>
      </x:c>
      <x:c r="H14" s="20" t="n">
        <x:f>'仕様・価格・出典'!W14</x:f>
        <x:v>4703</x:v>
      </x:c>
      <x:c r="I14" s="20" t="n">
        <x:f>'仕様・価格・出典'!Z14</x:f>
        <x:v>2738</x:v>
      </x:c>
      <x:c r="J14" s="2" t="str">
        <x:f>'仕様・価格・出典'!F14</x:f>
        <x:v>現行掲載</x:v>
      </x:c>
      <x:c r="K14" s="2"/>
      <x:c r="L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5" customHeight="1">
      <x:c r="A16" s="2" t="str">
        <x:v>トヨタICEはMY2024価格。現在の公式ラインアップには掲載なし。現行車と時点が異なるため価格グラフから除外。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5" customHeight="1">
      <x:c r="A17" s="2" t="str">
        <x:v>BYDの特価：2026/10/1～31。Extendedの追加条件付き価格739900THBは「仕様・価格・出典」に別掲。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5" customHeight="1">
      <x:c r="A18" s="2" t="str">
        <x:v>H6はページに特価表示あり。期間確認が不十分なため、上表の一般特価は空欄。詳細は出典表の行25以降。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5" customHeight="1">
      <x:c r="A45" s="2" t="str">
        <x:v>PSの比較は出力の定義が異なる。BYDはkWからPSへ換算。加速比較には車重や出力特性も必要。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5" customHeight="1">
      <x:c r="A48" s="24" t="str">
        <x:v>販売構成を考えるための仮説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5" customHeight="1">
      <x:c r="A50" s="2" t="str">
        <x:v>価格：ATTO 3 Premiumは通常799900THB、10月一般特価669900THB。CX-30 Primeの899000THBより低い。</x:v>
      </x:c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5" customHeight="1">
      <x:c r="A51" s="2" t="str">
        <x:v>動力：ToyotaのHEVと中国系のHEV/PHEV/BEVは、ガソリンICE中心のMazdaと選択肢が異なる。</x:v>
      </x:c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5" customHeight="1">
      <x:c r="A52" s="2" t="str">
        <x:v>サイズ：H6はCorolla Crossより全長243mm、WB98mm長い。同じSUVでも空間や車格の訴求が異なる。</x:v>
      </x:c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5" customHeight="1">
      <x:c r="A54" s="2" t="str">
        <x:v>この比較は商品・価格の仮説を整理するもの。販売増減の因果確認には月次グレード販売、実売値引、在庫等が必要。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</x:sheetData>
  <x:pageMargins left="0.7" right="0.7" top="0.75" bottom="0.75" header="0.3" footer="0.3"/>
  <x:drawing xmlns:r="http://schemas.openxmlformats.org/officeDocument/2006/relationships" r:id="R416e9198cc0f423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車体写真｜タイ向けモデルの外観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2" t="str">
        <x:v>写真は外観参考。色・ホイール・装備は比較表のグレードと一致しない場合があります。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25" customHeight="1">
      <x:c r="A7" s="25" t="str">
        <x:v>1  Toyota Corolla Cross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5" customHeight="1">
      <x:c r="A17" s="2" t="str">
        <x:v>2024改良後の外観。正規販売店掲載。グレード未特定。HEV/ICEの外観参考。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5" customHeight="1">
      <x:c r="A18" s="2" t="str">
        <x:v>画像URL・掲載ページ：仕様・価格・出典の写真番号欄を参照。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5" customHeight="1">
      <x:c r="A20" s="25" t="str">
        <x:v>2  Mazda CX-30 Essential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5" customHeight="1">
      <x:c r="A30" s="2" t="str">
        <x:v>タイ公式の車体画像。掲載グレード未特定。Primeの装備を表すとは限らない。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5" customHeight="1">
      <x:c r="A31" s="2" t="str">
        <x:v>画像URL・掲載ページ：仕様・価格・出典の写真番号欄を参照。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5" customHeight="1">
      <x:c r="A33" s="25" t="str">
        <x:v>3  Mazda CX-5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5" customHeight="1">
      <x:c r="A43" s="2" t="str">
        <x:v>タイ公式の車体画像。掲載グレード未特定。2.0 Sの装備を表すとは限らない。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5" customHeight="1">
      <x:c r="A44" s="2" t="str">
        <x:v>画像URL・掲載ページ：仕様・価格・出典の写真番号欄を参照。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25" customHeight="1">
      <x:c r="A46" s="25" t="str">
        <x:v>4  BYD ATTO 3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2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2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25" customHeight="1">
      <x:c r="A56" s="2" t="str">
        <x:v>タイ公式のFrost White車体画像。Premium/Extendedの外観参考。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25" customHeight="1">
      <x:c r="A57" s="2" t="str">
        <x:v>画像URL・掲載ページ：仕様・価格・出典の写真番号欄を参照。</x:v>
      </x:c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25" customHeight="1">
      <x:c r="A59" s="25" t="str">
        <x:v>5  GWM HAVAL H6</x:v>
      </x:c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 ht="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 ht="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 ht="25" customHeight="1">
      <x:c r="A69" s="2" t="str">
        <x:v>タイ公式 HEV Proの車体画像。PHEV Proは共通モデルの外観参考。</x:v>
      </x:c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 ht="25" customHeight="1">
      <x:c r="A70" s="2" t="str">
        <x:v>画像URL・掲載ページ：仕様・価格・出典の写真番号欄を参照。</x:v>
      </x:c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2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2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 ht="2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 ht="2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</x:sheetData>
  <x:pageMargins left="0.7" right="0.7" top="0.75" bottom="0.75" header="0.3" footer="0.3"/>
  <x:drawing xmlns:r="http://schemas.openxmlformats.org/officeDocument/2006/relationships" r:id="Rc9de8f2bb1ea41fc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21" hidden="0" customWidth="1"/>
    <x:col min="5" max="5" width="15" hidden="0" customWidth="1"/>
    <x:col min="6" max="6" width="21" hidden="0" customWidth="1"/>
    <x:col min="7" max="7" width="18" hidden="0" customWidth="1"/>
    <x:col min="8" max="8" width="18" hidden="0" customWidth="1"/>
    <x:col min="9" max="9" width="20" hidden="0" customWidth="1"/>
    <x:col min="10" max="10" width="23" hidden="0" customWidth="1"/>
    <x:col min="11" max="11" width="12" hidden="0" customWidth="1"/>
    <x:col min="12" max="12" width="17" hidden="0" customWidth="1"/>
    <x:col min="13" max="13" width="10" hidden="0" customWidth="1"/>
    <x:col min="14" max="14" width="14" hidden="0" customWidth="1"/>
    <x:col min="15" max="15" width="14" hidden="0" customWidth="1"/>
    <x:col min="16" max="16" width="15" hidden="0" customWidth="1"/>
    <x:col min="17" max="17" width="17" hidden="0" customWidth="1"/>
    <x:col min="18" max="18" width="29" hidden="0" customWidth="1"/>
    <x:col min="19" max="19" width="18" hidden="0" customWidth="1"/>
    <x:col min="20" max="20" width="15" hidden="0" customWidth="1"/>
    <x:col min="21" max="21" width="18" hidden="0" customWidth="1"/>
    <x:col min="22" max="22" width="31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24" hidden="0" customWidth="1"/>
    <x:col min="28" max="28" width="76" hidden="0" customWidth="1"/>
    <x:col min="29" max="29" width="65" hidden="0" customWidth="1"/>
    <x:col min="30" max="30" width="65" hidden="0" customWidth="1"/>
    <x:col min="31" max="31" width="18" hidden="0" customWidth="1"/>
    <x:col min="32" max="32" width="18" hidden="0" customWidth="1"/>
    <x:col min="33" max="33" width="15" hidden="0" customWidth="1"/>
    <x:col min="34" max="34" width="1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25" customHeight="1">
      <x:c r="A2" s="3" t="str">
        <x:v>タイ C-SUV｜グレード別仕様・価格と出典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</x:row>
    <x:row r="4" ht="25" customHeight="1">
      <x:c r="A4" s="2" t="str">
        <x:v>取得日：2026-10-08。価格はTHB。通常公表価格と特価を区別。空欄は未確認または該当なし。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</x:row>
    <x:row r="6" ht="36" customHeight="1">
      <x:c r="A6" s="7" t="str">
        <x:v>企業国籍</x:v>
      </x:c>
      <x:c r="B6" s="7" t="str">
        <x:v>企業</x:v>
      </x:c>
      <x:c r="C6" s="7" t="str">
        <x:v>モデル</x:v>
      </x:c>
      <x:c r="D6" s="7" t="str">
        <x:v>グレード</x:v>
      </x:c>
      <x:c r="E6" s="7" t="str">
        <x:v>動力</x:v>
      </x:c>
      <x:c r="F6" s="7" t="str">
        <x:v>販売状態</x:v>
      </x:c>
      <x:c r="G6" s="7" t="str">
        <x:v>通常公表価格 THB</x:v>
      </x:c>
      <x:c r="H6" s="7" t="str">
        <x:v>一般現金値引 THB</x:v>
      </x:c>
      <x:c r="I6" s="7" t="str">
        <x:v>条件付追加値引 THB</x:v>
      </x:c>
      <x:c r="J6" s="7" t="str">
        <x:v>価格の期間/時点</x:v>
      </x:c>
      <x:c r="K6" s="7" t="str">
        <x:v>排気量 L</x:v>
      </x:c>
      <x:c r="L6" s="7" t="str">
        <x:v>変速機</x:v>
      </x:c>
      <x:c r="M6" s="7" t="str">
        <x:v>駆動</x:v>
      </x:c>
      <x:c r="N6" s="7" t="str">
        <x:v>最大出力 kW</x:v>
      </x:c>
      <x:c r="O6" s="7" t="str">
        <x:v>公表出力 PS</x:v>
      </x:c>
      <x:c r="P6" s="7" t="str">
        <x:v>出力の定義</x:v>
      </x:c>
      <x:c r="Q6" s="7" t="str">
        <x:v>最大トルク Nm</x:v>
      </x:c>
      <x:c r="R6" s="7" t="str">
        <x:v>トルクの定義</x:v>
      </x:c>
      <x:c r="S6" s="7" t="str">
        <x:v>駆動用電池 kWh</x:v>
      </x:c>
      <x:c r="T6" s="7" t="str">
        <x:v>EV航続 km</x:v>
      </x:c>
      <x:c r="U6" s="7" t="str">
        <x:v>0–100 km/h 秒</x:v>
      </x:c>
      <x:c r="V6" s="7" t="str">
        <x:v>航続距離の基準</x:v>
      </x:c>
      <x:c r="W6" s="7" t="str">
        <x:v>全長 mm</x:v>
      </x:c>
      <x:c r="X6" s="7" t="str">
        <x:v>全幅 mm</x:v>
      </x:c>
      <x:c r="Y6" s="7" t="str">
        <x:v>全高 mm</x:v>
      </x:c>
      <x:c r="Z6" s="7" t="str">
        <x:v>WB mm</x:v>
      </x:c>
      <x:c r="AA6" s="7" t="str">
        <x:v>比較クラス</x:v>
      </x:c>
      <x:c r="AB6" s="7" t="str">
        <x:v>仕様・価格の注意</x:v>
      </x:c>
      <x:c r="AC6" s="7" t="str">
        <x:v>価格出典URL</x:v>
      </x:c>
      <x:c r="AD6" s="7" t="str">
        <x:v>仕様出典URL</x:v>
      </x:c>
      <x:c r="AE6" s="7" t="str">
        <x:v>一般特価 THB</x:v>
      </x:c>
      <x:c r="AF6" s="7" t="str">
        <x:v>条件付価格 THB</x:v>
      </x:c>
      <x:c r="AG6" s="7" t="str">
        <x:v>換算出力 PS</x:v>
      </x:c>
      <x:c r="AH6" s="7" t="str">
        <x:v>写真番号</x:v>
      </x:c>
    </x:row>
    <x:row r="7" ht="68" customHeight="1">
      <x:c r="A7" s="8" t="str">
        <x:v>日本</x:v>
      </x:c>
      <x:c r="B7" s="8" t="str">
        <x:v>Toyota</x:v>
      </x:c>
      <x:c r="C7" s="8" t="str">
        <x:v>Corolla Cross</x:v>
      </x:c>
      <x:c r="D7" s="8" t="str">
        <x:v>HEV Smart</x:v>
      </x:c>
      <x:c r="E7" s="8" t="str">
        <x:v>HEV</x:v>
      </x:c>
      <x:c r="F7" s="8" t="str">
        <x:v>現行掲載</x:v>
      </x:c>
      <x:c r="G7" s="9" t="n">
        <x:v>989000</x:v>
      </x:c>
      <x:c r="H7" s="9"/>
      <x:c r="I7" s="9"/>
      <x:c r="J7" s="8" t="str">
        <x:v>2026-10-08確認</x:v>
      </x:c>
      <x:c r="K7" s="10" t="n">
        <x:v>1.798</x:v>
      </x:c>
      <x:c r="L7" s="8" t="str">
        <x:v>e-CVT</x:v>
      </x:c>
      <x:c r="M7" s="8" t="str">
        <x:v>FWD</x:v>
      </x:c>
      <x:c r="N7" s="8" t="n">
        <x:v>90</x:v>
      </x:c>
      <x:c r="O7" s="8" t="n">
        <x:v>122</x:v>
      </x:c>
      <x:c r="P7" s="8" t="str">
        <x:v>システム</x:v>
      </x:c>
      <x:c r="Q7" s="8"/>
      <x:c r="R7" s="8" t="str">
        <x:v>合算トルク非公表</x:v>
      </x:c>
      <x:c r="S7" s="11"/>
      <x:c r="T7" s="8"/>
      <x:c r="U7" s="12"/>
      <x:c r="V7" s="8" t="str">
        <x:v>外部充電不可</x:v>
      </x:c>
      <x:c r="W7" s="9" t="n">
        <x:v>4460</x:v>
      </x:c>
      <x:c r="X7" s="9" t="n">
        <x:v>1825</x:v>
      </x:c>
      <x:c r="Y7" s="9" t="n">
        <x:v>1620</x:v>
      </x:c>
      <x:c r="Z7" s="9" t="n">
        <x:v>2640</x:v>
      </x:c>
      <x:c r="AA7" s="8" t="str">
        <x:v>C-SUV</x:v>
      </x:c>
      <x:c r="AB7" s="8" t="str">
        <x:v>2026年の価格。出力・寸法は公式2024仕様を参照。現行の電池・燃費は未転記。</x:v>
      </x:c>
      <x:c r="AC7" s="18" t="str">
        <x:v>https://www.toyota.co.th/en/model/corollacross</x:v>
      </x:c>
      <x:c r="AD7" s="18" t="str">
        <x:v>https://www.toyota.co.th/media/product/series/download/NewCorollaCross_Catalog_2024.pdf</x:v>
      </x:c>
      <x:c r="AE7" s="9" t="str">
        <x:f>IF(ISNUMBER(H7),G7-H7,"")</x:f>
      </x:c>
      <x:c r="AF7" s="9" t="str">
        <x:f>IF(AND(ISNUMBER(AE7),ISNUMBER(I7)),AE7-I7,"")</x:f>
      </x:c>
      <x:c r="AG7" s="8" t="n">
        <x:f>IF(ISNUMBER(O7),O7,ROUND(N7/$B$18,0))</x:f>
        <x:v>122</x:v>
      </x:c>
      <x:c r="AH7" s="8" t="n">
        <x:v>1</x:v>
      </x:c>
    </x:row>
    <x:row r="8" ht="68" customHeight="1">
      <x:c r="A8" s="13" t="str">
        <x:v>日本</x:v>
      </x:c>
      <x:c r="B8" s="13" t="str">
        <x:v>Toyota</x:v>
      </x:c>
      <x:c r="C8" s="13" t="str">
        <x:v>Corolla Cross</x:v>
      </x:c>
      <x:c r="D8" s="13" t="str">
        <x:v>1.8 Sport Plus</x:v>
      </x:c>
      <x:c r="E8" s="13" t="str">
        <x:v>ICE ガソリン</x:v>
      </x:c>
      <x:c r="F8" s="13" t="str">
        <x:v>過去仕様 MY2024</x:v>
      </x:c>
      <x:c r="G8" s="14" t="n">
        <x:v>999000</x:v>
      </x:c>
      <x:c r="H8" s="14"/>
      <x:c r="I8" s="14"/>
      <x:c r="J8" s="13" t="str">
        <x:v>MY2024販売当時</x:v>
      </x:c>
      <x:c r="K8" s="15" t="n">
        <x:v>1.798</x:v>
      </x:c>
      <x:c r="L8" s="13" t="str">
        <x:v>Super CVT-i</x:v>
      </x:c>
      <x:c r="M8" s="13" t="str">
        <x:v>FWD</x:v>
      </x:c>
      <x:c r="N8" s="13" t="n">
        <x:v>103</x:v>
      </x:c>
      <x:c r="O8" s="13" t="n">
        <x:v>140</x:v>
      </x:c>
      <x:c r="P8" s="13" t="str">
        <x:v>エンジン</x:v>
      </x:c>
      <x:c r="Q8" s="13" t="n">
        <x:v>177</x:v>
      </x:c>
      <x:c r="R8" s="13" t="str">
        <x:v>エンジン</x:v>
      </x:c>
      <x:c r="S8" s="16"/>
      <x:c r="T8" s="13"/>
      <x:c r="U8" s="17"/>
      <x:c r="V8" s="13" t="str">
        <x:v>外部充電不可</x:v>
      </x:c>
      <x:c r="W8" s="14" t="n">
        <x:v>4460</x:v>
      </x:c>
      <x:c r="X8" s="14" t="n">
        <x:v>1825</x:v>
      </x:c>
      <x:c r="Y8" s="14" t="n">
        <x:v>1620</x:v>
      </x:c>
      <x:c r="Z8" s="14" t="n">
        <x:v>2640</x:v>
      </x:c>
      <x:c r="AA8" s="13" t="str">
        <x:v>C-SUV</x:v>
      </x:c>
      <x:c r="AB8" s="13" t="str">
        <x:v>現行公式ラインアップには掲載なし。在庫販売の有無は未確認。価格はToyota正規販売店のMY2024掲載。</x:v>
      </x:c>
      <x:c r="AC8" s="19" t="str">
        <x:v>https://www.toyotakan.com/inventory/cross/</x:v>
      </x:c>
      <x:c r="AD8" s="19" t="str">
        <x:v>https://www.toyota.co.th/media/product/series/download/NewCorollaCross_Catalog_2024.pdf</x:v>
      </x:c>
      <x:c r="AE8" s="14" t="str">
        <x:f>IF(ISNUMBER(H8),G8-H8,"")</x:f>
      </x:c>
      <x:c r="AF8" s="14" t="str">
        <x:f>IF(AND(ISNUMBER(AE8),ISNUMBER(I8)),AE8-I8,"")</x:f>
      </x:c>
      <x:c r="AG8" s="13" t="n">
        <x:f>IF(ISNUMBER(O8),O8,ROUND(N8/$B$18,0))</x:f>
        <x:v>140</x:v>
      </x:c>
      <x:c r="AH8" s="13" t="n">
        <x:v>1</x:v>
      </x:c>
    </x:row>
    <x:row r="9" ht="68" customHeight="1">
      <x:c r="A9" s="8" t="str">
        <x:v>日本</x:v>
      </x:c>
      <x:c r="B9" s="8" t="str">
        <x:v>Mazda</x:v>
      </x:c>
      <x:c r="C9" s="8" t="str">
        <x:v>CX-30 Essential</x:v>
      </x:c>
      <x:c r="D9" s="8" t="str">
        <x:v>2.0 Prime</x:v>
      </x:c>
      <x:c r="E9" s="8" t="str">
        <x:v>ICE ガソリン</x:v>
      </x:c>
      <x:c r="F9" s="8" t="str">
        <x:v>現行掲載</x:v>
      </x:c>
      <x:c r="G9" s="9" t="n">
        <x:v>899000</x:v>
      </x:c>
      <x:c r="H9" s="9"/>
      <x:c r="I9" s="9"/>
      <x:c r="J9" s="8" t="str">
        <x:v>2026-10-08確認</x:v>
      </x:c>
      <x:c r="K9" s="10" t="n">
        <x:v>1.998</x:v>
      </x:c>
      <x:c r="L9" s="8" t="str">
        <x:v>6AT</x:v>
      </x:c>
      <x:c r="M9" s="8" t="str">
        <x:v>FWD</x:v>
      </x:c>
      <x:c r="N9" s="8" t="n">
        <x:v>121</x:v>
      </x:c>
      <x:c r="O9" s="8" t="n">
        <x:v>165</x:v>
      </x:c>
      <x:c r="P9" s="8" t="str">
        <x:v>エンジン</x:v>
      </x:c>
      <x:c r="Q9" s="8" t="n">
        <x:v>213</x:v>
      </x:c>
      <x:c r="R9" s="8" t="str">
        <x:v>エンジン</x:v>
      </x:c>
      <x:c r="S9" s="11"/>
      <x:c r="T9" s="8"/>
      <x:c r="U9" s="12"/>
      <x:c r="V9" s="8" t="str">
        <x:v>外部充電不可</x:v>
      </x:c>
      <x:c r="W9" s="9" t="n">
        <x:v>4395</x:v>
      </x:c>
      <x:c r="X9" s="9" t="n">
        <x:v>1795</x:v>
      </x:c>
      <x:c r="Y9" s="9" t="n">
        <x:v>1540</x:v>
      </x:c>
      <x:c r="Z9" s="9" t="n">
        <x:v>2655</x:v>
      </x:c>
      <x:c r="AA9" s="8" t="str">
        <x:v>C系クロスオーバー</x:v>
      </x:c>
      <x:c r="AB9" s="8" t="str">
        <x:v>Mazda3系。CX-5より小さい。出力・寸法は公式商品ページの仕様データ。</x:v>
      </x:c>
      <x:c r="AC9" s="18" t="str">
        <x:v>https://www.mazda.co.th/en/cars/mazda-cx30-essential</x:v>
      </x:c>
      <x:c r="AD9" s="18" t="str">
        <x:v>https://www.mazda.co.th/en/cars/mazda-cx30-essential</x:v>
      </x:c>
      <x:c r="AE9" s="9" t="str">
        <x:f>IF(ISNUMBER(H9),G9-H9,"")</x:f>
      </x:c>
      <x:c r="AF9" s="9" t="str">
        <x:f>IF(AND(ISNUMBER(AE9),ISNUMBER(I9)),AE9-I9,"")</x:f>
      </x:c>
      <x:c r="AG9" s="8" t="n">
        <x:f>IF(ISNUMBER(O9),O9,ROUND(N9/$B$18,0))</x:f>
        <x:v>165</x:v>
      </x:c>
      <x:c r="AH9" s="8" t="n">
        <x:v>2</x:v>
      </x:c>
    </x:row>
    <x:row r="10" ht="68" customHeight="1">
      <x:c r="A10" s="8" t="str">
        <x:v>日本</x:v>
      </x:c>
      <x:c r="B10" s="8" t="str">
        <x:v>Mazda</x:v>
      </x:c>
      <x:c r="C10" s="8" t="str">
        <x:v>CX-5</x:v>
      </x:c>
      <x:c r="D10" s="8" t="str">
        <x:v>2.0 S</x:v>
      </x:c>
      <x:c r="E10" s="8" t="str">
        <x:v>ICE ガソリン</x:v>
      </x:c>
      <x:c r="F10" s="8" t="str">
        <x:v>現行掲載</x:v>
      </x:c>
      <x:c r="G10" s="9" t="n">
        <x:v>1219000</x:v>
      </x:c>
      <x:c r="H10" s="9"/>
      <x:c r="I10" s="9"/>
      <x:c r="J10" s="8" t="str">
        <x:v>2026-10-08確認</x:v>
      </x:c>
      <x:c r="K10" s="10" t="n">
        <x:v>1.998</x:v>
      </x:c>
      <x:c r="L10" s="8" t="str">
        <x:v>6AT</x:v>
      </x:c>
      <x:c r="M10" s="8" t="str">
        <x:v>FWD</x:v>
      </x:c>
      <x:c r="N10" s="8" t="n">
        <x:v>121</x:v>
      </x:c>
      <x:c r="O10" s="8" t="n">
        <x:v>165</x:v>
      </x:c>
      <x:c r="P10" s="8" t="str">
        <x:v>エンジン</x:v>
      </x:c>
      <x:c r="Q10" s="8" t="n">
        <x:v>210</x:v>
      </x:c>
      <x:c r="R10" s="8" t="str">
        <x:v>エンジン</x:v>
      </x:c>
      <x:c r="S10" s="11"/>
      <x:c r="T10" s="8"/>
      <x:c r="U10" s="12"/>
      <x:c r="V10" s="8" t="str">
        <x:v>外部充電不可</x:v>
      </x:c>
      <x:c r="W10" s="9" t="n">
        <x:v>4575</x:v>
      </x:c>
      <x:c r="X10" s="9" t="n">
        <x:v>1845</x:v>
      </x:c>
      <x:c r="Y10" s="9" t="n">
        <x:v>1675</x:v>
      </x:c>
      <x:c r="Z10" s="9" t="n">
        <x:v>2700</x:v>
      </x:c>
      <x:c r="AA10" s="8" t="str">
        <x:v>C-SUV 大きめ</x:v>
      </x:c>
      <x:c r="AB10" s="8" t="str">
        <x:v>タイ公式商品ページの2.0 S寸法。上位グレードの高さ1680mmとは区別。</x:v>
      </x:c>
      <x:c r="AC10" s="18" t="str">
        <x:v>https://www.mazda.co.th/en/cars/mazda-cx5</x:v>
      </x:c>
      <x:c r="AD10" s="18" t="str">
        <x:v>https://www.mazda.co.th/en/cars/mazda-cx5</x:v>
      </x:c>
      <x:c r="AE10" s="9" t="str">
        <x:f>IF(ISNUMBER(H10),G10-H10,"")</x:f>
      </x:c>
      <x:c r="AF10" s="9" t="str">
        <x:f>IF(AND(ISNUMBER(AE10),ISNUMBER(I10)),AE10-I10,"")</x:f>
      </x:c>
      <x:c r="AG10" s="8" t="n">
        <x:f>IF(ISNUMBER(O10),O10,ROUND(N10/$B$18,0))</x:f>
        <x:v>165</x:v>
      </x:c>
      <x:c r="AH10" s="8" t="n">
        <x:v>3</x:v>
      </x:c>
    </x:row>
    <x:row r="11" ht="68" customHeight="1">
      <x:c r="A11" s="8" t="str">
        <x:v>中国</x:v>
      </x:c>
      <x:c r="B11" s="8" t="str">
        <x:v>BYD</x:v>
      </x:c>
      <x:c r="C11" s="8" t="str">
        <x:v>ATTO 3</x:v>
      </x:c>
      <x:c r="D11" s="8" t="str">
        <x:v>Premium</x:v>
      </x:c>
      <x:c r="E11" s="8" t="str">
        <x:v>BEV</x:v>
      </x:c>
      <x:c r="F11" s="8" t="str">
        <x:v>現行掲載</x:v>
      </x:c>
      <x:c r="G11" s="9" t="n">
        <x:v>799900</x:v>
      </x:c>
      <x:c r="H11" s="9" t="n">
        <x:v>130000</x:v>
      </x:c>
      <x:c r="I11" s="9"/>
      <x:c r="J11" s="8" t="str">
        <x:v>2026-10-01～31</x:v>
      </x:c>
      <x:c r="K11" s="10"/>
      <x:c r="L11" s="8" t="str">
        <x:v>単速減速機</x:v>
      </x:c>
      <x:c r="M11" s="8" t="str">
        <x:v>FWD</x:v>
      </x:c>
      <x:c r="N11" s="8" t="n">
        <x:v>150</x:v>
      </x:c>
      <x:c r="O11" s="8"/>
      <x:c r="P11" s="8" t="str">
        <x:v>モーター</x:v>
      </x:c>
      <x:c r="Q11" s="8" t="n">
        <x:v>310</x:v>
      </x:c>
      <x:c r="R11" s="8" t="str">
        <x:v>モーター</x:v>
      </x:c>
      <x:c r="S11" s="11" t="n">
        <x:v>50.25</x:v>
      </x:c>
      <x:c r="T11" s="8" t="n">
        <x:v>410</x:v>
      </x:c>
      <x:c r="U11" s="12" t="n">
        <x:v>7.9</x:v>
      </x:c>
      <x:c r="V11" s="8" t="str">
        <x:v>NEDC。EV航続距離</x:v>
      </x:c>
      <x:c r="W11" s="9" t="n">
        <x:v>4455</x:v>
      </x:c>
      <x:c r="X11" s="9" t="n">
        <x:v>1875</x:v>
      </x:c>
      <x:c r="Y11" s="9" t="n">
        <x:v>1615</x:v>
      </x:c>
      <x:c r="Z11" s="9" t="n">
        <x:v>2720</x:v>
      </x:c>
      <x:c r="AA11" s="8" t="str">
        <x:v>C-SUV</x:v>
      </x:c>
      <x:c r="AB11" s="8" t="str">
        <x:v>予約と請求書発行がキャンペーン期間内。頭金・低金利・付帯特典は車両価格から控除しない。</x:v>
      </x:c>
      <x:c r="AC11" s="18" t="str">
        <x:v>https://www.reverautomotive.com/news/byd-atto-3-oct-2026-campaign</x:v>
      </x:c>
      <x:c r="AD11" s="18" t="str">
        <x:v>https://www.reverautomotive.com/model/newatto3/overview</x:v>
      </x:c>
      <x:c r="AE11" s="9" t="n">
        <x:f>IF(ISNUMBER(H11),G11-H11,"")</x:f>
        <x:v>669900</x:v>
      </x:c>
      <x:c r="AF11" s="9" t="str">
        <x:f>IF(AND(ISNUMBER(AE11),ISNUMBER(I11)),AE11-I11,"")</x:f>
      </x:c>
      <x:c r="AG11" s="8" t="n">
        <x:f>IF(ISNUMBER(O11),O11,ROUND(N11/$B$18,0))</x:f>
        <x:v>204</x:v>
      </x:c>
      <x:c r="AH11" s="8" t="n">
        <x:v>4</x:v>
      </x:c>
    </x:row>
    <x:row r="12" ht="68" customHeight="1">
      <x:c r="A12" s="8" t="str">
        <x:v>中国</x:v>
      </x:c>
      <x:c r="B12" s="8" t="str">
        <x:v>BYD</x:v>
      </x:c>
      <x:c r="C12" s="8" t="str">
        <x:v>ATTO 3</x:v>
      </x:c>
      <x:c r="D12" s="8" t="str">
        <x:v>Extended</x:v>
      </x:c>
      <x:c r="E12" s="8" t="str">
        <x:v>BEV</x:v>
      </x:c>
      <x:c r="F12" s="8" t="str">
        <x:v>現行掲載</x:v>
      </x:c>
      <x:c r="G12" s="9" t="n">
        <x:v>899900</x:v>
      </x:c>
      <x:c r="H12" s="9" t="n">
        <x:v>130000</x:v>
      </x:c>
      <x:c r="I12" s="9" t="n">
        <x:v>30000</x:v>
      </x:c>
      <x:c r="J12" s="8" t="str">
        <x:v>2026-10-01～31</x:v>
      </x:c>
      <x:c r="K12" s="10"/>
      <x:c r="L12" s="8" t="str">
        <x:v>単速減速機</x:v>
      </x:c>
      <x:c r="M12" s="8" t="str">
        <x:v>FWD</x:v>
      </x:c>
      <x:c r="N12" s="8" t="n">
        <x:v>150</x:v>
      </x:c>
      <x:c r="O12" s="8"/>
      <x:c r="P12" s="8" t="str">
        <x:v>モーター</x:v>
      </x:c>
      <x:c r="Q12" s="8" t="n">
        <x:v>310</x:v>
      </x:c>
      <x:c r="R12" s="8" t="str">
        <x:v>モーター</x:v>
      </x:c>
      <x:c r="S12" s="11" t="n">
        <x:v>60.48</x:v>
      </x:c>
      <x:c r="T12" s="8" t="n">
        <x:v>480</x:v>
      </x:c>
      <x:c r="U12" s="12" t="n">
        <x:v>7.3</x:v>
      </x:c>
      <x:c r="V12" s="8" t="str">
        <x:v>NEDC。EV航続距離</x:v>
      </x:c>
      <x:c r="W12" s="9" t="n">
        <x:v>4455</x:v>
      </x:c>
      <x:c r="X12" s="9" t="n">
        <x:v>1875</x:v>
      </x:c>
      <x:c r="Y12" s="9" t="n">
        <x:v>1615</x:v>
      </x:c>
      <x:c r="Z12" s="9" t="n">
        <x:v>2720</x:v>
      </x:c>
      <x:c r="AA12" s="8" t="str">
        <x:v>C-SUV</x:v>
      </x:c>
      <x:c r="AB12" s="8" t="str">
        <x:v>追加3万THBは本人/家族の非EV既保有車の証明が必要。通常特価とは分離。</x:v>
      </x:c>
      <x:c r="AC12" s="18" t="str">
        <x:v>https://www.reverautomotive.com/news/byd-atto-3-oct-2026-campaign</x:v>
      </x:c>
      <x:c r="AD12" s="18" t="str">
        <x:v>https://www.reverautomotive.com/model/newatto3/overview</x:v>
      </x:c>
      <x:c r="AE12" s="9" t="n">
        <x:f>IF(ISNUMBER(H12),G12-H12,"")</x:f>
        <x:v>769900</x:v>
      </x:c>
      <x:c r="AF12" s="9" t="n">
        <x:f>IF(AND(ISNUMBER(AE12),ISNUMBER(I12)),AE12-I12,"")</x:f>
        <x:v>739900</x:v>
      </x:c>
      <x:c r="AG12" s="8" t="n">
        <x:f>IF(ISNUMBER(O12),O12,ROUND(N12/$B$18,0))</x:f>
        <x:v>204</x:v>
      </x:c>
      <x:c r="AH12" s="8" t="n">
        <x:v>4</x:v>
      </x:c>
    </x:row>
    <x:row r="13" ht="68" customHeight="1">
      <x:c r="A13" s="8" t="str">
        <x:v>中国</x:v>
      </x:c>
      <x:c r="B13" s="8" t="str">
        <x:v>GWM / HAVAL</x:v>
      </x:c>
      <x:c r="C13" s="8" t="str">
        <x:v>H6</x:v>
      </x:c>
      <x:c r="D13" s="8" t="str">
        <x:v>HEV Pro</x:v>
      </x:c>
      <x:c r="E13" s="8" t="str">
        <x:v>HEV</x:v>
      </x:c>
      <x:c r="F13" s="8" t="str">
        <x:v>現行掲載</x:v>
      </x:c>
      <x:c r="G13" s="9" t="n">
        <x:v>969000</x:v>
      </x:c>
      <x:c r="H13" s="9"/>
      <x:c r="I13" s="9"/>
      <x:c r="J13" s="8" t="str">
        <x:v>2026-10-08確認</x:v>
      </x:c>
      <x:c r="K13" s="10" t="n">
        <x:v>1.499</x:v>
      </x:c>
      <x:c r="L13" s="8" t="str">
        <x:v>DHT</x:v>
      </x:c>
      <x:c r="M13" s="8" t="str">
        <x:v>FWD</x:v>
      </x:c>
      <x:c r="N13" s="8" t="n">
        <x:v>179</x:v>
      </x:c>
      <x:c r="O13" s="8" t="n">
        <x:v>243</x:v>
      </x:c>
      <x:c r="P13" s="8" t="str">
        <x:v>システム</x:v>
      </x:c>
      <x:c r="Q13" s="8" t="n">
        <x:v>530</x:v>
      </x:c>
      <x:c r="R13" s="8" t="str">
        <x:v>システム（メーカー公表）</x:v>
      </x:c>
      <x:c r="S13" s="11" t="n">
        <x:v>1.67</x:v>
      </x:c>
      <x:c r="T13" s="8"/>
      <x:c r="U13" s="12"/>
      <x:c r="V13" s="8" t="str">
        <x:v>外部充電不可</x:v>
      </x:c>
      <x:c r="W13" s="9" t="n">
        <x:v>4703</x:v>
      </x:c>
      <x:c r="X13" s="9" t="n">
        <x:v>1886</x:v>
      </x:c>
      <x:c r="Y13" s="9" t="n">
        <x:v>1730</x:v>
      </x:c>
      <x:c r="Z13" s="9" t="n">
        <x:v>2738</x:v>
      </x:c>
      <x:c r="AA13" s="8" t="str">
        <x:v>C-SUV 大きめ</x:v>
      </x:c>
      <x:c r="AB13" s="8" t="str">
        <x:v>公式ページに899000THBも表示。ただし詳細で確認できた期間は2026/9終了。現行確定特価には採用せず。</x:v>
      </x:c>
      <x:c r="AC13" s="18" t="str">
        <x:v>https://www.gwm.co.th/en/models/haval-h6</x:v>
      </x:c>
      <x:c r="AD13" s="18" t="str">
        <x:v>https://www.gwm.co.th/content/dam/gwm/pages/th/th/model/haval-h6/h6-specification-th-0626.pdf</x:v>
      </x:c>
      <x:c r="AE13" s="9" t="str">
        <x:f>IF(ISNUMBER(H13),G13-H13,"")</x:f>
      </x:c>
      <x:c r="AF13" s="9" t="str">
        <x:f>IF(AND(ISNUMBER(AE13),ISNUMBER(I13)),AE13-I13,"")</x:f>
      </x:c>
      <x:c r="AG13" s="8" t="n">
        <x:f>IF(ISNUMBER(O13),O13,ROUND(N13/$B$18,0))</x:f>
        <x:v>243</x:v>
      </x:c>
      <x:c r="AH13" s="8" t="n">
        <x:v>5</x:v>
      </x:c>
    </x:row>
    <x:row r="14" ht="68" customHeight="1">
      <x:c r="A14" s="8" t="str">
        <x:v>中国</x:v>
      </x:c>
      <x:c r="B14" s="8" t="str">
        <x:v>GWM / HAVAL</x:v>
      </x:c>
      <x:c r="C14" s="8" t="str">
        <x:v>H6</x:v>
      </x:c>
      <x:c r="D14" s="8" t="str">
        <x:v>PHEV Pro</x:v>
      </x:c>
      <x:c r="E14" s="8" t="str">
        <x:v>PHEV</x:v>
      </x:c>
      <x:c r="F14" s="8" t="str">
        <x:v>現行掲載</x:v>
      </x:c>
      <x:c r="G14" s="9" t="n">
        <x:v>1089000</x:v>
      </x:c>
      <x:c r="H14" s="9"/>
      <x:c r="I14" s="9"/>
      <x:c r="J14" s="8" t="str">
        <x:v>2026-10-08確認</x:v>
      </x:c>
      <x:c r="K14" s="10" t="n">
        <x:v>1.499</x:v>
      </x:c>
      <x:c r="L14" s="8" t="str">
        <x:v>DHT</x:v>
      </x:c>
      <x:c r="M14" s="8" t="str">
        <x:v>FWD</x:v>
      </x:c>
      <x:c r="N14" s="8" t="n">
        <x:v>240</x:v>
      </x:c>
      <x:c r="O14" s="8" t="n">
        <x:v>326</x:v>
      </x:c>
      <x:c r="P14" s="8" t="str">
        <x:v>システム</x:v>
      </x:c>
      <x:c r="Q14" s="8" t="n">
        <x:v>530</x:v>
      </x:c>
      <x:c r="R14" s="8" t="str">
        <x:v>システム（メーカー公表）</x:v>
      </x:c>
      <x:c r="S14" s="11" t="n">
        <x:v>27.54</x:v>
      </x:c>
      <x:c r="T14" s="8" t="n">
        <x:v>150</x:v>
      </x:c>
      <x:c r="U14" s="12"/>
      <x:c r="V14" s="8" t="str">
        <x:v>NEDC。電気のみの航続距離</x:v>
      </x:c>
      <x:c r="W14" s="9" t="n">
        <x:v>4703</x:v>
      </x:c>
      <x:c r="X14" s="9" t="n">
        <x:v>1886</x:v>
      </x:c>
      <x:c r="Y14" s="9" t="n">
        <x:v>1730</x:v>
      </x:c>
      <x:c r="Z14" s="9" t="n">
        <x:v>2738</x:v>
      </x:c>
      <x:c r="AA14" s="8" t="str">
        <x:v>C-SUV 大きめ</x:v>
      </x:c>
      <x:c r="AB14" s="8" t="str">
        <x:v>公式ページに959000THBも表示。有効期間を確認できず、現行確定特価には採用せず。</x:v>
      </x:c>
      <x:c r="AC14" s="18" t="str">
        <x:v>https://www.gwm.co.th/en/models/haval-h6</x:v>
      </x:c>
      <x:c r="AD14" s="18" t="str">
        <x:v>https://www.gwm.co.th/content/dam/gwm/pages/th/th/model/haval-h6/h6-specification-th-0626.pdf</x:v>
      </x:c>
      <x:c r="AE14" s="9" t="str">
        <x:f>IF(ISNUMBER(H14),G14-H14,"")</x:f>
      </x:c>
      <x:c r="AF14" s="9" t="str">
        <x:f>IF(AND(ISNUMBER(AE14),ISNUMBER(I14)),AE14-I14,"")</x:f>
      </x:c>
      <x:c r="AG14" s="8" t="n">
        <x:f>IF(ISNUMBER(O14),O14,ROUND(N14/$B$18,0))</x:f>
        <x:v>326</x:v>
      </x:c>
      <x:c r="AH14" s="8" t="n">
        <x:v>5</x:v>
      </x:c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</x:row>
    <x:row r="18" ht="25" customHeight="1">
      <x:c r="A18" s="2" t="str">
        <x:v>1 PS相当 kW</x:v>
      </x:c>
      <x:c r="B18" s="2" t="n">
        <x:v>0.73549875</x:v>
      </x:c>
      <x:c r="C18" s="2"/>
      <x:c r="D18" s="2" t="str">
        <x:v>BYDのPS表示のみkWから換算。公表PSはメーカー値を優先。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</x:row>
    <x:row r="20" ht="25" customHeight="1">
      <x:c r="A20" s="2" t="str">
        <x:v>出力はICE=エンジン、HEV/PHEV=システム、BEV=モーター。加速性能や実走行の優劣と同義ではありません。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</x:row>
    <x:row r="21" ht="25" customHeight="1">
      <x:c r="A21" s="2" t="str">
        <x:v>HEVのエンジンとモーターの出力・トルクを単純加算しません。NEDCの距離は実走行を保証しません。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</x:row>
    <x:row r="22" ht="25" customHeight="1">
      <x:c r="A22" s="2" t="str">
        <x:v>C-SUVの厳密な統一定義はなく、CX-30は小さめ、CX-5/H6は大きめ。SUVを一括した販売比較ではサイズ差も残ります。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</x:row>
    <x:row r="25" ht="36" customHeight="1">
      <x:c r="A25" s="7" t="str">
        <x:v>モデル</x:v>
      </x:c>
      <x:c r="B25" s="7" t="str">
        <x:v>ページ上の特価 THB</x:v>
      </x:c>
      <x:c r="C25" s="7" t="str">
        <x:v>期間確認</x:v>
      </x:c>
      <x:c r="D25" s="7" t="str">
        <x:v>条件/扱い</x:v>
      </x:c>
      <x:c r="E25" s="7" t="str">
        <x:v>特価出典URL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</x:row>
    <x:row r="26" ht="25" customHeight="1">
      <x:c r="A26" s="2" t="str">
        <x:v>H6 HEV Pro</x:v>
      </x:c>
      <x:c r="B26" s="2" t="n">
        <x:v>899000</x:v>
      </x:c>
      <x:c r="C26" s="2" t="str">
        <x:v>2026-09-01～30（終了）</x:v>
      </x:c>
      <x:c r="D26" s="2" t="str">
        <x:v>一般値引70000THB。10月の有効性は未確認。</x:v>
      </x:c>
      <x:c r="E26" s="2" t="str">
        <x:v>https://www.gwm.co.th/en/deal/haval-h6-hev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</x:row>
    <x:row r="27" ht="25" customHeight="1">
      <x:c r="A27" s="2" t="str">
        <x:v>H6 PHEV Pro</x:v>
      </x:c>
      <x:c r="B27" s="2" t="n">
        <x:v>959000</x:v>
      </x:c>
      <x:c r="C27" s="2" t="str">
        <x:v>期限未確認</x:v>
      </x:c>
      <x:c r="D27" s="2" t="str">
        <x:v>現行確定特価としては使わない。</x:v>
      </x:c>
      <x:c r="E27" s="2" t="str">
        <x:v>https://www.gwm.co.th/en/models/haval-h6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</x:row>
    <x:row r="30" ht="36" customHeight="1">
      <x:c r="A30" s="7" t="str">
        <x:v>写真番号</x:v>
      </x:c>
      <x:c r="B30" s="7" t="str">
        <x:v>モデル</x:v>
      </x:c>
      <x:c r="C30" s="7" t="str">
        <x:v>掲載仕様・写真の意味</x:v>
      </x:c>
      <x:c r="D30" s="7" t="str">
        <x:v>画像出典URL</x:v>
      </x:c>
      <x:c r="E30" s="7" t="str">
        <x:v>掲載ページURL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</x:row>
    <x:row r="31" ht="66" customHeight="1">
      <x:c r="A31" s="2" t="n">
        <x:v>1</x:v>
      </x:c>
      <x:c r="B31" s="2" t="str">
        <x:v>Toyota Corolla Cross</x:v>
      </x:c>
      <x:c r="C31" s="8" t="str">
        <x:v>2024改良後の外観。正規販売店掲載。グレード未特定。HEV/ICEの外観参考。</x:v>
      </x:c>
      <x:c r="D31" s="8" t="str">
        <x:v>https://www.toyotakan.com/wp-content/uploads/2020/07/b2-959x577.webp</x:v>
      </x:c>
      <x:c r="E31" s="8" t="str">
        <x:v>https://www.toyotakan.com/inventory/cross/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</x:row>
    <x:row r="32" ht="66" customHeight="1">
      <x:c r="A32" s="2" t="n">
        <x:v>2</x:v>
      </x:c>
      <x:c r="B32" s="2" t="str">
        <x:v>Mazda CX-30 Essential</x:v>
      </x:c>
      <x:c r="C32" s="8" t="str">
        <x:v>タイ公式の車体画像。掲載グレード未特定。Primeの装備を表すとは限らない。</x:v>
      </x:c>
      <x:c r="D32" s="8" t="str">
        <x:v>https://www.mazda.co.th/s3fs-public/custom/cx-30-essential/exterior/360-degree/platinum-quartz-47S/CX-30_DMRM_DLFDRAA_47S_D2B_EXT_360_48_TransparentPNG_0008.webp</x:v>
      </x:c>
      <x:c r="E32" s="8" t="str">
        <x:v>https://www.mazda.co.th/en/cars/mazda-cx30-essential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</x:row>
    <x:row r="33" ht="66" customHeight="1">
      <x:c r="A33" s="2" t="n">
        <x:v>3</x:v>
      </x:c>
      <x:c r="B33" s="2" t="str">
        <x:v>Mazda CX-5</x:v>
      </x:c>
      <x:c r="C33" s="8" t="str">
        <x:v>タイ公式の車体画像。掲載グレード未特定。2.0 Sの装備を表すとは限らない。</x:v>
      </x:c>
      <x:c r="D33" s="8" t="str">
        <x:v>https://www.mazda.co.th/s3fs-public/2024-11/CX-5_ZDR4_ZS48RAA_25D_KF2_EXT_45.webp?VersionId=kB7fysqtsGqU1PlCmK0h_cUkDZvnSGGZ</x:v>
      </x:c>
      <x:c r="E33" s="8" t="str">
        <x:v>https://www.mazda.co.th/en/cars/mazda-cx5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</x:row>
    <x:row r="34" ht="66" customHeight="1">
      <x:c r="A34" s="2" t="n">
        <x:v>4</x:v>
      </x:c>
      <x:c r="B34" s="2" t="str">
        <x:v>BYD ATTO 3</x:v>
      </x:c>
      <x:c r="C34" s="8" t="str">
        <x:v>タイ公式のFrost White車体画像。Premium/Extendedの外観参考。</x:v>
      </x:c>
      <x:c r="D34" s="8" t="str">
        <x:v>https://www.reverautomotive.com/images/model/new-atto3/color/new-byd-atto3-frost-white.webp</x:v>
      </x:c>
      <x:c r="E34" s="8" t="str">
        <x:v>https://www.reverautomotive.com/model/newatto3/overview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</x:row>
    <x:row r="35" ht="66" customHeight="1">
      <x:c r="A35" s="2" t="n">
        <x:v>5</x:v>
      </x:c>
      <x:c r="B35" s="2" t="str">
        <x:v>GWM HAVAL H6</x:v>
      </x:c>
      <x:c r="C35" s="8" t="str">
        <x:v>タイ公式 HEV Proの車体画像。PHEV Proは共通モデルの外観参考。</x:v>
      </x:c>
      <x:c r="D35" s="8" t="str">
        <x:v>https://www.gwm.co.th/content/dam/gwm/pages/th/en/model/haval-h6-hev/360/hev-pro/haval-h6-hev-pro-grey.png</x:v>
      </x:c>
      <x:c r="E35" s="8" t="str">
        <x:v>https://www.gwm.co.th/en/models/haval-h6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</x:row>
    <x:row r="38" ht="25" customHeight="1">
      <x:c r="A38" s="2" t="str">
        <x:v>現行仕様</x:v>
      </x:c>
      <x:c r="B38" s="2" t="str">
        <x:v>通常価格 THB</x:v>
      </x:c>
      <x:c r="C38" s="2" t="str">
        <x:v>出力 PS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</x:row>
    <x:row r="39" ht="25" customHeight="1">
      <x:c r="A39" s="2" t="str">
        <x:v>CX-5 2.0 S</x:v>
      </x:c>
      <x:c r="B39" s="20" t="n">
        <x:f>G10</x:f>
        <x:v>1219000</x:v>
      </x:c>
      <x:c r="C39" s="20" t="n">
        <x:f>AG10</x:f>
        <x:v>165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</x:row>
    <x:row r="40" ht="25" customHeight="1">
      <x:c r="A40" s="2" t="str">
        <x:v>H6 PHEV Pro</x:v>
      </x:c>
      <x:c r="B40" s="20" t="n">
        <x:f>G14</x:f>
        <x:v>1089000</x:v>
      </x:c>
      <x:c r="C40" s="20" t="n">
        <x:f>AG14</x:f>
        <x:v>326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</x:row>
    <x:row r="41" ht="25" customHeight="1">
      <x:c r="A41" s="2" t="str">
        <x:v>Corolla Cross HEV Smart</x:v>
      </x:c>
      <x:c r="B41" s="20" t="n">
        <x:f>G7</x:f>
        <x:v>989000</x:v>
      </x:c>
      <x:c r="C41" s="20" t="n">
        <x:f>AG7</x:f>
        <x:v>122</x:v>
      </x:c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</x:row>
    <x:row r="42" ht="25" customHeight="1">
      <x:c r="A42" s="2" t="str">
        <x:v>H6 HEV Pro</x:v>
      </x:c>
      <x:c r="B42" s="20" t="n">
        <x:f>G13</x:f>
        <x:v>969000</x:v>
      </x:c>
      <x:c r="C42" s="20" t="n">
        <x:f>AG13</x:f>
        <x:v>243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</x:row>
    <x:row r="43" ht="25" customHeight="1">
      <x:c r="A43" s="2" t="str">
        <x:v>ATTO 3 Extended</x:v>
      </x:c>
      <x:c r="B43" s="20" t="n">
        <x:f>G12</x:f>
        <x:v>899900</x:v>
      </x:c>
      <x:c r="C43" s="20" t="n">
        <x:f>AG12</x:f>
        <x:v>204</x:v>
      </x:c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</x:row>
    <x:row r="44">
      <x:c r="A44" t="str">
        <x:v>CX-30 Essential 2.0 Prime</x:v>
      </x:c>
      <x:c r="B44" s="23" t="n">
        <x:f>G9</x:f>
        <x:v>899000</x:v>
      </x:c>
      <x:c r="C44" s="23" t="n">
        <x:f>AG9</x:f>
        <x:v>165</x:v>
      </x:c>
    </x:row>
    <x:row r="45">
      <x:c r="A45" t="str">
        <x:v>ATTO 3 Premium</x:v>
      </x:c>
      <x:c r="B45" s="23" t="n">
        <x:f>G11</x:f>
        <x:v>799900</x:v>
      </x:c>
      <x:c r="C45" s="23" t="n">
        <x:f>AG11</x:f>
        <x:v>204</x:v>
      </x:c>
    </x:row>
  </x:sheetData>
  <x:pageMargins left="0.7" right="0.7" top="0.75" bottom="0.75" header="0.3" footer="0.3"/>
  <x:tableParts count="1">
    <x:tablePart xmlns:r="http://schemas.openxmlformats.org/officeDocument/2006/relationships" r:id="R5bc3693621474089"/>
  </x:tableParts>
</x:worksheet>
</file>