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M:\02 JOBS\02.01 ACTIVE JOBS\3070\06 CONSTRUCTION\03 PACKING LIST\01GI10 PACKING LIST\PL-11 Installation parts 505-V-001 &amp; 505-D-001ABCD - from TUBITAL (OCS)\"/>
    </mc:Choice>
  </mc:AlternateContent>
  <xr:revisionPtr revIDLastSave="0" documentId="13_ncr:1_{A7E328AA-23D0-4519-A6C7-D0EC818CF9EE}" xr6:coauthVersionLast="47" xr6:coauthVersionMax="47" xr10:uidLastSave="{00000000-0000-0000-0000-000000000000}"/>
  <bookViews>
    <workbookView xWindow="-108" yWindow="-108" windowWidth="23256" windowHeight="12576" tabRatio="702" xr2:uid="{00000000-000D-0000-FFFF-FFFF00000000}"/>
  </bookViews>
  <sheets>
    <sheet name="MASTER" sheetId="1" r:id="rId1"/>
    <sheet name="collo 1" sheetId="21" r:id="rId2"/>
    <sheet name="collo 1B" sheetId="165" r:id="rId3"/>
  </sheets>
  <definedNames>
    <definedName name="AAA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AAAA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_xlnm.Print_Area" localSheetId="1">'collo 1'!$B$1:$M$40</definedName>
    <definedName name="_xlnm.Print_Area" localSheetId="2">'collo 1B'!$B$1:$M$40</definedName>
    <definedName name="_xlnm.Print_Area" localSheetId="0">MASTER!$B$1:$L$35</definedName>
    <definedName name="DDD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HHH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ILE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L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PES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PSSS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SSS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_xlnm.Print_Titles" localSheetId="0">MASTER!$14:$18</definedName>
    <definedName name="TY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VOLUME_IN_MC" localSheetId="1">#REF!</definedName>
    <definedName name="VOLUME_IN_MC" localSheetId="2">#REF!</definedName>
    <definedName name="VOLUME_IN_MC">#REF!</definedName>
    <definedName name="WEI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WEIG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wrn.A.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  <definedName name="ZZZ" hidden="1">{#N/A,#N/A,FALSE,"Vessel1 1";#N/A,#N/A,FALSE,"Vessel1 2";#N/A,#N/A,FALSE,"Vessel1 3";#N/A,#N/A,FALSE,"Vessel1 4";#N/A,#N/A,FALSE,"Vessel1 5";#N/A,#N/A,FALSE,"Vessel1 6";#N/A,#N/A,FALSE,"Vessel1 7";#N/A,#N/A,FALSE,"Vessel1 8";#N/A,#N/A,FALSE,"Vessel1 9";#N/A,#N/A,FALSE,"Vessel1 10";#N/A,#N/A,FALSE,"Vessel1 11"}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65" l="1"/>
  <c r="L12" i="165"/>
  <c r="J12" i="165"/>
  <c r="I12" i="165"/>
  <c r="H12" i="165"/>
  <c r="G12" i="165"/>
  <c r="F12" i="165"/>
  <c r="D12" i="165"/>
  <c r="B12" i="165"/>
  <c r="M5" i="165"/>
  <c r="J4" i="165"/>
  <c r="H4" i="165"/>
  <c r="F4" i="165"/>
  <c r="E4" i="165"/>
  <c r="D4" i="165"/>
  <c r="F2" i="165"/>
  <c r="L12" i="21"/>
  <c r="J12" i="21"/>
  <c r="I12" i="21"/>
  <c r="H12" i="21"/>
  <c r="G12" i="21"/>
  <c r="F12" i="21"/>
  <c r="D12" i="21"/>
  <c r="B12" i="21"/>
  <c r="K19" i="1"/>
  <c r="K12" i="21" s="1"/>
  <c r="F21" i="1"/>
  <c r="B40" i="21"/>
  <c r="K12" i="165" l="1"/>
  <c r="K21" i="1"/>
  <c r="F4" i="21"/>
  <c r="E4" i="21"/>
  <c r="D4" i="21"/>
  <c r="F2" i="21"/>
  <c r="M5" i="21"/>
  <c r="J4" i="21" l="1"/>
  <c r="H4" i="21"/>
  <c r="E21" i="1"/>
</calcChain>
</file>

<file path=xl/sharedStrings.xml><?xml version="1.0" encoding="utf-8"?>
<sst xmlns="http://schemas.openxmlformats.org/spreadsheetml/2006/main" count="255" uniqueCount="124">
  <si>
    <t>PACKING LIST No.</t>
  </si>
  <si>
    <t>MARCATURA/Marks</t>
  </si>
  <si>
    <t>(MASTER)</t>
  </si>
  <si>
    <t>ELENCO RIASSUNTIVO COLLI</t>
  </si>
  <si>
    <t>Summary of Packages</t>
  </si>
  <si>
    <t>CONSIGNEE</t>
  </si>
  <si>
    <t>TIPO E DESTINAZIONE IMPIANTO</t>
  </si>
  <si>
    <t>NUMERO PAGINA</t>
  </si>
  <si>
    <t>Plant Reference</t>
  </si>
  <si>
    <t>NUMERAZIONE COLLI</t>
  </si>
  <si>
    <t>Number of packages</t>
  </si>
  <si>
    <t>TIPO DI IMBALLO</t>
  </si>
  <si>
    <t>PESO UNITARIO IN KG</t>
  </si>
  <si>
    <t>DIMENSIONI IN CM</t>
  </si>
  <si>
    <r>
      <t>VOLUME IN M</t>
    </r>
    <r>
      <rPr>
        <vertAlign val="superscript"/>
        <sz val="8"/>
        <rFont val="Arial"/>
        <family val="2"/>
      </rPr>
      <t>3</t>
    </r>
  </si>
  <si>
    <t xml:space="preserve">SIMBOLO DI </t>
  </si>
  <si>
    <t>Unitary Mass in Kg</t>
  </si>
  <si>
    <t>Dimensions in cm</t>
  </si>
  <si>
    <t>STOCCAGGIO</t>
  </si>
  <si>
    <t>PROGRESSIVO</t>
  </si>
  <si>
    <t>DENOMINATORE</t>
  </si>
  <si>
    <t>Kind of package</t>
  </si>
  <si>
    <t>NETTO</t>
  </si>
  <si>
    <t>LORDO</t>
  </si>
  <si>
    <t>LUNGHEZZA</t>
  </si>
  <si>
    <t>LARGHEZZA</t>
  </si>
  <si>
    <t>ALTEZZA</t>
  </si>
  <si>
    <r>
      <t>Volume in m</t>
    </r>
    <r>
      <rPr>
        <vertAlign val="superscript"/>
        <sz val="8"/>
        <rFont val="Arial"/>
        <family val="2"/>
      </rPr>
      <t>3</t>
    </r>
  </si>
  <si>
    <t>Storage Symbol</t>
  </si>
  <si>
    <t>Progressive</t>
  </si>
  <si>
    <t>Denominator</t>
  </si>
  <si>
    <t xml:space="preserve"> </t>
  </si>
  <si>
    <t>Net</t>
  </si>
  <si>
    <t>Gross</t>
  </si>
  <si>
    <t>Length</t>
  </si>
  <si>
    <t>Width</t>
  </si>
  <si>
    <t>Height</t>
  </si>
  <si>
    <t>DESTINATION</t>
  </si>
  <si>
    <t>PROJECT REFERENCE                 :</t>
  </si>
  <si>
    <t>NAME OF GOODS OR ITEMS No.  :</t>
  </si>
  <si>
    <t>Purchase Order Number</t>
  </si>
  <si>
    <t xml:space="preserve">NUMERO D'ORDINE </t>
  </si>
  <si>
    <t>STORAGE SYMBOL</t>
  </si>
  <si>
    <t>Sheet</t>
  </si>
  <si>
    <t>NUMERO D'ORDINE</t>
  </si>
  <si>
    <t>(SINGLE)</t>
  </si>
  <si>
    <t>Plant reference</t>
  </si>
  <si>
    <t>Page</t>
  </si>
  <si>
    <t>SIMBOLO DI</t>
  </si>
  <si>
    <t>Storage</t>
  </si>
  <si>
    <t>Symbol</t>
  </si>
  <si>
    <t>POSIZ.ORD.</t>
  </si>
  <si>
    <t xml:space="preserve">SIGLA </t>
  </si>
  <si>
    <t xml:space="preserve">U.M. </t>
  </si>
  <si>
    <t>QUANTITA'</t>
  </si>
  <si>
    <t>DESCRIZIONE DEL MATERIALE</t>
  </si>
  <si>
    <t>P.O. Pos</t>
  </si>
  <si>
    <t>Item</t>
  </si>
  <si>
    <t>Unit</t>
  </si>
  <si>
    <t>Quantity</t>
  </si>
  <si>
    <t>Material description</t>
  </si>
  <si>
    <t>Descrizione</t>
  </si>
  <si>
    <t>Description</t>
  </si>
  <si>
    <t>ISG CONFIRMS THAT ALL ITEMS ARE PROPERLY PACKED AND NO ITEMS ARE OMITTED.</t>
  </si>
  <si>
    <t>ISG WILL NOT ACCEPT ANY CLAIM AFTER DELIVERY FOR ANY DAMAGE TO PACKING OR</t>
  </si>
  <si>
    <t>OR GOODS AND FOR ANY DECLARED ITEM AS MISSING</t>
  </si>
  <si>
    <t xml:space="preserve">TIMBRO E FIRMA </t>
  </si>
  <si>
    <t>Stamp and signature</t>
  </si>
  <si>
    <r>
      <rPr>
        <b/>
        <sz val="8"/>
        <rFont val="Arial"/>
        <family val="2"/>
      </rPr>
      <t>A</t>
    </r>
    <r>
      <rPr>
        <sz val="8"/>
        <rFont val="Arial"/>
        <family val="2"/>
      </rPr>
      <t>-Outdoor;</t>
    </r>
    <r>
      <rPr>
        <b/>
        <sz val="8"/>
        <rFont val="Arial"/>
        <family val="2"/>
      </rPr>
      <t xml:space="preserve"> B</t>
    </r>
    <r>
      <rPr>
        <sz val="8"/>
        <rFont val="Arial"/>
        <family val="2"/>
      </rPr>
      <t>-Outdoor Sheltered</t>
    </r>
  </si>
  <si>
    <r>
      <rPr>
        <b/>
        <sz val="8"/>
        <rFont val="Arial"/>
        <family val="2"/>
      </rPr>
      <t>C</t>
    </r>
    <r>
      <rPr>
        <sz val="8"/>
        <rFont val="Arial"/>
        <family val="2"/>
      </rPr>
      <t xml:space="preserve">-Indoor; </t>
    </r>
    <r>
      <rPr>
        <b/>
        <sz val="8"/>
        <rFont val="Arial"/>
        <family val="2"/>
      </rPr>
      <t>D</t>
    </r>
    <r>
      <rPr>
        <sz val="8"/>
        <rFont val="Arial"/>
        <family val="2"/>
      </rPr>
      <t>-Indoor,heated area</t>
    </r>
  </si>
  <si>
    <r>
      <rPr>
        <b/>
        <sz val="8"/>
        <rFont val="Arial"/>
        <family val="2"/>
      </rPr>
      <t>E</t>
    </r>
    <r>
      <rPr>
        <sz val="8"/>
        <rFont val="Arial"/>
        <family val="2"/>
      </rPr>
      <t>-indoor,air conditioned area</t>
    </r>
  </si>
  <si>
    <t>Job No.</t>
  </si>
  <si>
    <t>This document is I.S.G. S.p.A. property; its reproduction, circulation and use without prior consent is forbidden.</t>
  </si>
  <si>
    <t>1   OF</t>
  </si>
  <si>
    <t>PICK-UP LOCATION :</t>
  </si>
  <si>
    <t>CONTACT DETAILS :</t>
  </si>
  <si>
    <t xml:space="preserve">              :</t>
  </si>
  <si>
    <t>Mod. CO01.1</t>
  </si>
  <si>
    <t>ELENCO MATERIALI CONTENUTI NEL COLLO
List of materials insiede the package</t>
  </si>
  <si>
    <r>
      <t xml:space="preserve">Rev.No. </t>
    </r>
    <r>
      <rPr>
        <sz val="10"/>
        <rFont val="Arial"/>
        <family val="2"/>
      </rPr>
      <t xml:space="preserve"> 0</t>
    </r>
  </si>
  <si>
    <t>Mrs. Giglioli Elisabetta (I.S.G. Spa)
Ph. +39 02.38.22.02.37
mail: giglioli@isgspa.com</t>
  </si>
  <si>
    <t>WDGC – 36 KM, ALEXANDRIA, CAIRO DESERT ROAD, ZAWYA ABD EL-QADER, QETAA EL-NAHDAH, AL-ALMREYA FIRST, NEXT TO EGYPTIAN PETROCHEMICALS HOLDING COMPANY (ECHEM), ALEXANDRIA, EGYPT</t>
  </si>
  <si>
    <t>WESTERN DESERT GAS COMPLEX (TRAIN D) PROJECT</t>
  </si>
  <si>
    <t>MOLECULAR SIEVE DEHYDRATION PACKAGE</t>
  </si>
  <si>
    <t>5072-200-165-01-11 rev. 1</t>
  </si>
  <si>
    <r>
      <rPr>
        <sz val="10"/>
        <rFont val="Arial"/>
        <family val="2"/>
      </rPr>
      <t xml:space="preserve">2 </t>
    </r>
    <r>
      <rPr>
        <sz val="9"/>
        <rFont val="Arial"/>
        <family val="2"/>
      </rPr>
      <t xml:space="preserve"> OF</t>
    </r>
  </si>
  <si>
    <t>WOODEN CASE</t>
  </si>
  <si>
    <t>Pcs</t>
  </si>
  <si>
    <t>B</t>
  </si>
  <si>
    <t>505-D-001ABCD</t>
  </si>
  <si>
    <t>505-V-001</t>
  </si>
  <si>
    <t>Top distributors AISI 304/304L (DWG 3070-04PE02-16)</t>
  </si>
  <si>
    <t>Wire mesh+Tie wire AISI304/304L (DWG 3070-04PE02-16)</t>
  </si>
  <si>
    <t>Screw M12x50 Cl.8.8 PTFE Coated (DWG 3070-04PE02-72)</t>
  </si>
  <si>
    <t>Screw M16x60 Cl.8.8 PTFE Coated  (DWG 3070-04PE02-72)</t>
  </si>
  <si>
    <t>Contersunk Screw M16x55 Cl. 8.8 PTFE Coated  (DWG 3070-04PE02-72)</t>
  </si>
  <si>
    <t>Screw M20x60 Cl. 8.8 PTFE Coated  (DWG 3070-04PE02-72)</t>
  </si>
  <si>
    <t>Nut M12 Cl.8 PTFE Coated  (DWG 3070-04PE02-72)</t>
  </si>
  <si>
    <t>Nut M16 Cl.8 PTFE Coated  (DWG 3070-04PE02-72)</t>
  </si>
  <si>
    <t>Nut M20 Cl.8 PTFE Coated  (DWG 3070-04PE02-72)</t>
  </si>
  <si>
    <t>Washer M12 200 HV PTFE Coated  (DWG 3070-04PE02-72)</t>
  </si>
  <si>
    <t>Washer M16 200 HV PTFE Coated  (DWG 3070-04PE02-72)</t>
  </si>
  <si>
    <t>Washer M20 200 HV PTFE Coated  (DWG 3070-04PE02-72)</t>
  </si>
  <si>
    <t>Beveled washer M16  HV PTFE Coated  (DWG 3070-04PE02-72)</t>
  </si>
  <si>
    <t>Grating stop (DWG 3070-04PE02-72)   (DWG 3070-04PE02-72)</t>
  </si>
  <si>
    <t>Screw M12x50 Cl.8.8 PTFE Coated (DWG 3070-04PE02-66)</t>
  </si>
  <si>
    <t>Screw M16x60 Cl.8.8 PTFE Coated (DWG 3070-04PE02-66)</t>
  </si>
  <si>
    <t>Screw M20x60 Cl. 8.8 PTFE Coated (DWG 3070-04PE02-66)</t>
  </si>
  <si>
    <t>Contersunk Screw M16x55 Cl. 8.8 PTFE Coated (DWG 3070-04PE02-66)</t>
  </si>
  <si>
    <t>Nut M12 Cl.8 PTFE Coated (DWG 3070-04PE02-66)</t>
  </si>
  <si>
    <t>Nut M16 Cl.8 PTFE Coated (DWG 3070-04PE02-66)</t>
  </si>
  <si>
    <t>Nut M20 Cl.8 PTFE Coated (DWG 3070-04PE02-66)</t>
  </si>
  <si>
    <t>Washer M12 200 HV PTFE Coated (DWG 3070-04PE02-66)</t>
  </si>
  <si>
    <t>Washer M16 200 HV PTFE Coated (DWG 3070-04PE02-66)</t>
  </si>
  <si>
    <t>Washer M20 200 HV PTFE Coated (DWG 3070-04PE02-66)</t>
  </si>
  <si>
    <t>Beveled washer M16  HV PTFE Coated (DWG 3070-04PE02-66)</t>
  </si>
  <si>
    <t>Grating stop (DWG 3070-04PE02-66)</t>
  </si>
  <si>
    <t>3070-01GI10.01-11</t>
  </si>
  <si>
    <t>INSTALLATION
PARTS</t>
  </si>
  <si>
    <t>TUBITAL srl,
via Delle Quercie 45,
31075 Marghera (VE)</t>
  </si>
  <si>
    <t>Threaded rod diam.12mm (for cartridges)</t>
  </si>
  <si>
    <t>nuts diam.12 (for cartridges)</t>
  </si>
  <si>
    <r>
      <rPr>
        <sz val="10"/>
        <rFont val="Arial"/>
        <family val="2"/>
      </rPr>
      <t xml:space="preserve">3 </t>
    </r>
    <r>
      <rPr>
        <sz val="9"/>
        <rFont val="Arial"/>
        <family val="2"/>
      </rPr>
      <t xml:space="preserve"> OF</t>
    </r>
  </si>
  <si>
    <t>INSTALLATION PARTS FOR PRESSURE VESSELS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</si>
</sst>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7"/>
      <name val="Arial"/>
      <family val="2"/>
    </font>
    <font>
      <sz val="7.5"/>
      <name val="Arial"/>
      <family val="2"/>
    </font>
    <font>
      <vertAlign val="superscript"/>
      <sz val="8"/>
      <name val="Arial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2" borderId="3" xfId="0" applyFont="1" applyFill="1" applyBorder="1"/>
    <xf numFmtId="0" fontId="2" fillId="2" borderId="7" xfId="0" applyFont="1" applyFill="1" applyBorder="1"/>
    <xf numFmtId="0" fontId="0" fillId="2" borderId="7" xfId="0" applyFill="1" applyBorder="1"/>
    <xf numFmtId="0" fontId="0" fillId="2" borderId="9" xfId="0" applyFill="1" applyBorder="1"/>
    <xf numFmtId="0" fontId="5" fillId="2" borderId="4" xfId="0" applyFont="1" applyFill="1" applyBorder="1" applyAlignment="1">
      <alignment horizontal="centerContinuous"/>
    </xf>
    <xf numFmtId="0" fontId="5" fillId="2" borderId="4" xfId="0" applyFont="1" applyFill="1" applyBorder="1"/>
    <xf numFmtId="0" fontId="10" fillId="2" borderId="2" xfId="0" applyFont="1" applyFill="1" applyBorder="1"/>
    <xf numFmtId="0" fontId="2" fillId="2" borderId="13" xfId="0" applyFont="1" applyFill="1" applyBorder="1" applyAlignment="1">
      <alignment horizontal="centerContinuous"/>
    </xf>
    <xf numFmtId="0" fontId="2" fillId="2" borderId="7" xfId="0" applyFont="1" applyFill="1" applyBorder="1" applyAlignment="1">
      <alignment horizontal="centerContinuous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Continuous"/>
    </xf>
    <xf numFmtId="0" fontId="2" fillId="2" borderId="13" xfId="0" applyFont="1" applyFill="1" applyBorder="1"/>
    <xf numFmtId="0" fontId="12" fillId="2" borderId="0" xfId="0" applyFont="1" applyFill="1"/>
    <xf numFmtId="0" fontId="2" fillId="2" borderId="17" xfId="0" applyFont="1" applyFill="1" applyBorder="1"/>
    <xf numFmtId="0" fontId="10" fillId="2" borderId="18" xfId="0" applyFont="1" applyFill="1" applyBorder="1"/>
    <xf numFmtId="0" fontId="9" fillId="2" borderId="0" xfId="0" applyFont="1" applyFill="1"/>
    <xf numFmtId="0" fontId="6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5" fillId="2" borderId="0" xfId="0" applyFont="1" applyFill="1" applyAlignment="1">
      <alignment horizontal="centerContinuous"/>
    </xf>
    <xf numFmtId="0" fontId="5" fillId="2" borderId="0" xfId="0" applyFont="1" applyFill="1"/>
    <xf numFmtId="0" fontId="1" fillId="2" borderId="20" xfId="0" applyFont="1" applyFill="1" applyBorder="1" applyAlignment="1">
      <alignment vertical="center"/>
    </xf>
    <xf numFmtId="0" fontId="0" fillId="2" borderId="13" xfId="0" applyFill="1" applyBorder="1"/>
    <xf numFmtId="0" fontId="11" fillId="2" borderId="0" xfId="0" applyFont="1" applyFill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12" xfId="0" applyFill="1" applyBorder="1"/>
    <xf numFmtId="0" fontId="0" fillId="2" borderId="23" xfId="0" applyFill="1" applyBorder="1"/>
    <xf numFmtId="0" fontId="2" fillId="2" borderId="10" xfId="0" applyFont="1" applyFill="1" applyBorder="1" applyAlignment="1">
      <alignment horizontal="centerContinuous"/>
    </xf>
    <xf numFmtId="0" fontId="2" fillId="2" borderId="14" xfId="0" applyFont="1" applyFill="1" applyBorder="1" applyAlignment="1">
      <alignment horizontal="centerContinuous"/>
    </xf>
    <xf numFmtId="0" fontId="2" fillId="2" borderId="11" xfId="0" applyFont="1" applyFill="1" applyBorder="1"/>
    <xf numFmtId="0" fontId="2" fillId="2" borderId="14" xfId="0" applyFont="1" applyFill="1" applyBorder="1"/>
    <xf numFmtId="0" fontId="2" fillId="2" borderId="11" xfId="0" applyFont="1" applyFill="1" applyBorder="1" applyAlignment="1">
      <alignment horizontal="centerContinuous"/>
    </xf>
    <xf numFmtId="0" fontId="11" fillId="2" borderId="24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Continuous"/>
    </xf>
    <xf numFmtId="0" fontId="2" fillId="2" borderId="25" xfId="0" applyFont="1" applyFill="1" applyBorder="1" applyAlignment="1">
      <alignment horizontal="centerContinuous"/>
    </xf>
    <xf numFmtId="0" fontId="2" fillId="2" borderId="26" xfId="0" applyFont="1" applyFill="1" applyBorder="1" applyAlignment="1">
      <alignment horizontal="centerContinuous"/>
    </xf>
    <xf numFmtId="0" fontId="0" fillId="2" borderId="27" xfId="0" applyFill="1" applyBorder="1" applyAlignment="1">
      <alignment horizontal="centerContinuous"/>
    </xf>
    <xf numFmtId="0" fontId="2" fillId="2" borderId="24" xfId="0" applyFont="1" applyFill="1" applyBorder="1" applyAlignment="1">
      <alignment horizontal="centerContinuous"/>
    </xf>
    <xf numFmtId="0" fontId="2" fillId="2" borderId="12" xfId="0" applyFont="1" applyFill="1" applyBorder="1" applyAlignment="1">
      <alignment horizontal="centerContinuous"/>
    </xf>
    <xf numFmtId="0" fontId="2" fillId="2" borderId="28" xfId="0" applyFont="1" applyFill="1" applyBorder="1" applyAlignment="1">
      <alignment horizontal="centerContinuous"/>
    </xf>
    <xf numFmtId="0" fontId="2" fillId="2" borderId="29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Continuous"/>
    </xf>
    <xf numFmtId="0" fontId="2" fillId="2" borderId="22" xfId="0" applyFont="1" applyFill="1" applyBorder="1" applyAlignment="1">
      <alignment horizontal="centerContinuous"/>
    </xf>
    <xf numFmtId="0" fontId="0" fillId="2" borderId="31" xfId="0" applyFill="1" applyBorder="1"/>
    <xf numFmtId="0" fontId="1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1" xfId="0" applyFont="1" applyFill="1" applyBorder="1"/>
    <xf numFmtId="0" fontId="11" fillId="0" borderId="0" xfId="0" applyFont="1" applyAlignment="1">
      <alignment horizontal="right" vertical="center"/>
    </xf>
    <xf numFmtId="0" fontId="0" fillId="2" borderId="3" xfId="0" applyFill="1" applyBorder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0" fillId="2" borderId="11" xfId="0" applyFill="1" applyBorder="1"/>
    <xf numFmtId="0" fontId="0" fillId="2" borderId="2" xfId="0" applyFill="1" applyBorder="1"/>
    <xf numFmtId="0" fontId="8" fillId="2" borderId="0" xfId="0" applyFont="1" applyFill="1"/>
    <xf numFmtId="0" fontId="11" fillId="2" borderId="0" xfId="0" applyFont="1" applyFill="1"/>
    <xf numFmtId="0" fontId="14" fillId="2" borderId="0" xfId="0" applyFont="1" applyFill="1"/>
    <xf numFmtId="0" fontId="1" fillId="2" borderId="19" xfId="0" applyFont="1" applyFill="1" applyBorder="1" applyAlignment="1" applyProtection="1">
      <alignment horizontal="left" vertical="center"/>
      <protection locked="0"/>
    </xf>
    <xf numFmtId="0" fontId="8" fillId="2" borderId="20" xfId="0" applyFont="1" applyFill="1" applyBorder="1" applyAlignment="1" applyProtection="1">
      <alignment vertic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>
      <alignment horizontal="center"/>
    </xf>
    <xf numFmtId="0" fontId="11" fillId="0" borderId="0" xfId="0" applyFont="1" applyAlignment="1">
      <alignment horizontal="left" vertical="center"/>
    </xf>
    <xf numFmtId="0" fontId="0" fillId="2" borderId="2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8" fillId="2" borderId="0" xfId="0" applyFont="1" applyFill="1" applyAlignment="1" applyProtection="1">
      <alignment horizontal="right"/>
      <protection locked="0"/>
    </xf>
    <xf numFmtId="0" fontId="3" fillId="2" borderId="8" xfId="0" applyFont="1" applyFill="1" applyBorder="1"/>
    <xf numFmtId="0" fontId="3" fillId="2" borderId="7" xfId="0" applyFont="1" applyFill="1" applyBorder="1"/>
    <xf numFmtId="0" fontId="3" fillId="2" borderId="9" xfId="0" applyFont="1" applyFill="1" applyBorder="1"/>
    <xf numFmtId="0" fontId="0" fillId="2" borderId="4" xfId="0" applyFill="1" applyBorder="1"/>
    <xf numFmtId="0" fontId="5" fillId="2" borderId="2" xfId="0" applyFont="1" applyFill="1" applyBorder="1" applyAlignment="1">
      <alignment horizontal="centerContinuous"/>
    </xf>
    <xf numFmtId="0" fontId="5" fillId="2" borderId="2" xfId="0" applyFont="1" applyFill="1" applyBorder="1"/>
    <xf numFmtId="0" fontId="2" fillId="2" borderId="6" xfId="0" applyFont="1" applyFill="1" applyBorder="1" applyAlignment="1">
      <alignment horizontal="centerContinuous"/>
    </xf>
    <xf numFmtId="0" fontId="3" fillId="2" borderId="2" xfId="0" applyFont="1" applyFill="1" applyBorder="1"/>
    <xf numFmtId="0" fontId="2" fillId="2" borderId="2" xfId="0" applyFont="1" applyFill="1" applyBorder="1"/>
    <xf numFmtId="0" fontId="14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10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0" fontId="14" fillId="2" borderId="2" xfId="0" applyFont="1" applyFill="1" applyBorder="1" applyAlignment="1"/>
    <xf numFmtId="0" fontId="14" fillId="2" borderId="0" xfId="0" applyFont="1" applyFill="1" applyBorder="1" applyAlignment="1"/>
    <xf numFmtId="0" fontId="10" fillId="2" borderId="0" xfId="0" applyFont="1" applyFill="1" applyAlignment="1" applyProtection="1">
      <protection locked="0"/>
    </xf>
    <xf numFmtId="0" fontId="10" fillId="2" borderId="4" xfId="0" applyFont="1" applyFill="1" applyBorder="1" applyAlignment="1" applyProtection="1">
      <protection locked="0"/>
    </xf>
    <xf numFmtId="0" fontId="11" fillId="0" borderId="39" xfId="0" applyFont="1" applyBorder="1" applyAlignment="1">
      <alignment vertical="center"/>
    </xf>
    <xf numFmtId="0" fontId="2" fillId="2" borderId="40" xfId="0" applyFont="1" applyFill="1" applyBorder="1"/>
    <xf numFmtId="0" fontId="0" fillId="2" borderId="40" xfId="0" applyFill="1" applyBorder="1"/>
    <xf numFmtId="0" fontId="11" fillId="0" borderId="41" xfId="0" applyFont="1" applyBorder="1" applyAlignment="1">
      <alignment horizontal="right" vertical="center"/>
    </xf>
    <xf numFmtId="0" fontId="10" fillId="2" borderId="0" xfId="0" applyFont="1" applyFill="1" applyAlignment="1" applyProtection="1">
      <alignment wrapText="1"/>
      <protection locked="0"/>
    </xf>
    <xf numFmtId="0" fontId="8" fillId="2" borderId="0" xfId="0" applyFont="1" applyFill="1" applyAlignment="1">
      <alignment vertical="top"/>
    </xf>
    <xf numFmtId="0" fontId="2" fillId="2" borderId="2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Continuous"/>
    </xf>
    <xf numFmtId="0" fontId="2" fillId="2" borderId="17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Continuous"/>
    </xf>
    <xf numFmtId="0" fontId="10" fillId="2" borderId="0" xfId="0" applyFont="1" applyFill="1" applyAlignment="1" applyProtection="1">
      <alignment horizontal="left" vertical="center"/>
      <protection locked="0"/>
    </xf>
    <xf numFmtId="0" fontId="10" fillId="2" borderId="4" xfId="0" applyFont="1" applyFill="1" applyBorder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2" fillId="2" borderId="0" xfId="0" applyFont="1" applyFill="1" applyBorder="1"/>
    <xf numFmtId="0" fontId="10" fillId="0" borderId="16" xfId="0" applyFont="1" applyFill="1" applyBorder="1" applyAlignment="1" applyProtection="1">
      <alignment horizontal="center" vertical="center"/>
      <protection locked="0"/>
    </xf>
    <xf numFmtId="2" fontId="10" fillId="0" borderId="1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0" fillId="2" borderId="26" xfId="0" applyFill="1" applyBorder="1" applyAlignment="1" applyProtection="1">
      <alignment horizontal="center"/>
      <protection locked="0"/>
    </xf>
    <xf numFmtId="0" fontId="0" fillId="2" borderId="4" xfId="0" applyFill="1" applyBorder="1"/>
    <xf numFmtId="0" fontId="0" fillId="2" borderId="4" xfId="0" applyFill="1" applyBorder="1"/>
    <xf numFmtId="0" fontId="10" fillId="2" borderId="3" xfId="0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10" fillId="0" borderId="38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vertical="center"/>
    </xf>
    <xf numFmtId="0" fontId="2" fillId="2" borderId="9" xfId="0" applyFont="1" applyFill="1" applyBorder="1"/>
    <xf numFmtId="0" fontId="2" fillId="2" borderId="4" xfId="0" applyFont="1" applyFill="1" applyBorder="1" applyAlignment="1">
      <alignment horizontal="centerContinuous"/>
    </xf>
    <xf numFmtId="0" fontId="2" fillId="2" borderId="46" xfId="0" applyFont="1" applyFill="1" applyBorder="1"/>
    <xf numFmtId="0" fontId="10" fillId="2" borderId="0" xfId="0" applyFont="1" applyFill="1" applyAlignment="1">
      <alignment horizontal="left" vertical="center"/>
    </xf>
    <xf numFmtId="0" fontId="0" fillId="2" borderId="13" xfId="0" applyFill="1" applyBorder="1"/>
    <xf numFmtId="0" fontId="0" fillId="2" borderId="3" xfId="0" applyFill="1" applyBorder="1"/>
    <xf numFmtId="0" fontId="10" fillId="2" borderId="31" xfId="0" applyFont="1" applyFill="1" applyBorder="1" applyAlignment="1" applyProtection="1">
      <alignment horizontal="left"/>
      <protection locked="0"/>
    </xf>
    <xf numFmtId="0" fontId="10" fillId="2" borderId="23" xfId="0" applyFont="1" applyFill="1" applyBorder="1" applyAlignment="1" applyProtection="1">
      <alignment horizontal="left"/>
      <protection locked="0"/>
    </xf>
    <xf numFmtId="0" fontId="10" fillId="0" borderId="47" xfId="0" applyFont="1" applyFill="1" applyBorder="1" applyAlignment="1">
      <alignment horizontal="center" vertical="center"/>
    </xf>
    <xf numFmtId="0" fontId="10" fillId="0" borderId="48" xfId="0" applyFont="1" applyFill="1" applyBorder="1" applyAlignment="1" applyProtection="1">
      <alignment horizontal="center" vertical="center"/>
      <protection locked="0"/>
    </xf>
    <xf numFmtId="0" fontId="10" fillId="0" borderId="49" xfId="0" applyFont="1" applyFill="1" applyBorder="1" applyAlignment="1" applyProtection="1">
      <alignment horizontal="center" vertical="center"/>
      <protection locked="0"/>
    </xf>
    <xf numFmtId="0" fontId="10" fillId="0" borderId="50" xfId="0" applyFont="1" applyFill="1" applyBorder="1" applyAlignment="1" applyProtection="1">
      <alignment horizontal="center" vertical="center"/>
      <protection locked="0"/>
    </xf>
    <xf numFmtId="0" fontId="0" fillId="2" borderId="51" xfId="0" applyFill="1" applyBorder="1"/>
    <xf numFmtId="0" fontId="8" fillId="2" borderId="3" xfId="0" applyFont="1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0" fillId="0" borderId="34" xfId="0" applyFont="1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3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0" fillId="2" borderId="2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10" fillId="0" borderId="18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36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2" fillId="0" borderId="25" xfId="0" applyFont="1" applyFill="1" applyBorder="1" applyAlignment="1" applyProtection="1">
      <alignment horizontal="center" vertical="center" wrapText="1"/>
      <protection locked="0"/>
    </xf>
    <xf numFmtId="0" fontId="2" fillId="0" borderId="45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>
      <alignment horizontal="center"/>
    </xf>
    <xf numFmtId="0" fontId="0" fillId="2" borderId="6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2" xfId="0" applyFill="1" applyBorder="1"/>
    <xf numFmtId="0" fontId="0" fillId="2" borderId="29" xfId="0" applyFill="1" applyBorder="1"/>
    <xf numFmtId="0" fontId="10" fillId="2" borderId="21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left"/>
      <protection locked="0"/>
    </xf>
    <xf numFmtId="0" fontId="10" fillId="2" borderId="0" xfId="0" applyFont="1" applyFill="1" applyAlignment="1" applyProtection="1">
      <alignment horizontal="center"/>
      <protection locked="0"/>
    </xf>
    <xf numFmtId="0" fontId="10" fillId="2" borderId="4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0" fillId="0" borderId="0" xfId="0" applyFont="1" applyAlignment="1" applyProtection="1">
      <alignment vertical="top" wrapText="1"/>
      <protection locked="0"/>
    </xf>
    <xf numFmtId="0" fontId="10" fillId="0" borderId="4" xfId="0" applyFont="1" applyBorder="1" applyAlignment="1" applyProtection="1">
      <alignment vertical="top" wrapText="1"/>
      <protection locked="0"/>
    </xf>
    <xf numFmtId="0" fontId="7" fillId="2" borderId="0" xfId="0" applyFont="1" applyFill="1"/>
    <xf numFmtId="0" fontId="0" fillId="2" borderId="4" xfId="0" applyFill="1" applyBorder="1"/>
    <xf numFmtId="0" fontId="7" fillId="2" borderId="0" xfId="0" applyFont="1" applyFill="1" applyBorder="1" applyProtection="1">
      <protection locked="0"/>
    </xf>
    <xf numFmtId="0" fontId="8" fillId="2" borderId="0" xfId="0" applyFont="1" applyFill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1" fillId="2" borderId="4" xfId="0" applyFont="1" applyFill="1" applyBorder="1" applyAlignment="1" applyProtection="1">
      <alignment wrapText="1"/>
      <protection locked="0"/>
    </xf>
    <xf numFmtId="0" fontId="7" fillId="2" borderId="0" xfId="0" applyFont="1" applyFill="1" applyProtection="1">
      <protection locked="0"/>
    </xf>
    <xf numFmtId="0" fontId="7" fillId="2" borderId="4" xfId="0" applyFont="1" applyFill="1" applyBorder="1" applyProtection="1">
      <protection locked="0"/>
    </xf>
    <xf numFmtId="0" fontId="10" fillId="2" borderId="0" xfId="0" applyFont="1" applyFill="1" applyAlignment="1" applyProtection="1">
      <alignment wrapText="1"/>
      <protection locked="0"/>
    </xf>
    <xf numFmtId="0" fontId="10" fillId="2" borderId="4" xfId="0" applyFont="1" applyFill="1" applyBorder="1" applyAlignment="1" applyProtection="1">
      <alignment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4" xfId="0" applyFont="1" applyFill="1" applyBorder="1" applyAlignment="1" applyProtection="1">
      <alignment horizontal="left"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10" fillId="0" borderId="0" xfId="0" applyFont="1" applyFill="1" applyProtection="1">
      <protection locked="0"/>
    </xf>
    <xf numFmtId="0" fontId="10" fillId="0" borderId="4" xfId="0" applyFont="1" applyFill="1" applyBorder="1" applyProtection="1">
      <protection locked="0"/>
    </xf>
    <xf numFmtId="2" fontId="0" fillId="2" borderId="44" xfId="0" applyNumberFormat="1" applyFill="1" applyBorder="1" applyAlignment="1">
      <alignment horizontal="center" vertical="center"/>
    </xf>
    <xf numFmtId="2" fontId="0" fillId="2" borderId="33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0" fillId="2" borderId="20" xfId="0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 applyProtection="1">
      <alignment horizontal="left" vertical="center"/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57150</xdr:rowOff>
    </xdr:from>
    <xdr:to>
      <xdr:col>2</xdr:col>
      <xdr:colOff>990600</xdr:colOff>
      <xdr:row>3</xdr:row>
      <xdr:rowOff>136867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DE0D894-B08E-4A1D-AB45-7C57C366C0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90625" y="57150"/>
          <a:ext cx="952500" cy="6302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57150</xdr:rowOff>
    </xdr:from>
    <xdr:to>
      <xdr:col>2</xdr:col>
      <xdr:colOff>419100</xdr:colOff>
      <xdr:row>3</xdr:row>
      <xdr:rowOff>134213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E136D02-4FB9-43E7-B60C-3E577D37E4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47700" y="57150"/>
          <a:ext cx="847725" cy="5609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57150</xdr:rowOff>
    </xdr:from>
    <xdr:to>
      <xdr:col>2</xdr:col>
      <xdr:colOff>419100</xdr:colOff>
      <xdr:row>3</xdr:row>
      <xdr:rowOff>134213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C7D14BB-6313-4EA8-B9A2-EBE9912694F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57225" y="53340"/>
          <a:ext cx="866775" cy="59141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DM35"/>
  <sheetViews>
    <sheetView tabSelected="1" workbookViewId="0">
      <selection activeCell="J8" sqref="J8:L8"/>
    </sheetView>
  </sheetViews>
  <sheetFormatPr defaultColWidth="9.109375" defaultRowHeight="14.25" customHeight="1" x14ac:dyDescent="0.25"/>
  <cols>
    <col min="1" max="1" width="4.109375" style="2" customWidth="1"/>
    <col min="2" max="2" width="12.6640625" style="2" customWidth="1"/>
    <col min="3" max="3" width="28.6640625" style="2" customWidth="1"/>
    <col min="4" max="4" width="17.88671875" style="2" customWidth="1"/>
    <col min="5" max="5" width="15.6640625" style="2" customWidth="1"/>
    <col min="6" max="7" width="8.33203125" style="2" customWidth="1"/>
    <col min="8" max="10" width="17.6640625" style="2" customWidth="1"/>
    <col min="11" max="11" width="15.6640625" style="2" customWidth="1"/>
    <col min="12" max="12" width="22.44140625" style="2" customWidth="1"/>
    <col min="13" max="16384" width="9.109375" style="2"/>
  </cols>
  <sheetData>
    <row r="1" spans="1:117" ht="14.25" customHeight="1" thickTop="1" x14ac:dyDescent="0.25">
      <c r="B1" s="166"/>
      <c r="C1" s="167"/>
      <c r="D1" s="74"/>
      <c r="E1" s="75"/>
      <c r="F1" s="75"/>
      <c r="G1" s="76"/>
      <c r="H1" s="6"/>
      <c r="I1" s="7"/>
      <c r="J1" s="7"/>
      <c r="K1" s="7"/>
      <c r="L1" s="8"/>
    </row>
    <row r="2" spans="1:117" ht="14.25" customHeight="1" x14ac:dyDescent="0.3">
      <c r="B2" s="168"/>
      <c r="C2" s="169"/>
      <c r="D2" s="26" t="s">
        <v>0</v>
      </c>
      <c r="E2" s="174" t="s">
        <v>117</v>
      </c>
      <c r="F2" s="174"/>
      <c r="G2" s="175"/>
      <c r="H2" s="20" t="s">
        <v>1</v>
      </c>
      <c r="I2" s="20"/>
      <c r="J2" s="21"/>
      <c r="L2" s="77"/>
    </row>
    <row r="3" spans="1:117" ht="14.25" customHeight="1" x14ac:dyDescent="0.25">
      <c r="B3" s="168"/>
      <c r="C3" s="169"/>
      <c r="D3" s="63" t="s">
        <v>2</v>
      </c>
      <c r="E3" s="176"/>
      <c r="F3" s="176"/>
      <c r="G3" s="177"/>
      <c r="H3" s="1"/>
      <c r="L3" s="77"/>
    </row>
    <row r="4" spans="1:117" ht="14.25" customHeight="1" x14ac:dyDescent="0.25">
      <c r="B4" s="170"/>
      <c r="C4" s="171"/>
      <c r="D4" s="62" t="s">
        <v>79</v>
      </c>
      <c r="E4" s="52" t="s">
        <v>71</v>
      </c>
      <c r="F4" s="172">
        <v>3070</v>
      </c>
      <c r="G4" s="173"/>
      <c r="H4" s="22"/>
      <c r="I4" s="23"/>
      <c r="J4" s="185"/>
      <c r="K4" s="185"/>
      <c r="L4" s="186"/>
    </row>
    <row r="5" spans="1:117" ht="53.25" customHeight="1" x14ac:dyDescent="0.25">
      <c r="B5" s="78" t="s">
        <v>3</v>
      </c>
      <c r="C5" s="24"/>
      <c r="D5" s="24"/>
      <c r="E5" s="24"/>
      <c r="F5" s="24"/>
      <c r="G5" s="9"/>
      <c r="H5" s="122" t="s">
        <v>5</v>
      </c>
      <c r="I5" s="55" t="s">
        <v>76</v>
      </c>
      <c r="J5" s="183" t="s">
        <v>81</v>
      </c>
      <c r="K5" s="183"/>
      <c r="L5" s="184"/>
    </row>
    <row r="6" spans="1:117" ht="14.25" customHeight="1" x14ac:dyDescent="0.25">
      <c r="A6" s="114"/>
      <c r="B6" s="78" t="s">
        <v>4</v>
      </c>
      <c r="C6" s="24"/>
      <c r="D6" s="24"/>
      <c r="E6" s="24"/>
      <c r="F6" s="24"/>
      <c r="G6" s="9"/>
      <c r="I6" s="65"/>
      <c r="J6" s="190"/>
      <c r="K6" s="190"/>
      <c r="L6" s="191"/>
    </row>
    <row r="7" spans="1:117" ht="14.25" customHeight="1" thickBot="1" x14ac:dyDescent="0.3">
      <c r="A7" s="114"/>
      <c r="B7" s="79"/>
      <c r="C7" s="25"/>
      <c r="D7" s="25"/>
      <c r="E7" s="25"/>
      <c r="F7" s="25"/>
      <c r="G7" s="10"/>
      <c r="H7" s="11" t="s">
        <v>38</v>
      </c>
      <c r="I7" s="65"/>
      <c r="J7" s="194" t="s">
        <v>82</v>
      </c>
      <c r="K7" s="194"/>
      <c r="L7" s="195"/>
    </row>
    <row r="8" spans="1:117" ht="14.25" customHeight="1" thickTop="1" x14ac:dyDescent="0.25">
      <c r="A8" s="114"/>
      <c r="B8" s="80" t="s">
        <v>6</v>
      </c>
      <c r="C8" s="12"/>
      <c r="D8" s="13" t="s">
        <v>41</v>
      </c>
      <c r="E8" s="12"/>
      <c r="F8" s="180" t="s">
        <v>7</v>
      </c>
      <c r="G8" s="181"/>
      <c r="I8" s="14"/>
      <c r="J8" s="190"/>
      <c r="K8" s="190"/>
      <c r="L8" s="191"/>
    </row>
    <row r="9" spans="1:117" ht="45" customHeight="1" x14ac:dyDescent="0.25">
      <c r="A9" s="114"/>
      <c r="B9" s="3" t="s">
        <v>8</v>
      </c>
      <c r="C9" s="4"/>
      <c r="D9" s="178" t="s">
        <v>40</v>
      </c>
      <c r="E9" s="179"/>
      <c r="F9" s="178" t="s">
        <v>43</v>
      </c>
      <c r="G9" s="182"/>
      <c r="H9" s="118" t="s">
        <v>37</v>
      </c>
      <c r="I9" s="55" t="s">
        <v>76</v>
      </c>
      <c r="J9" s="198" t="s">
        <v>81</v>
      </c>
      <c r="K9" s="198"/>
      <c r="L9" s="199"/>
    </row>
    <row r="10" spans="1:117" ht="14.25" customHeight="1" x14ac:dyDescent="0.25">
      <c r="A10" s="114"/>
      <c r="B10" s="144"/>
      <c r="C10" s="145"/>
      <c r="D10" s="146"/>
      <c r="E10" s="145"/>
      <c r="F10" s="146"/>
      <c r="G10" s="165"/>
      <c r="J10" s="192"/>
      <c r="K10" s="192"/>
      <c r="L10" s="193"/>
    </row>
    <row r="11" spans="1:117" ht="14.25" customHeight="1" x14ac:dyDescent="0.25">
      <c r="A11" s="114"/>
      <c r="B11" s="155" t="s">
        <v>83</v>
      </c>
      <c r="C11" s="156"/>
      <c r="D11" s="147" t="s">
        <v>84</v>
      </c>
      <c r="E11" s="148"/>
      <c r="F11" s="134"/>
      <c r="G11" s="135"/>
      <c r="H11" s="11" t="s">
        <v>39</v>
      </c>
      <c r="J11" s="200" t="s">
        <v>123</v>
      </c>
      <c r="K11" s="200"/>
      <c r="L11" s="201"/>
      <c r="M11" s="192"/>
      <c r="N11" s="192"/>
      <c r="O11" s="187"/>
      <c r="P11" s="187"/>
      <c r="Q11" s="187"/>
    </row>
    <row r="12" spans="1:117" ht="14.25" customHeight="1" x14ac:dyDescent="0.25">
      <c r="A12" s="114"/>
      <c r="B12" s="157"/>
      <c r="C12" s="158"/>
      <c r="D12" s="149"/>
      <c r="E12" s="150"/>
      <c r="F12" s="56" t="s">
        <v>73</v>
      </c>
      <c r="G12" s="105">
        <v>3</v>
      </c>
      <c r="H12" s="58"/>
      <c r="J12" s="192"/>
      <c r="K12" s="192"/>
      <c r="L12" s="193"/>
    </row>
    <row r="13" spans="1:117" ht="14.25" customHeight="1" thickBot="1" x14ac:dyDescent="0.3">
      <c r="A13" s="114"/>
      <c r="B13" s="159"/>
      <c r="C13" s="160"/>
      <c r="D13" s="151"/>
      <c r="E13" s="152"/>
      <c r="F13" s="55"/>
      <c r="H13" s="19"/>
      <c r="L13" s="113"/>
    </row>
    <row r="14" spans="1:117" ht="14.25" customHeight="1" thickTop="1" x14ac:dyDescent="0.25">
      <c r="A14" s="114"/>
      <c r="B14" s="13" t="s">
        <v>9</v>
      </c>
      <c r="C14" s="12"/>
      <c r="D14" s="16"/>
      <c r="E14" s="6"/>
      <c r="F14" s="6"/>
      <c r="G14" s="16"/>
      <c r="H14" s="6"/>
      <c r="I14" s="6"/>
      <c r="J14" s="16"/>
      <c r="K14" s="16"/>
      <c r="L14" s="11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</row>
    <row r="15" spans="1:117" ht="14.25" customHeight="1" x14ac:dyDescent="0.25">
      <c r="A15" s="114"/>
      <c r="B15" s="107" t="s">
        <v>10</v>
      </c>
      <c r="C15" s="4"/>
      <c r="D15" s="84" t="s">
        <v>61</v>
      </c>
      <c r="E15" s="15" t="s">
        <v>12</v>
      </c>
      <c r="F15" s="15"/>
      <c r="G15" s="4"/>
      <c r="H15" s="15" t="s">
        <v>13</v>
      </c>
      <c r="I15" s="15"/>
      <c r="J15" s="4"/>
      <c r="K15" s="4" t="s">
        <v>14</v>
      </c>
      <c r="L15" s="120" t="s">
        <v>15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</row>
    <row r="16" spans="1:117" ht="14.25" customHeight="1" x14ac:dyDescent="0.25">
      <c r="A16" s="114"/>
      <c r="B16" s="107"/>
      <c r="C16" s="4"/>
      <c r="D16" s="5"/>
      <c r="E16" s="15" t="s">
        <v>16</v>
      </c>
      <c r="F16" s="15"/>
      <c r="G16" s="4"/>
      <c r="H16" s="15" t="s">
        <v>17</v>
      </c>
      <c r="I16" s="15"/>
      <c r="J16" s="4"/>
      <c r="K16" s="5"/>
      <c r="L16" s="120" t="s">
        <v>18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</row>
    <row r="17" spans="1:117" ht="14.25" customHeight="1" x14ac:dyDescent="0.25">
      <c r="A17" s="114"/>
      <c r="B17" s="33" t="s">
        <v>19</v>
      </c>
      <c r="C17" s="101" t="s">
        <v>11</v>
      </c>
      <c r="D17" s="84" t="s">
        <v>62</v>
      </c>
      <c r="E17" s="101" t="s">
        <v>22</v>
      </c>
      <c r="F17" s="136" t="s">
        <v>23</v>
      </c>
      <c r="G17" s="137"/>
      <c r="H17" s="33" t="s">
        <v>24</v>
      </c>
      <c r="I17" s="33" t="s">
        <v>25</v>
      </c>
      <c r="J17" s="33" t="s">
        <v>26</v>
      </c>
      <c r="K17" s="4" t="s">
        <v>27</v>
      </c>
      <c r="L17" s="120" t="s">
        <v>28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</row>
    <row r="18" spans="1:117" ht="14.25" customHeight="1" x14ac:dyDescent="0.25">
      <c r="A18" s="114"/>
      <c r="B18" s="104" t="s">
        <v>29</v>
      </c>
      <c r="C18" s="102" t="s">
        <v>21</v>
      </c>
      <c r="D18" s="18" t="s">
        <v>31</v>
      </c>
      <c r="E18" s="103" t="s">
        <v>32</v>
      </c>
      <c r="F18" s="138" t="s">
        <v>33</v>
      </c>
      <c r="G18" s="139"/>
      <c r="H18" s="102" t="s">
        <v>34</v>
      </c>
      <c r="I18" s="102" t="s">
        <v>35</v>
      </c>
      <c r="J18" s="102" t="s">
        <v>36</v>
      </c>
      <c r="K18" s="18"/>
      <c r="L18" s="121"/>
      <c r="M18" s="10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</row>
    <row r="19" spans="1:117" ht="14.25" customHeight="1" x14ac:dyDescent="0.25">
      <c r="A19" s="114"/>
      <c r="B19" s="111">
        <v>1</v>
      </c>
      <c r="C19" s="109" t="s">
        <v>86</v>
      </c>
      <c r="D19" s="163" t="s">
        <v>118</v>
      </c>
      <c r="E19" s="109">
        <v>900</v>
      </c>
      <c r="F19" s="161">
        <v>1850</v>
      </c>
      <c r="G19" s="162"/>
      <c r="H19" s="109">
        <v>520</v>
      </c>
      <c r="I19" s="109">
        <v>180</v>
      </c>
      <c r="J19" s="109">
        <v>120</v>
      </c>
      <c r="K19" s="110">
        <f t="shared" ref="K19" si="0">+H19*I19*J19/1000000</f>
        <v>11.231999999999999</v>
      </c>
      <c r="L19" s="117" t="s">
        <v>88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</row>
    <row r="20" spans="1:117" ht="14.25" customHeight="1" thickBot="1" x14ac:dyDescent="0.3">
      <c r="A20" s="114"/>
      <c r="B20" s="127"/>
      <c r="C20" s="128"/>
      <c r="D20" s="164"/>
      <c r="E20" s="109"/>
      <c r="F20" s="161"/>
      <c r="G20" s="162"/>
      <c r="H20" s="129"/>
      <c r="I20" s="128"/>
      <c r="J20" s="128"/>
      <c r="K20" s="110"/>
      <c r="L20" s="13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</row>
    <row r="21" spans="1:117" ht="14.25" customHeight="1" thickTop="1" x14ac:dyDescent="0.25">
      <c r="B21" s="58"/>
      <c r="E21" s="153">
        <f>SUM(E19:E20)</f>
        <v>900</v>
      </c>
      <c r="F21" s="140">
        <f>SUM(F19:G20)</f>
        <v>1850</v>
      </c>
      <c r="G21" s="141"/>
      <c r="K21" s="202">
        <f>SUM(K19:K20)</f>
        <v>11.231999999999999</v>
      </c>
      <c r="L21" s="131"/>
    </row>
    <row r="22" spans="1:117" ht="14.25" customHeight="1" thickBot="1" x14ac:dyDescent="0.3">
      <c r="B22" s="81" t="s">
        <v>42</v>
      </c>
      <c r="E22" s="154"/>
      <c r="F22" s="142"/>
      <c r="G22" s="143"/>
      <c r="K22" s="203"/>
      <c r="L22" s="77"/>
    </row>
    <row r="23" spans="1:117" ht="14.25" customHeight="1" thickTop="1" x14ac:dyDescent="0.25">
      <c r="B23" s="82" t="s">
        <v>68</v>
      </c>
      <c r="L23" s="77"/>
    </row>
    <row r="24" spans="1:117" ht="14.25" customHeight="1" x14ac:dyDescent="0.25">
      <c r="B24" s="82" t="s">
        <v>69</v>
      </c>
      <c r="L24" s="77"/>
    </row>
    <row r="25" spans="1:117" ht="14.25" customHeight="1" x14ac:dyDescent="0.25">
      <c r="B25" s="82" t="s">
        <v>70</v>
      </c>
      <c r="L25" s="77"/>
    </row>
    <row r="26" spans="1:117" ht="14.25" customHeight="1" x14ac:dyDescent="0.25">
      <c r="B26" s="58"/>
      <c r="I26" s="59" t="s">
        <v>66</v>
      </c>
      <c r="L26" s="77"/>
    </row>
    <row r="27" spans="1:117" ht="14.25" customHeight="1" x14ac:dyDescent="0.25">
      <c r="B27" s="83"/>
      <c r="C27" s="61"/>
      <c r="I27" s="60" t="s">
        <v>67</v>
      </c>
      <c r="L27" s="77"/>
      <c r="O27" s="17"/>
      <c r="P27" s="17"/>
    </row>
    <row r="28" spans="1:117" ht="14.25" customHeight="1" x14ac:dyDescent="0.25">
      <c r="B28" s="83"/>
      <c r="C28" s="61"/>
      <c r="J28" s="99"/>
      <c r="K28" s="93"/>
      <c r="L28" s="94"/>
      <c r="O28" s="17"/>
      <c r="P28" s="17"/>
    </row>
    <row r="29" spans="1:117" ht="14.25" customHeight="1" x14ac:dyDescent="0.25">
      <c r="B29" s="83"/>
      <c r="C29" s="61"/>
      <c r="I29" s="100" t="s">
        <v>74</v>
      </c>
      <c r="J29" s="188" t="s">
        <v>119</v>
      </c>
      <c r="K29" s="188"/>
      <c r="L29" s="189"/>
      <c r="O29" s="17"/>
      <c r="P29" s="17"/>
    </row>
    <row r="30" spans="1:117" ht="38.25" customHeight="1" x14ac:dyDescent="0.25">
      <c r="B30" s="83" t="s">
        <v>63</v>
      </c>
      <c r="C30" s="89"/>
      <c r="D30" s="89"/>
      <c r="E30" s="89"/>
      <c r="F30" s="89"/>
      <c r="G30" s="89"/>
      <c r="H30" s="89"/>
      <c r="I30" s="59"/>
      <c r="J30" s="188"/>
      <c r="K30" s="188"/>
      <c r="L30" s="189"/>
      <c r="O30" s="17"/>
      <c r="P30" s="17"/>
    </row>
    <row r="31" spans="1:117" ht="14.25" customHeight="1" x14ac:dyDescent="0.25">
      <c r="B31" s="83" t="s">
        <v>64</v>
      </c>
      <c r="C31" s="89"/>
      <c r="D31" s="89"/>
      <c r="E31" s="89"/>
      <c r="F31" s="89"/>
      <c r="G31" s="89"/>
      <c r="H31" s="89"/>
      <c r="I31" s="100" t="s">
        <v>75</v>
      </c>
      <c r="J31" s="196" t="s">
        <v>80</v>
      </c>
      <c r="K31" s="196"/>
      <c r="L31" s="197"/>
      <c r="O31" s="17"/>
      <c r="P31" s="17"/>
    </row>
    <row r="32" spans="1:117" ht="14.25" customHeight="1" x14ac:dyDescent="0.25">
      <c r="B32" s="91" t="s">
        <v>65</v>
      </c>
      <c r="C32" s="92"/>
      <c r="D32" s="92"/>
      <c r="E32" s="89"/>
      <c r="F32" s="89"/>
      <c r="G32" s="89"/>
      <c r="H32" s="89"/>
      <c r="I32" s="85"/>
      <c r="J32" s="196"/>
      <c r="K32" s="196"/>
      <c r="L32" s="197"/>
    </row>
    <row r="33" spans="2:13" ht="19.5" customHeight="1" x14ac:dyDescent="0.25">
      <c r="B33" s="83"/>
      <c r="C33" s="89"/>
      <c r="D33" s="89"/>
      <c r="E33" s="89"/>
      <c r="F33" s="89"/>
      <c r="G33" s="89"/>
      <c r="H33" s="89"/>
      <c r="I33" s="85"/>
      <c r="J33" s="196"/>
      <c r="K33" s="196"/>
      <c r="L33" s="197"/>
    </row>
    <row r="34" spans="2:13" ht="14.25" customHeight="1" x14ac:dyDescent="0.25">
      <c r="B34" s="83"/>
      <c r="C34" s="90"/>
      <c r="D34" s="90"/>
      <c r="E34" s="90"/>
      <c r="F34" s="90"/>
      <c r="G34" s="88"/>
      <c r="H34" s="88"/>
      <c r="I34" s="86"/>
      <c r="J34" s="86"/>
      <c r="K34" s="86"/>
      <c r="L34" s="94"/>
    </row>
    <row r="35" spans="2:13" ht="14.25" customHeight="1" thickBot="1" x14ac:dyDescent="0.3">
      <c r="B35" s="95" t="s">
        <v>77</v>
      </c>
      <c r="C35" s="96"/>
      <c r="D35" s="97"/>
      <c r="E35" s="97"/>
      <c r="F35" s="97"/>
      <c r="G35" s="97"/>
      <c r="H35" s="97"/>
      <c r="I35" s="97"/>
      <c r="J35" s="97"/>
      <c r="K35" s="97"/>
      <c r="L35" s="98" t="s">
        <v>72</v>
      </c>
      <c r="M35" s="87"/>
    </row>
  </sheetData>
  <mergeCells count="34">
    <mergeCell ref="J31:L33"/>
    <mergeCell ref="J9:L9"/>
    <mergeCell ref="J11:L11"/>
    <mergeCell ref="K21:K22"/>
    <mergeCell ref="M11:O11"/>
    <mergeCell ref="J5:L5"/>
    <mergeCell ref="J4:L4"/>
    <mergeCell ref="P11:Q11"/>
    <mergeCell ref="J29:L30"/>
    <mergeCell ref="J6:L6"/>
    <mergeCell ref="J8:L8"/>
    <mergeCell ref="J10:L10"/>
    <mergeCell ref="J7:L7"/>
    <mergeCell ref="J12:L12"/>
    <mergeCell ref="B1:C4"/>
    <mergeCell ref="F4:G4"/>
    <mergeCell ref="E2:G2"/>
    <mergeCell ref="E3:G3"/>
    <mergeCell ref="D9:E9"/>
    <mergeCell ref="F8:G8"/>
    <mergeCell ref="F9:G9"/>
    <mergeCell ref="F11:G11"/>
    <mergeCell ref="F17:G17"/>
    <mergeCell ref="F18:G18"/>
    <mergeCell ref="F21:G22"/>
    <mergeCell ref="B10:C10"/>
    <mergeCell ref="D10:E10"/>
    <mergeCell ref="D11:E13"/>
    <mergeCell ref="E21:E22"/>
    <mergeCell ref="B11:C13"/>
    <mergeCell ref="F19:G19"/>
    <mergeCell ref="F20:G20"/>
    <mergeCell ref="D19:D20"/>
    <mergeCell ref="F10:G10"/>
  </mergeCells>
  <phoneticPr fontId="4" type="noConversion"/>
  <printOptions horizontalCentered="1" verticalCentered="1"/>
  <pageMargins left="0.35433070866141736" right="0.27559055118110237" top="0.39370078740157483" bottom="0.19685039370078741" header="0.51181102362204722" footer="0.35433070866141736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57"/>
  <dimension ref="B1:M40"/>
  <sheetViews>
    <sheetView topLeftCell="A19" zoomScale="110" zoomScaleNormal="110" workbookViewId="0">
      <selection activeCell="B29" sqref="B29:C30"/>
    </sheetView>
  </sheetViews>
  <sheetFormatPr defaultColWidth="9.109375" defaultRowHeight="13.2" x14ac:dyDescent="0.25"/>
  <cols>
    <col min="1" max="1" width="3.44140625" style="2" customWidth="1"/>
    <col min="2" max="11" width="12.6640625" style="2" customWidth="1"/>
    <col min="12" max="13" width="6.6640625" style="2" customWidth="1"/>
    <col min="14" max="16384" width="9.109375" style="2"/>
  </cols>
  <sheetData>
    <row r="1" spans="2:13" ht="13.8" thickTop="1" x14ac:dyDescent="0.25">
      <c r="B1" s="166"/>
      <c r="C1" s="167"/>
      <c r="D1" s="7"/>
      <c r="E1" s="7"/>
      <c r="F1" s="7"/>
      <c r="G1" s="8"/>
      <c r="H1" s="7"/>
      <c r="I1" s="27"/>
      <c r="J1" s="7"/>
      <c r="K1" s="27"/>
      <c r="L1" s="204"/>
      <c r="M1" s="205"/>
    </row>
    <row r="2" spans="2:13" x14ac:dyDescent="0.25">
      <c r="B2" s="168"/>
      <c r="C2" s="169"/>
      <c r="D2" s="49" t="s">
        <v>0</v>
      </c>
      <c r="F2" s="225" t="str">
        <f>MASTER!E2</f>
        <v>3070-01GI10.01-11</v>
      </c>
      <c r="G2" s="226"/>
      <c r="H2" s="28" t="s">
        <v>6</v>
      </c>
      <c r="I2" s="29"/>
      <c r="J2" s="28" t="s">
        <v>44</v>
      </c>
      <c r="K2" s="29"/>
      <c r="L2" s="206" t="s">
        <v>7</v>
      </c>
      <c r="M2" s="207"/>
    </row>
    <row r="3" spans="2:13" x14ac:dyDescent="0.25">
      <c r="B3" s="168"/>
      <c r="C3" s="169"/>
      <c r="D3" s="50" t="s">
        <v>45</v>
      </c>
      <c r="F3" s="176"/>
      <c r="G3" s="208"/>
      <c r="H3" s="15" t="s">
        <v>46</v>
      </c>
      <c r="I3" s="29"/>
      <c r="J3" s="15" t="s">
        <v>40</v>
      </c>
      <c r="K3" s="29"/>
      <c r="L3" s="146" t="s">
        <v>47</v>
      </c>
      <c r="M3" s="165"/>
    </row>
    <row r="4" spans="2:13" ht="12.75" customHeight="1" x14ac:dyDescent="0.25">
      <c r="B4" s="170"/>
      <c r="C4" s="171"/>
      <c r="D4" s="51" t="str">
        <f>MASTER!D4</f>
        <v>Rev.No.  0</v>
      </c>
      <c r="E4" s="52" t="str">
        <f>MASTER!E3:G4</f>
        <v>Job No.</v>
      </c>
      <c r="F4" s="227">
        <f>MASTER!F4</f>
        <v>3070</v>
      </c>
      <c r="G4" s="228"/>
      <c r="H4" s="209" t="str">
        <f>MASTER!B11</f>
        <v>MOLECULAR SIEVE DEHYDRATION PACKAGE</v>
      </c>
      <c r="I4" s="210"/>
      <c r="J4" s="215" t="str">
        <f>MASTER!D11</f>
        <v>5072-200-165-01-11 rev. 1</v>
      </c>
      <c r="K4" s="216"/>
      <c r="L4" s="57"/>
      <c r="M4" s="30"/>
    </row>
    <row r="5" spans="2:13" ht="12.75" customHeight="1" x14ac:dyDescent="0.25">
      <c r="B5" s="221" t="s">
        <v>78</v>
      </c>
      <c r="C5" s="222"/>
      <c r="D5" s="222"/>
      <c r="E5" s="222"/>
      <c r="F5" s="222"/>
      <c r="G5" s="141"/>
      <c r="H5" s="211"/>
      <c r="I5" s="212"/>
      <c r="J5" s="217"/>
      <c r="K5" s="218"/>
      <c r="L5" s="73" t="s">
        <v>85</v>
      </c>
      <c r="M5" s="106">
        <f>MASTER!G12</f>
        <v>3</v>
      </c>
    </row>
    <row r="6" spans="2:13" ht="13.8" thickBot="1" x14ac:dyDescent="0.3">
      <c r="B6" s="223"/>
      <c r="C6" s="224"/>
      <c r="D6" s="224"/>
      <c r="E6" s="224"/>
      <c r="F6" s="224"/>
      <c r="G6" s="143"/>
      <c r="H6" s="213"/>
      <c r="I6" s="214"/>
      <c r="J6" s="219"/>
      <c r="K6" s="220"/>
      <c r="L6" s="48"/>
      <c r="M6" s="31"/>
    </row>
    <row r="7" spans="2:13" ht="13.8" thickTop="1" x14ac:dyDescent="0.25">
      <c r="B7" s="32" t="s">
        <v>9</v>
      </c>
      <c r="C7" s="33"/>
      <c r="D7" s="34"/>
      <c r="E7" s="35"/>
      <c r="F7" s="36" t="s">
        <v>12</v>
      </c>
      <c r="G7" s="33"/>
      <c r="H7" s="36" t="s">
        <v>13</v>
      </c>
      <c r="I7" s="36"/>
      <c r="J7" s="33"/>
      <c r="K7" s="35"/>
      <c r="L7" s="180"/>
      <c r="M7" s="181"/>
    </row>
    <row r="8" spans="2:13" x14ac:dyDescent="0.25">
      <c r="B8" s="3" t="s">
        <v>10</v>
      </c>
      <c r="C8" s="4"/>
      <c r="D8" s="15" t="s">
        <v>11</v>
      </c>
      <c r="E8" s="4"/>
      <c r="F8" s="15" t="s">
        <v>16</v>
      </c>
      <c r="G8" s="4"/>
      <c r="H8" s="15" t="s">
        <v>17</v>
      </c>
      <c r="I8" s="15"/>
      <c r="J8" s="4"/>
      <c r="K8" s="4" t="s">
        <v>14</v>
      </c>
      <c r="L8" s="206" t="s">
        <v>48</v>
      </c>
      <c r="M8" s="207"/>
    </row>
    <row r="9" spans="2:13" x14ac:dyDescent="0.25">
      <c r="B9" s="3"/>
      <c r="C9" s="4"/>
      <c r="D9" s="1"/>
      <c r="E9" s="5"/>
      <c r="F9" s="1"/>
      <c r="G9" s="5"/>
      <c r="H9" s="15"/>
      <c r="I9" s="15"/>
      <c r="J9" s="4"/>
      <c r="K9" s="4" t="s">
        <v>27</v>
      </c>
      <c r="L9" s="206" t="s">
        <v>18</v>
      </c>
      <c r="M9" s="207"/>
    </row>
    <row r="10" spans="2:13" x14ac:dyDescent="0.25">
      <c r="B10" s="37" t="s">
        <v>19</v>
      </c>
      <c r="C10" s="38" t="s">
        <v>20</v>
      </c>
      <c r="D10" s="15" t="s">
        <v>21</v>
      </c>
      <c r="E10" s="15"/>
      <c r="F10" s="39" t="s">
        <v>22</v>
      </c>
      <c r="G10" s="39" t="s">
        <v>23</v>
      </c>
      <c r="H10" s="33" t="s">
        <v>24</v>
      </c>
      <c r="I10" s="33" t="s">
        <v>25</v>
      </c>
      <c r="J10" s="33" t="s">
        <v>26</v>
      </c>
      <c r="K10" s="5"/>
      <c r="L10" s="178" t="s">
        <v>49</v>
      </c>
      <c r="M10" s="182"/>
    </row>
    <row r="11" spans="2:13" x14ac:dyDescent="0.25">
      <c r="B11" s="40" t="s">
        <v>29</v>
      </c>
      <c r="C11" s="4" t="s">
        <v>30</v>
      </c>
      <c r="F11" s="41" t="s">
        <v>32</v>
      </c>
      <c r="G11" s="41" t="s">
        <v>33</v>
      </c>
      <c r="H11" s="4" t="s">
        <v>34</v>
      </c>
      <c r="I11" s="4" t="s">
        <v>35</v>
      </c>
      <c r="J11" s="4" t="s">
        <v>36</v>
      </c>
      <c r="K11" s="54"/>
      <c r="L11" s="244" t="s">
        <v>50</v>
      </c>
      <c r="M11" s="245"/>
    </row>
    <row r="12" spans="2:13" x14ac:dyDescent="0.25">
      <c r="B12" s="229">
        <f>MASTER!B19</f>
        <v>1</v>
      </c>
      <c r="C12" s="237">
        <v>1</v>
      </c>
      <c r="D12" s="231" t="str">
        <f>MASTER!C19</f>
        <v>WOODEN CASE</v>
      </c>
      <c r="E12" s="232"/>
      <c r="F12" s="235">
        <f>MASTER!E19</f>
        <v>900</v>
      </c>
      <c r="G12" s="235">
        <f>MASTER!F19</f>
        <v>1850</v>
      </c>
      <c r="H12" s="235">
        <f>MASTER!H19</f>
        <v>520</v>
      </c>
      <c r="I12" s="235">
        <f>MASTER!I19</f>
        <v>180</v>
      </c>
      <c r="J12" s="235">
        <f>MASTER!J19</f>
        <v>120</v>
      </c>
      <c r="K12" s="239">
        <f>MASTER!K19</f>
        <v>11.231999999999999</v>
      </c>
      <c r="L12" s="240" t="str">
        <f>MASTER!L19</f>
        <v>B</v>
      </c>
      <c r="M12" s="241"/>
    </row>
    <row r="13" spans="2:13" x14ac:dyDescent="0.25">
      <c r="B13" s="230"/>
      <c r="C13" s="238"/>
      <c r="D13" s="233"/>
      <c r="E13" s="234"/>
      <c r="F13" s="236"/>
      <c r="G13" s="236"/>
      <c r="H13" s="236"/>
      <c r="I13" s="236"/>
      <c r="J13" s="236"/>
      <c r="K13" s="236"/>
      <c r="L13" s="242"/>
      <c r="M13" s="243"/>
    </row>
    <row r="14" spans="2:13" x14ac:dyDescent="0.25">
      <c r="B14" s="42" t="s">
        <v>51</v>
      </c>
      <c r="C14" s="33" t="s">
        <v>52</v>
      </c>
      <c r="D14" s="33" t="s">
        <v>53</v>
      </c>
      <c r="E14" s="33" t="s">
        <v>54</v>
      </c>
      <c r="F14" s="36" t="s">
        <v>55</v>
      </c>
      <c r="G14" s="36"/>
      <c r="H14" s="36"/>
      <c r="I14" s="36"/>
      <c r="J14" s="36"/>
      <c r="K14" s="33"/>
      <c r="L14" s="43"/>
      <c r="M14" s="43"/>
    </row>
    <row r="15" spans="2:13" x14ac:dyDescent="0.25">
      <c r="B15" s="44" t="s">
        <v>56</v>
      </c>
      <c r="C15" s="45" t="s">
        <v>57</v>
      </c>
      <c r="D15" s="45" t="s">
        <v>58</v>
      </c>
      <c r="E15" s="45" t="s">
        <v>59</v>
      </c>
      <c r="F15" s="46" t="s">
        <v>60</v>
      </c>
      <c r="G15" s="46"/>
      <c r="H15" s="46"/>
      <c r="I15" s="46"/>
      <c r="J15" s="46"/>
      <c r="K15" s="45"/>
      <c r="L15" s="47"/>
      <c r="M15" s="47"/>
    </row>
    <row r="16" spans="2:13" x14ac:dyDescent="0.25">
      <c r="B16" s="67"/>
      <c r="C16" s="68"/>
      <c r="D16" s="68"/>
      <c r="E16" s="68"/>
      <c r="F16" s="64"/>
      <c r="G16" s="64"/>
      <c r="H16" s="64"/>
      <c r="I16" s="64"/>
      <c r="J16" s="64"/>
      <c r="K16" s="64"/>
      <c r="L16" s="69"/>
      <c r="M16" s="70"/>
    </row>
    <row r="17" spans="2:13" x14ac:dyDescent="0.25">
      <c r="B17" s="133">
        <v>2</v>
      </c>
      <c r="C17" s="132" t="s">
        <v>89</v>
      </c>
      <c r="D17" s="115" t="s">
        <v>87</v>
      </c>
      <c r="E17" s="116">
        <v>4</v>
      </c>
      <c r="F17" s="246" t="s">
        <v>91</v>
      </c>
      <c r="G17" s="247"/>
      <c r="H17" s="247"/>
      <c r="I17" s="247"/>
      <c r="J17" s="247"/>
      <c r="K17" s="247"/>
      <c r="L17" s="247"/>
      <c r="M17" s="248"/>
    </row>
    <row r="18" spans="2:13" x14ac:dyDescent="0.25">
      <c r="B18" s="133">
        <v>1</v>
      </c>
      <c r="C18" s="115" t="s">
        <v>90</v>
      </c>
      <c r="D18" s="115" t="s">
        <v>87</v>
      </c>
      <c r="E18" s="116">
        <v>8</v>
      </c>
      <c r="F18" s="246" t="s">
        <v>92</v>
      </c>
      <c r="G18" s="247"/>
      <c r="H18" s="247"/>
      <c r="I18" s="247"/>
      <c r="J18" s="247"/>
      <c r="K18" s="247"/>
      <c r="L18" s="247"/>
      <c r="M18" s="248"/>
    </row>
    <row r="19" spans="2:13" x14ac:dyDescent="0.25">
      <c r="B19" s="133">
        <v>1</v>
      </c>
      <c r="C19" s="115" t="s">
        <v>90</v>
      </c>
      <c r="D19" s="115" t="s">
        <v>87</v>
      </c>
      <c r="E19" s="116">
        <v>6</v>
      </c>
      <c r="F19" s="246" t="s">
        <v>93</v>
      </c>
      <c r="G19" s="247"/>
      <c r="H19" s="247"/>
      <c r="I19" s="247"/>
      <c r="J19" s="247"/>
      <c r="K19" s="247"/>
      <c r="L19" s="247"/>
      <c r="M19" s="248"/>
    </row>
    <row r="20" spans="2:13" x14ac:dyDescent="0.25">
      <c r="B20" s="133">
        <v>1</v>
      </c>
      <c r="C20" s="115" t="s">
        <v>90</v>
      </c>
      <c r="D20" s="115" t="s">
        <v>87</v>
      </c>
      <c r="E20" s="116">
        <v>106</v>
      </c>
      <c r="F20" s="246" t="s">
        <v>94</v>
      </c>
      <c r="G20" s="247"/>
      <c r="H20" s="247"/>
      <c r="I20" s="247"/>
      <c r="J20" s="247"/>
      <c r="K20" s="247"/>
      <c r="L20" s="247"/>
      <c r="M20" s="248"/>
    </row>
    <row r="21" spans="2:13" x14ac:dyDescent="0.25">
      <c r="B21" s="133">
        <v>1</v>
      </c>
      <c r="C21" s="115" t="s">
        <v>90</v>
      </c>
      <c r="D21" s="115" t="s">
        <v>87</v>
      </c>
      <c r="E21" s="116">
        <v>28</v>
      </c>
      <c r="F21" s="246" t="s">
        <v>95</v>
      </c>
      <c r="G21" s="247"/>
      <c r="H21" s="247"/>
      <c r="I21" s="247"/>
      <c r="J21" s="247"/>
      <c r="K21" s="247"/>
      <c r="L21" s="247"/>
      <c r="M21" s="248"/>
    </row>
    <row r="22" spans="2:13" x14ac:dyDescent="0.25">
      <c r="B22" s="133">
        <v>1</v>
      </c>
      <c r="C22" s="115" t="s">
        <v>90</v>
      </c>
      <c r="D22" s="115" t="s">
        <v>87</v>
      </c>
      <c r="E22" s="116">
        <v>58</v>
      </c>
      <c r="F22" s="246" t="s">
        <v>96</v>
      </c>
      <c r="G22" s="247"/>
      <c r="H22" s="247"/>
      <c r="I22" s="247"/>
      <c r="J22" s="247"/>
      <c r="K22" s="247"/>
      <c r="L22" s="247"/>
      <c r="M22" s="248"/>
    </row>
    <row r="23" spans="2:13" x14ac:dyDescent="0.25">
      <c r="B23" s="133">
        <v>1</v>
      </c>
      <c r="C23" s="115" t="s">
        <v>90</v>
      </c>
      <c r="D23" s="115" t="s">
        <v>87</v>
      </c>
      <c r="E23" s="116">
        <v>6</v>
      </c>
      <c r="F23" s="246" t="s">
        <v>97</v>
      </c>
      <c r="G23" s="247"/>
      <c r="H23" s="247"/>
      <c r="I23" s="247"/>
      <c r="J23" s="247"/>
      <c r="K23" s="247"/>
      <c r="L23" s="247"/>
      <c r="M23" s="248"/>
    </row>
    <row r="24" spans="2:13" x14ac:dyDescent="0.25">
      <c r="B24" s="133">
        <v>1</v>
      </c>
      <c r="C24" s="115" t="s">
        <v>90</v>
      </c>
      <c r="D24" s="115" t="s">
        <v>87</v>
      </c>
      <c r="E24" s="116">
        <v>146</v>
      </c>
      <c r="F24" s="246" t="s">
        <v>98</v>
      </c>
      <c r="G24" s="247"/>
      <c r="H24" s="247"/>
      <c r="I24" s="247"/>
      <c r="J24" s="247"/>
      <c r="K24" s="247"/>
      <c r="L24" s="247"/>
      <c r="M24" s="248"/>
    </row>
    <row r="25" spans="2:13" x14ac:dyDescent="0.25">
      <c r="B25" s="133">
        <v>1</v>
      </c>
      <c r="C25" s="115" t="s">
        <v>90</v>
      </c>
      <c r="D25" s="115" t="s">
        <v>87</v>
      </c>
      <c r="E25" s="116">
        <v>58</v>
      </c>
      <c r="F25" s="246" t="s">
        <v>99</v>
      </c>
      <c r="G25" s="247"/>
      <c r="H25" s="247"/>
      <c r="I25" s="247"/>
      <c r="J25" s="247"/>
      <c r="K25" s="247"/>
      <c r="L25" s="247"/>
      <c r="M25" s="248"/>
    </row>
    <row r="26" spans="2:13" x14ac:dyDescent="0.25">
      <c r="B26" s="133">
        <v>1</v>
      </c>
      <c r="C26" s="115" t="s">
        <v>90</v>
      </c>
      <c r="D26" s="115" t="s">
        <v>87</v>
      </c>
      <c r="E26" s="116">
        <v>12</v>
      </c>
      <c r="F26" s="246" t="s">
        <v>100</v>
      </c>
      <c r="G26" s="247"/>
      <c r="H26" s="247"/>
      <c r="I26" s="247"/>
      <c r="J26" s="247"/>
      <c r="K26" s="247"/>
      <c r="L26" s="247"/>
      <c r="M26" s="248"/>
    </row>
    <row r="27" spans="2:13" x14ac:dyDescent="0.25">
      <c r="B27" s="133">
        <v>1</v>
      </c>
      <c r="C27" s="115" t="s">
        <v>90</v>
      </c>
      <c r="D27" s="115" t="s">
        <v>87</v>
      </c>
      <c r="E27" s="116">
        <v>212</v>
      </c>
      <c r="F27" s="246" t="s">
        <v>101</v>
      </c>
      <c r="G27" s="247"/>
      <c r="H27" s="247"/>
      <c r="I27" s="247"/>
      <c r="J27" s="247"/>
      <c r="K27" s="247"/>
      <c r="L27" s="247"/>
      <c r="M27" s="248"/>
    </row>
    <row r="28" spans="2:13" x14ac:dyDescent="0.25">
      <c r="B28" s="133">
        <v>1</v>
      </c>
      <c r="C28" s="115" t="s">
        <v>90</v>
      </c>
      <c r="D28" s="115" t="s">
        <v>87</v>
      </c>
      <c r="E28" s="116">
        <v>118</v>
      </c>
      <c r="F28" s="246" t="s">
        <v>102</v>
      </c>
      <c r="G28" s="247"/>
      <c r="H28" s="247"/>
      <c r="I28" s="247"/>
      <c r="J28" s="247"/>
      <c r="K28" s="247"/>
      <c r="L28" s="247"/>
      <c r="M28" s="248"/>
    </row>
    <row r="29" spans="2:13" x14ac:dyDescent="0.25">
      <c r="B29" s="133">
        <v>1</v>
      </c>
      <c r="C29" s="115" t="s">
        <v>90</v>
      </c>
      <c r="D29" s="115" t="s">
        <v>87</v>
      </c>
      <c r="E29" s="116">
        <v>28</v>
      </c>
      <c r="F29" s="246" t="s">
        <v>103</v>
      </c>
      <c r="G29" s="247"/>
      <c r="H29" s="247"/>
      <c r="I29" s="247"/>
      <c r="J29" s="247"/>
      <c r="K29" s="247"/>
      <c r="L29" s="247"/>
      <c r="M29" s="248"/>
    </row>
    <row r="30" spans="2:13" x14ac:dyDescent="0.25">
      <c r="B30" s="133">
        <v>1</v>
      </c>
      <c r="C30" s="115" t="s">
        <v>90</v>
      </c>
      <c r="D30" s="115" t="s">
        <v>87</v>
      </c>
      <c r="E30" s="116">
        <v>104</v>
      </c>
      <c r="F30" s="246" t="s">
        <v>104</v>
      </c>
      <c r="G30" s="247"/>
      <c r="H30" s="247"/>
      <c r="I30" s="247"/>
      <c r="J30" s="247"/>
      <c r="K30" s="247"/>
      <c r="L30" s="247"/>
      <c r="M30" s="248"/>
    </row>
    <row r="31" spans="2:13" x14ac:dyDescent="0.25">
      <c r="B31" s="133">
        <v>2</v>
      </c>
      <c r="C31" s="132" t="s">
        <v>89</v>
      </c>
      <c r="D31" s="115" t="s">
        <v>87</v>
      </c>
      <c r="E31" s="116">
        <v>24</v>
      </c>
      <c r="F31" s="246" t="s">
        <v>105</v>
      </c>
      <c r="G31" s="247"/>
      <c r="H31" s="247"/>
      <c r="I31" s="247"/>
      <c r="J31" s="247"/>
      <c r="K31" s="247"/>
      <c r="L31" s="247"/>
      <c r="M31" s="248"/>
    </row>
    <row r="32" spans="2:13" x14ac:dyDescent="0.25">
      <c r="B32" s="133">
        <v>2</v>
      </c>
      <c r="C32" s="132" t="s">
        <v>89</v>
      </c>
      <c r="D32" s="115" t="s">
        <v>87</v>
      </c>
      <c r="E32" s="116">
        <v>660</v>
      </c>
      <c r="F32" s="246" t="s">
        <v>106</v>
      </c>
      <c r="G32" s="247"/>
      <c r="H32" s="247"/>
      <c r="I32" s="247"/>
      <c r="J32" s="247"/>
      <c r="K32" s="247"/>
      <c r="L32" s="247"/>
      <c r="M32" s="248"/>
    </row>
    <row r="33" spans="2:13" x14ac:dyDescent="0.25">
      <c r="B33" s="133">
        <v>2</v>
      </c>
      <c r="C33" s="132" t="s">
        <v>89</v>
      </c>
      <c r="D33" s="115" t="s">
        <v>87</v>
      </c>
      <c r="E33" s="116">
        <v>128</v>
      </c>
      <c r="F33" s="246" t="s">
        <v>107</v>
      </c>
      <c r="G33" s="247"/>
      <c r="H33" s="247"/>
      <c r="I33" s="247"/>
      <c r="J33" s="247"/>
      <c r="K33" s="247"/>
      <c r="L33" s="247"/>
      <c r="M33" s="248"/>
    </row>
    <row r="34" spans="2:13" x14ac:dyDescent="0.25">
      <c r="B34" s="133">
        <v>2</v>
      </c>
      <c r="C34" s="132" t="s">
        <v>89</v>
      </c>
      <c r="D34" s="115" t="s">
        <v>87</v>
      </c>
      <c r="E34" s="116">
        <v>48</v>
      </c>
      <c r="F34" s="246" t="s">
        <v>108</v>
      </c>
      <c r="G34" s="247"/>
      <c r="H34" s="247"/>
      <c r="I34" s="247"/>
      <c r="J34" s="247"/>
      <c r="K34" s="247"/>
      <c r="L34" s="247"/>
      <c r="M34" s="248"/>
    </row>
    <row r="35" spans="2:13" x14ac:dyDescent="0.25">
      <c r="B35" s="133">
        <v>2</v>
      </c>
      <c r="C35" s="132" t="s">
        <v>89</v>
      </c>
      <c r="D35" s="115" t="s">
        <v>87</v>
      </c>
      <c r="E35" s="116">
        <v>24</v>
      </c>
      <c r="F35" s="246" t="s">
        <v>109</v>
      </c>
      <c r="G35" s="247"/>
      <c r="H35" s="247"/>
      <c r="I35" s="247"/>
      <c r="J35" s="247"/>
      <c r="K35" s="247"/>
      <c r="L35" s="247"/>
      <c r="M35" s="248"/>
    </row>
    <row r="36" spans="2:13" x14ac:dyDescent="0.25">
      <c r="B36" s="133">
        <v>2</v>
      </c>
      <c r="C36" s="132" t="s">
        <v>89</v>
      </c>
      <c r="D36" s="115" t="s">
        <v>87</v>
      </c>
      <c r="E36" s="116">
        <v>736</v>
      </c>
      <c r="F36" s="246" t="s">
        <v>110</v>
      </c>
      <c r="G36" s="247"/>
      <c r="H36" s="247"/>
      <c r="I36" s="247"/>
      <c r="J36" s="247"/>
      <c r="K36" s="247"/>
      <c r="L36" s="247"/>
      <c r="M36" s="248"/>
    </row>
    <row r="37" spans="2:13" x14ac:dyDescent="0.25">
      <c r="B37" s="133">
        <v>2</v>
      </c>
      <c r="C37" s="132" t="s">
        <v>89</v>
      </c>
      <c r="D37" s="115" t="s">
        <v>87</v>
      </c>
      <c r="E37" s="116">
        <v>128</v>
      </c>
      <c r="F37" s="246" t="s">
        <v>111</v>
      </c>
      <c r="G37" s="247"/>
      <c r="H37" s="247"/>
      <c r="I37" s="247"/>
      <c r="J37" s="247"/>
      <c r="K37" s="247"/>
      <c r="L37" s="247"/>
      <c r="M37" s="248"/>
    </row>
    <row r="38" spans="2:13" x14ac:dyDescent="0.25">
      <c r="B38" s="133">
        <v>2</v>
      </c>
      <c r="C38" s="132" t="s">
        <v>89</v>
      </c>
      <c r="D38" s="115" t="s">
        <v>87</v>
      </c>
      <c r="E38" s="116">
        <v>48</v>
      </c>
      <c r="F38" s="246" t="s">
        <v>112</v>
      </c>
      <c r="G38" s="247"/>
      <c r="H38" s="247"/>
      <c r="I38" s="247"/>
      <c r="J38" s="247"/>
      <c r="K38" s="247"/>
      <c r="L38" s="247"/>
      <c r="M38" s="248"/>
    </row>
    <row r="39" spans="2:13" ht="13.8" thickBot="1" x14ac:dyDescent="0.3">
      <c r="B39" s="71"/>
      <c r="C39" s="72"/>
      <c r="D39" s="72"/>
      <c r="E39" s="72"/>
      <c r="F39" s="125"/>
      <c r="G39" s="125"/>
      <c r="H39" s="125"/>
      <c r="I39" s="125"/>
      <c r="J39" s="125"/>
      <c r="K39" s="125"/>
      <c r="L39" s="125"/>
      <c r="M39" s="126"/>
    </row>
    <row r="40" spans="2:13" ht="14.25" customHeight="1" thickTop="1" x14ac:dyDescent="0.25">
      <c r="B40" s="66" t="str">
        <f>MASTER!B35</f>
        <v>Mod. CO01.1</v>
      </c>
      <c r="C40" s="1"/>
      <c r="M40" s="53" t="s">
        <v>72</v>
      </c>
    </row>
  </sheetData>
  <mergeCells count="47">
    <mergeCell ref="F37:M37"/>
    <mergeCell ref="F38:M38"/>
    <mergeCell ref="F32:M32"/>
    <mergeCell ref="F33:M33"/>
    <mergeCell ref="F34:M34"/>
    <mergeCell ref="F35:M35"/>
    <mergeCell ref="F36:M36"/>
    <mergeCell ref="F27:M27"/>
    <mergeCell ref="F28:M28"/>
    <mergeCell ref="F29:M29"/>
    <mergeCell ref="F30:M30"/>
    <mergeCell ref="F31:M31"/>
    <mergeCell ref="F22:M22"/>
    <mergeCell ref="F23:M23"/>
    <mergeCell ref="F24:M24"/>
    <mergeCell ref="F25:M25"/>
    <mergeCell ref="F26:M26"/>
    <mergeCell ref="F17:M17"/>
    <mergeCell ref="F18:M18"/>
    <mergeCell ref="F19:M19"/>
    <mergeCell ref="F20:M20"/>
    <mergeCell ref="F21:M21"/>
    <mergeCell ref="I12:I13"/>
    <mergeCell ref="J12:J13"/>
    <mergeCell ref="K12:K13"/>
    <mergeCell ref="L12:M13"/>
    <mergeCell ref="L7:M7"/>
    <mergeCell ref="L8:M8"/>
    <mergeCell ref="L9:M9"/>
    <mergeCell ref="L10:M10"/>
    <mergeCell ref="L11:M11"/>
    <mergeCell ref="B12:B13"/>
    <mergeCell ref="D12:E13"/>
    <mergeCell ref="F12:F13"/>
    <mergeCell ref="G12:G13"/>
    <mergeCell ref="H12:H13"/>
    <mergeCell ref="C12:C13"/>
    <mergeCell ref="B1:C4"/>
    <mergeCell ref="L1:M1"/>
    <mergeCell ref="L2:M2"/>
    <mergeCell ref="F3:G3"/>
    <mergeCell ref="L3:M3"/>
    <mergeCell ref="H4:I6"/>
    <mergeCell ref="J4:K6"/>
    <mergeCell ref="B5:G6"/>
    <mergeCell ref="F2:G2"/>
    <mergeCell ref="F4:G4"/>
  </mergeCells>
  <phoneticPr fontId="2" type="noConversion"/>
  <printOptions horizontalCentered="1" verticalCentered="1"/>
  <pageMargins left="0.35433070866141736" right="0.27559055118110237" top="0.39370078740157483" bottom="0.47244094488188981" header="0.51181102362204722" footer="0.35433070866141736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4E3C-E599-4A4A-B911-42949DAD578C}">
  <dimension ref="B1:M40"/>
  <sheetViews>
    <sheetView zoomScale="110" zoomScaleNormal="110" workbookViewId="0">
      <selection activeCell="F24" sqref="F24:M24"/>
    </sheetView>
  </sheetViews>
  <sheetFormatPr defaultColWidth="9.109375" defaultRowHeight="13.2" x14ac:dyDescent="0.25"/>
  <cols>
    <col min="1" max="1" width="3.44140625" style="2" customWidth="1"/>
    <col min="2" max="11" width="12.6640625" style="2" customWidth="1"/>
    <col min="12" max="13" width="6.6640625" style="2" customWidth="1"/>
    <col min="14" max="16384" width="9.109375" style="2"/>
  </cols>
  <sheetData>
    <row r="1" spans="2:13" ht="13.8" thickTop="1" x14ac:dyDescent="0.25">
      <c r="B1" s="166"/>
      <c r="C1" s="167"/>
      <c r="D1" s="7"/>
      <c r="E1" s="7"/>
      <c r="F1" s="7"/>
      <c r="G1" s="8"/>
      <c r="H1" s="7"/>
      <c r="I1" s="123"/>
      <c r="J1" s="7"/>
      <c r="K1" s="123"/>
      <c r="L1" s="204"/>
      <c r="M1" s="205"/>
    </row>
    <row r="2" spans="2:13" x14ac:dyDescent="0.25">
      <c r="B2" s="168"/>
      <c r="C2" s="169"/>
      <c r="D2" s="49" t="s">
        <v>0</v>
      </c>
      <c r="F2" s="225" t="str">
        <f>MASTER!E2</f>
        <v>3070-01GI10.01-11</v>
      </c>
      <c r="G2" s="226"/>
      <c r="H2" s="28" t="s">
        <v>6</v>
      </c>
      <c r="I2" s="29"/>
      <c r="J2" s="28" t="s">
        <v>44</v>
      </c>
      <c r="K2" s="29"/>
      <c r="L2" s="206" t="s">
        <v>7</v>
      </c>
      <c r="M2" s="207"/>
    </row>
    <row r="3" spans="2:13" x14ac:dyDescent="0.25">
      <c r="B3" s="168"/>
      <c r="C3" s="169"/>
      <c r="D3" s="50" t="s">
        <v>45</v>
      </c>
      <c r="F3" s="176"/>
      <c r="G3" s="208"/>
      <c r="H3" s="15" t="s">
        <v>46</v>
      </c>
      <c r="I3" s="29"/>
      <c r="J3" s="15" t="s">
        <v>40</v>
      </c>
      <c r="K3" s="29"/>
      <c r="L3" s="146" t="s">
        <v>47</v>
      </c>
      <c r="M3" s="165"/>
    </row>
    <row r="4" spans="2:13" ht="12.75" customHeight="1" x14ac:dyDescent="0.25">
      <c r="B4" s="170"/>
      <c r="C4" s="171"/>
      <c r="D4" s="51" t="str">
        <f>MASTER!D4</f>
        <v>Rev.No.  0</v>
      </c>
      <c r="E4" s="52" t="str">
        <f>MASTER!E3:G4</f>
        <v>Job No.</v>
      </c>
      <c r="F4" s="227">
        <f>MASTER!F4</f>
        <v>3070</v>
      </c>
      <c r="G4" s="228"/>
      <c r="H4" s="209" t="str">
        <f>MASTER!B11</f>
        <v>MOLECULAR SIEVE DEHYDRATION PACKAGE</v>
      </c>
      <c r="I4" s="210"/>
      <c r="J4" s="215" t="str">
        <f>MASTER!D11</f>
        <v>5072-200-165-01-11 rev. 1</v>
      </c>
      <c r="K4" s="216"/>
      <c r="L4" s="57"/>
      <c r="M4" s="30"/>
    </row>
    <row r="5" spans="2:13" ht="12.75" customHeight="1" x14ac:dyDescent="0.25">
      <c r="B5" s="221" t="s">
        <v>78</v>
      </c>
      <c r="C5" s="222"/>
      <c r="D5" s="222"/>
      <c r="E5" s="222"/>
      <c r="F5" s="222"/>
      <c r="G5" s="141"/>
      <c r="H5" s="211"/>
      <c r="I5" s="212"/>
      <c r="J5" s="217"/>
      <c r="K5" s="218"/>
      <c r="L5" s="73" t="s">
        <v>122</v>
      </c>
      <c r="M5" s="106">
        <f>MASTER!G12</f>
        <v>3</v>
      </c>
    </row>
    <row r="6" spans="2:13" ht="13.8" thickBot="1" x14ac:dyDescent="0.3">
      <c r="B6" s="223"/>
      <c r="C6" s="224"/>
      <c r="D6" s="224"/>
      <c r="E6" s="224"/>
      <c r="F6" s="224"/>
      <c r="G6" s="143"/>
      <c r="H6" s="213"/>
      <c r="I6" s="214"/>
      <c r="J6" s="219"/>
      <c r="K6" s="220"/>
      <c r="L6" s="48"/>
      <c r="M6" s="31"/>
    </row>
    <row r="7" spans="2:13" ht="13.8" thickTop="1" x14ac:dyDescent="0.25">
      <c r="B7" s="32" t="s">
        <v>9</v>
      </c>
      <c r="C7" s="33"/>
      <c r="D7" s="34"/>
      <c r="E7" s="35"/>
      <c r="F7" s="36" t="s">
        <v>12</v>
      </c>
      <c r="G7" s="33"/>
      <c r="H7" s="36" t="s">
        <v>13</v>
      </c>
      <c r="I7" s="36"/>
      <c r="J7" s="33"/>
      <c r="K7" s="35"/>
      <c r="L7" s="180"/>
      <c r="M7" s="181"/>
    </row>
    <row r="8" spans="2:13" x14ac:dyDescent="0.25">
      <c r="B8" s="3" t="s">
        <v>10</v>
      </c>
      <c r="C8" s="4"/>
      <c r="D8" s="15" t="s">
        <v>11</v>
      </c>
      <c r="E8" s="4"/>
      <c r="F8" s="15" t="s">
        <v>16</v>
      </c>
      <c r="G8" s="4"/>
      <c r="H8" s="15" t="s">
        <v>17</v>
      </c>
      <c r="I8" s="15"/>
      <c r="J8" s="4"/>
      <c r="K8" s="4" t="s">
        <v>14</v>
      </c>
      <c r="L8" s="206" t="s">
        <v>48</v>
      </c>
      <c r="M8" s="207"/>
    </row>
    <row r="9" spans="2:13" x14ac:dyDescent="0.25">
      <c r="B9" s="3"/>
      <c r="C9" s="4"/>
      <c r="D9" s="1"/>
      <c r="E9" s="5"/>
      <c r="F9" s="1"/>
      <c r="G9" s="5"/>
      <c r="H9" s="15"/>
      <c r="I9" s="15"/>
      <c r="J9" s="4"/>
      <c r="K9" s="4" t="s">
        <v>27</v>
      </c>
      <c r="L9" s="206" t="s">
        <v>18</v>
      </c>
      <c r="M9" s="207"/>
    </row>
    <row r="10" spans="2:13" x14ac:dyDescent="0.25">
      <c r="B10" s="37" t="s">
        <v>19</v>
      </c>
      <c r="C10" s="38" t="s">
        <v>20</v>
      </c>
      <c r="D10" s="15" t="s">
        <v>21</v>
      </c>
      <c r="E10" s="15"/>
      <c r="F10" s="39" t="s">
        <v>22</v>
      </c>
      <c r="G10" s="39" t="s">
        <v>23</v>
      </c>
      <c r="H10" s="33" t="s">
        <v>24</v>
      </c>
      <c r="I10" s="33" t="s">
        <v>25</v>
      </c>
      <c r="J10" s="33" t="s">
        <v>26</v>
      </c>
      <c r="K10" s="5"/>
      <c r="L10" s="178" t="s">
        <v>49</v>
      </c>
      <c r="M10" s="182"/>
    </row>
    <row r="11" spans="2:13" x14ac:dyDescent="0.25">
      <c r="B11" s="40" t="s">
        <v>29</v>
      </c>
      <c r="C11" s="4" t="s">
        <v>30</v>
      </c>
      <c r="F11" s="41" t="s">
        <v>32</v>
      </c>
      <c r="G11" s="41" t="s">
        <v>33</v>
      </c>
      <c r="H11" s="4" t="s">
        <v>34</v>
      </c>
      <c r="I11" s="4" t="s">
        <v>35</v>
      </c>
      <c r="J11" s="4" t="s">
        <v>36</v>
      </c>
      <c r="K11" s="124"/>
      <c r="L11" s="244" t="s">
        <v>50</v>
      </c>
      <c r="M11" s="245"/>
    </row>
    <row r="12" spans="2:13" x14ac:dyDescent="0.25">
      <c r="B12" s="229">
        <f>MASTER!B19</f>
        <v>1</v>
      </c>
      <c r="C12" s="237">
        <v>1</v>
      </c>
      <c r="D12" s="231" t="str">
        <f>MASTER!C19</f>
        <v>WOODEN CASE</v>
      </c>
      <c r="E12" s="232"/>
      <c r="F12" s="235">
        <f>MASTER!E19</f>
        <v>900</v>
      </c>
      <c r="G12" s="235">
        <f>MASTER!F19</f>
        <v>1850</v>
      </c>
      <c r="H12" s="235">
        <f>MASTER!H19</f>
        <v>520</v>
      </c>
      <c r="I12" s="235">
        <f>MASTER!I19</f>
        <v>180</v>
      </c>
      <c r="J12" s="235">
        <f>MASTER!J19</f>
        <v>120</v>
      </c>
      <c r="K12" s="239">
        <f>MASTER!K19</f>
        <v>11.231999999999999</v>
      </c>
      <c r="L12" s="240" t="str">
        <f>MASTER!L19</f>
        <v>B</v>
      </c>
      <c r="M12" s="241"/>
    </row>
    <row r="13" spans="2:13" x14ac:dyDescent="0.25">
      <c r="B13" s="230"/>
      <c r="C13" s="238"/>
      <c r="D13" s="233"/>
      <c r="E13" s="234"/>
      <c r="F13" s="236"/>
      <c r="G13" s="236"/>
      <c r="H13" s="236"/>
      <c r="I13" s="236"/>
      <c r="J13" s="236"/>
      <c r="K13" s="236"/>
      <c r="L13" s="242"/>
      <c r="M13" s="243"/>
    </row>
    <row r="14" spans="2:13" x14ac:dyDescent="0.25">
      <c r="B14" s="42" t="s">
        <v>51</v>
      </c>
      <c r="C14" s="33" t="s">
        <v>52</v>
      </c>
      <c r="D14" s="33" t="s">
        <v>53</v>
      </c>
      <c r="E14" s="33" t="s">
        <v>54</v>
      </c>
      <c r="F14" s="36" t="s">
        <v>55</v>
      </c>
      <c r="G14" s="36"/>
      <c r="H14" s="36"/>
      <c r="I14" s="36"/>
      <c r="J14" s="36"/>
      <c r="K14" s="33"/>
      <c r="L14" s="43"/>
      <c r="M14" s="43"/>
    </row>
    <row r="15" spans="2:13" x14ac:dyDescent="0.25">
      <c r="B15" s="44" t="s">
        <v>56</v>
      </c>
      <c r="C15" s="45" t="s">
        <v>57</v>
      </c>
      <c r="D15" s="45" t="s">
        <v>58</v>
      </c>
      <c r="E15" s="45" t="s">
        <v>59</v>
      </c>
      <c r="F15" s="46" t="s">
        <v>60</v>
      </c>
      <c r="G15" s="46"/>
      <c r="H15" s="46"/>
      <c r="I15" s="46"/>
      <c r="J15" s="46"/>
      <c r="K15" s="45"/>
      <c r="L15" s="47"/>
      <c r="M15" s="47"/>
    </row>
    <row r="16" spans="2:13" x14ac:dyDescent="0.25">
      <c r="B16" s="67"/>
      <c r="C16" s="68"/>
      <c r="D16" s="68"/>
      <c r="E16" s="68"/>
      <c r="F16" s="64"/>
      <c r="G16" s="64"/>
      <c r="H16" s="64"/>
      <c r="I16" s="64"/>
      <c r="J16" s="64"/>
      <c r="K16" s="64"/>
      <c r="L16" s="69"/>
      <c r="M16" s="70"/>
    </row>
    <row r="17" spans="2:13" x14ac:dyDescent="0.25">
      <c r="B17" s="112">
        <v>2</v>
      </c>
      <c r="C17" s="132" t="s">
        <v>89</v>
      </c>
      <c r="D17" s="115" t="s">
        <v>87</v>
      </c>
      <c r="E17" s="116">
        <v>1320</v>
      </c>
      <c r="F17" s="246" t="s">
        <v>113</v>
      </c>
      <c r="G17" s="247"/>
      <c r="H17" s="247"/>
      <c r="I17" s="247"/>
      <c r="J17" s="247"/>
      <c r="K17" s="247"/>
      <c r="L17" s="247"/>
      <c r="M17" s="248"/>
    </row>
    <row r="18" spans="2:13" x14ac:dyDescent="0.25">
      <c r="B18" s="112">
        <v>2</v>
      </c>
      <c r="C18" s="132" t="s">
        <v>89</v>
      </c>
      <c r="D18" s="115" t="s">
        <v>87</v>
      </c>
      <c r="E18" s="116">
        <v>256</v>
      </c>
      <c r="F18" s="246" t="s">
        <v>114</v>
      </c>
      <c r="G18" s="247"/>
      <c r="H18" s="247"/>
      <c r="I18" s="247"/>
      <c r="J18" s="247"/>
      <c r="K18" s="247"/>
      <c r="L18" s="247"/>
      <c r="M18" s="248"/>
    </row>
    <row r="19" spans="2:13" x14ac:dyDescent="0.25">
      <c r="B19" s="112">
        <v>2</v>
      </c>
      <c r="C19" s="132" t="s">
        <v>89</v>
      </c>
      <c r="D19" s="115" t="s">
        <v>87</v>
      </c>
      <c r="E19" s="116">
        <v>48</v>
      </c>
      <c r="F19" s="246" t="s">
        <v>115</v>
      </c>
      <c r="G19" s="247"/>
      <c r="H19" s="247"/>
      <c r="I19" s="247"/>
      <c r="J19" s="247"/>
      <c r="K19" s="247"/>
      <c r="L19" s="247"/>
      <c r="M19" s="248"/>
    </row>
    <row r="20" spans="2:13" x14ac:dyDescent="0.25">
      <c r="B20" s="112">
        <v>2</v>
      </c>
      <c r="C20" s="132" t="s">
        <v>89</v>
      </c>
      <c r="D20" s="115" t="s">
        <v>87</v>
      </c>
      <c r="E20" s="116">
        <v>736</v>
      </c>
      <c r="F20" s="246" t="s">
        <v>116</v>
      </c>
      <c r="G20" s="247"/>
      <c r="H20" s="247"/>
      <c r="I20" s="247"/>
      <c r="J20" s="247"/>
      <c r="K20" s="247"/>
      <c r="L20" s="247"/>
      <c r="M20" s="248"/>
    </row>
    <row r="21" spans="2:13" x14ac:dyDescent="0.25">
      <c r="B21" s="133">
        <v>1</v>
      </c>
      <c r="C21" s="115" t="s">
        <v>90</v>
      </c>
      <c r="D21" s="115" t="s">
        <v>87</v>
      </c>
      <c r="E21" s="116">
        <v>93</v>
      </c>
      <c r="F21" s="246" t="s">
        <v>120</v>
      </c>
      <c r="G21" s="247"/>
      <c r="H21" s="247"/>
      <c r="I21" s="247"/>
      <c r="J21" s="247"/>
      <c r="K21" s="247"/>
      <c r="L21" s="247"/>
      <c r="M21" s="248"/>
    </row>
    <row r="22" spans="2:13" x14ac:dyDescent="0.25">
      <c r="B22" s="133">
        <v>1</v>
      </c>
      <c r="C22" s="115" t="s">
        <v>90</v>
      </c>
      <c r="D22" s="115" t="s">
        <v>87</v>
      </c>
      <c r="E22" s="116">
        <v>186</v>
      </c>
      <c r="F22" s="246" t="s">
        <v>121</v>
      </c>
      <c r="G22" s="247"/>
      <c r="H22" s="247"/>
      <c r="I22" s="247"/>
      <c r="J22" s="247"/>
      <c r="K22" s="247"/>
      <c r="L22" s="247"/>
      <c r="M22" s="248"/>
    </row>
    <row r="23" spans="2:13" x14ac:dyDescent="0.25">
      <c r="B23" s="67"/>
      <c r="C23" s="115"/>
      <c r="D23" s="115"/>
      <c r="E23" s="116"/>
      <c r="F23" s="246"/>
      <c r="G23" s="247"/>
      <c r="H23" s="247"/>
      <c r="I23" s="247"/>
      <c r="J23" s="247"/>
      <c r="K23" s="247"/>
      <c r="L23" s="247"/>
      <c r="M23" s="248"/>
    </row>
    <row r="24" spans="2:13" x14ac:dyDescent="0.25">
      <c r="B24" s="67"/>
      <c r="C24" s="115"/>
      <c r="D24" s="115"/>
      <c r="E24" s="116"/>
      <c r="F24" s="246"/>
      <c r="G24" s="247"/>
      <c r="H24" s="247"/>
      <c r="I24" s="247"/>
      <c r="J24" s="247"/>
      <c r="K24" s="247"/>
      <c r="L24" s="247"/>
      <c r="M24" s="248"/>
    </row>
    <row r="25" spans="2:13" x14ac:dyDescent="0.25">
      <c r="B25" s="67"/>
      <c r="C25" s="115"/>
      <c r="D25" s="115"/>
      <c r="E25" s="116"/>
      <c r="F25" s="246"/>
      <c r="G25" s="247"/>
      <c r="H25" s="247"/>
      <c r="I25" s="247"/>
      <c r="J25" s="247"/>
      <c r="K25" s="247"/>
      <c r="L25" s="247"/>
      <c r="M25" s="248"/>
    </row>
    <row r="26" spans="2:13" x14ac:dyDescent="0.25">
      <c r="B26" s="67"/>
      <c r="C26" s="115"/>
      <c r="D26" s="115"/>
      <c r="E26" s="116"/>
      <c r="F26" s="246"/>
      <c r="G26" s="247"/>
      <c r="H26" s="247"/>
      <c r="I26" s="247"/>
      <c r="J26" s="247"/>
      <c r="K26" s="247"/>
      <c r="L26" s="247"/>
      <c r="M26" s="248"/>
    </row>
    <row r="27" spans="2:13" x14ac:dyDescent="0.25">
      <c r="B27" s="67"/>
      <c r="C27" s="115"/>
      <c r="D27" s="115"/>
      <c r="E27" s="116"/>
      <c r="F27" s="246"/>
      <c r="G27" s="247"/>
      <c r="H27" s="247"/>
      <c r="I27" s="247"/>
      <c r="J27" s="247"/>
      <c r="K27" s="247"/>
      <c r="L27" s="247"/>
      <c r="M27" s="248"/>
    </row>
    <row r="28" spans="2:13" x14ac:dyDescent="0.25">
      <c r="B28" s="67"/>
      <c r="C28" s="115"/>
      <c r="D28" s="115"/>
      <c r="E28" s="116"/>
      <c r="F28" s="246"/>
      <c r="G28" s="247"/>
      <c r="H28" s="247"/>
      <c r="I28" s="247"/>
      <c r="J28" s="247"/>
      <c r="K28" s="247"/>
      <c r="L28" s="247"/>
      <c r="M28" s="248"/>
    </row>
    <row r="29" spans="2:13" x14ac:dyDescent="0.25">
      <c r="B29" s="67"/>
      <c r="C29" s="115"/>
      <c r="D29" s="115"/>
      <c r="E29" s="116"/>
      <c r="F29" s="246"/>
      <c r="G29" s="247"/>
      <c r="H29" s="247"/>
      <c r="I29" s="247"/>
      <c r="J29" s="247"/>
      <c r="K29" s="247"/>
      <c r="L29" s="247"/>
      <c r="M29" s="248"/>
    </row>
    <row r="30" spans="2:13" x14ac:dyDescent="0.25">
      <c r="B30" s="67"/>
      <c r="C30" s="115"/>
      <c r="D30" s="115"/>
      <c r="E30" s="116"/>
      <c r="F30" s="246"/>
      <c r="G30" s="247"/>
      <c r="H30" s="247"/>
      <c r="I30" s="247"/>
      <c r="J30" s="247"/>
      <c r="K30" s="247"/>
      <c r="L30" s="247"/>
      <c r="M30" s="248"/>
    </row>
    <row r="31" spans="2:13" x14ac:dyDescent="0.25">
      <c r="B31" s="67"/>
      <c r="C31" s="132"/>
      <c r="D31" s="115"/>
      <c r="E31" s="116"/>
      <c r="F31" s="246"/>
      <c r="G31" s="247"/>
      <c r="H31" s="247"/>
      <c r="I31" s="247"/>
      <c r="J31" s="247"/>
      <c r="K31" s="247"/>
      <c r="L31" s="247"/>
      <c r="M31" s="248"/>
    </row>
    <row r="32" spans="2:13" x14ac:dyDescent="0.25">
      <c r="B32" s="67"/>
      <c r="C32" s="132"/>
      <c r="D32" s="115"/>
      <c r="E32" s="116"/>
      <c r="F32" s="246"/>
      <c r="G32" s="247"/>
      <c r="H32" s="247"/>
      <c r="I32" s="247"/>
      <c r="J32" s="247"/>
      <c r="K32" s="247"/>
      <c r="L32" s="247"/>
      <c r="M32" s="248"/>
    </row>
    <row r="33" spans="2:13" x14ac:dyDescent="0.25">
      <c r="B33" s="67"/>
      <c r="C33" s="132"/>
      <c r="D33" s="115"/>
      <c r="E33" s="116"/>
      <c r="F33" s="246"/>
      <c r="G33" s="247"/>
      <c r="H33" s="247"/>
      <c r="I33" s="247"/>
      <c r="J33" s="247"/>
      <c r="K33" s="247"/>
      <c r="L33" s="247"/>
      <c r="M33" s="248"/>
    </row>
    <row r="34" spans="2:13" x14ac:dyDescent="0.25">
      <c r="B34" s="67"/>
      <c r="C34" s="132"/>
      <c r="D34" s="115"/>
      <c r="E34" s="116"/>
      <c r="F34" s="246"/>
      <c r="G34" s="247"/>
      <c r="H34" s="247"/>
      <c r="I34" s="247"/>
      <c r="J34" s="247"/>
      <c r="K34" s="247"/>
      <c r="L34" s="247"/>
      <c r="M34" s="248"/>
    </row>
    <row r="35" spans="2:13" x14ac:dyDescent="0.25">
      <c r="B35" s="67"/>
      <c r="C35" s="132"/>
      <c r="D35" s="115"/>
      <c r="E35" s="116"/>
      <c r="F35" s="246"/>
      <c r="G35" s="247"/>
      <c r="H35" s="247"/>
      <c r="I35" s="247"/>
      <c r="J35" s="247"/>
      <c r="K35" s="247"/>
      <c r="L35" s="247"/>
      <c r="M35" s="248"/>
    </row>
    <row r="36" spans="2:13" x14ac:dyDescent="0.25">
      <c r="B36" s="67"/>
      <c r="C36" s="132"/>
      <c r="D36" s="115"/>
      <c r="E36" s="116"/>
      <c r="F36" s="246"/>
      <c r="G36" s="247"/>
      <c r="H36" s="247"/>
      <c r="I36" s="247"/>
      <c r="J36" s="247"/>
      <c r="K36" s="247"/>
      <c r="L36" s="247"/>
      <c r="M36" s="248"/>
    </row>
    <row r="37" spans="2:13" x14ac:dyDescent="0.25">
      <c r="B37" s="67"/>
      <c r="C37" s="132"/>
      <c r="D37" s="115"/>
      <c r="E37" s="116"/>
      <c r="F37" s="246"/>
      <c r="G37" s="247"/>
      <c r="H37" s="247"/>
      <c r="I37" s="247"/>
      <c r="J37" s="247"/>
      <c r="K37" s="247"/>
      <c r="L37" s="247"/>
      <c r="M37" s="248"/>
    </row>
    <row r="38" spans="2:13" x14ac:dyDescent="0.25">
      <c r="B38" s="67"/>
      <c r="C38" s="132"/>
      <c r="D38" s="115"/>
      <c r="E38" s="116"/>
      <c r="F38" s="246"/>
      <c r="G38" s="247"/>
      <c r="H38" s="247"/>
      <c r="I38" s="247"/>
      <c r="J38" s="247"/>
      <c r="K38" s="247"/>
      <c r="L38" s="247"/>
      <c r="M38" s="248"/>
    </row>
    <row r="39" spans="2:13" ht="13.8" thickBot="1" x14ac:dyDescent="0.3">
      <c r="B39" s="71"/>
      <c r="C39" s="72"/>
      <c r="D39" s="72"/>
      <c r="E39" s="72"/>
      <c r="F39" s="125"/>
      <c r="G39" s="125"/>
      <c r="H39" s="125"/>
      <c r="I39" s="125"/>
      <c r="J39" s="125"/>
      <c r="K39" s="125"/>
      <c r="L39" s="125"/>
      <c r="M39" s="126"/>
    </row>
    <row r="40" spans="2:13" ht="14.25" customHeight="1" thickTop="1" x14ac:dyDescent="0.25">
      <c r="B40" s="66" t="str">
        <f>MASTER!B35</f>
        <v>Mod. CO01.1</v>
      </c>
      <c r="C40" s="1"/>
      <c r="M40" s="53" t="s">
        <v>72</v>
      </c>
    </row>
  </sheetData>
  <mergeCells count="47">
    <mergeCell ref="B1:C4"/>
    <mergeCell ref="L1:M1"/>
    <mergeCell ref="F2:G2"/>
    <mergeCell ref="L2:M2"/>
    <mergeCell ref="F3:G3"/>
    <mergeCell ref="L3:M3"/>
    <mergeCell ref="F4:G4"/>
    <mergeCell ref="H4:I6"/>
    <mergeCell ref="J4:K6"/>
    <mergeCell ref="B5:G6"/>
    <mergeCell ref="B12:B13"/>
    <mergeCell ref="C12:C13"/>
    <mergeCell ref="D12:E13"/>
    <mergeCell ref="F12:F13"/>
    <mergeCell ref="G12:G13"/>
    <mergeCell ref="F17:M17"/>
    <mergeCell ref="L7:M7"/>
    <mergeCell ref="L8:M8"/>
    <mergeCell ref="L9:M9"/>
    <mergeCell ref="L10:M10"/>
    <mergeCell ref="L11:M11"/>
    <mergeCell ref="H12:H13"/>
    <mergeCell ref="I12:I13"/>
    <mergeCell ref="J12:J13"/>
    <mergeCell ref="K12:K13"/>
    <mergeCell ref="L12:M13"/>
    <mergeCell ref="F29:M29"/>
    <mergeCell ref="F18:M18"/>
    <mergeCell ref="F19:M19"/>
    <mergeCell ref="F20:M20"/>
    <mergeCell ref="F21:M21"/>
    <mergeCell ref="F22:M22"/>
    <mergeCell ref="F23:M23"/>
    <mergeCell ref="F24:M24"/>
    <mergeCell ref="F25:M25"/>
    <mergeCell ref="F26:M26"/>
    <mergeCell ref="F27:M27"/>
    <mergeCell ref="F28:M28"/>
    <mergeCell ref="F36:M36"/>
    <mergeCell ref="F37:M37"/>
    <mergeCell ref="F38:M38"/>
    <mergeCell ref="F30:M30"/>
    <mergeCell ref="F31:M31"/>
    <mergeCell ref="F32:M32"/>
    <mergeCell ref="F33:M33"/>
    <mergeCell ref="F34:M34"/>
    <mergeCell ref="F35:M35"/>
  </mergeCells>
  <printOptions horizontalCentered="1" verticalCentered="1"/>
  <pageMargins left="0.35433070866141736" right="0.27559055118110237" top="0.39370078740157483" bottom="0.47244094488188981" header="0.51181102362204722" footer="0.35433070866141736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4</vt:i4>
      </vt:variant>
    </vt:vector>
  </HeadingPairs>
  <TitlesOfParts>
    <vt:vector size="7" baseType="lpstr">
      <vt:lpstr>MASTER</vt:lpstr>
      <vt:lpstr>collo 1</vt:lpstr>
      <vt:lpstr>collo 1B</vt:lpstr>
      <vt:lpstr>'collo 1'!Area_stampa</vt:lpstr>
      <vt:lpstr>'collo 1B'!Area_stampa</vt:lpstr>
      <vt:lpstr>MASTER!Area_stampa</vt:lpstr>
      <vt:lpstr>MASTER!Titoli_stampa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TCM-HPF4</dc:creator>
  <cp:lastModifiedBy>Antonio Pitti (ISG S.p.A)</cp:lastModifiedBy>
  <cp:lastPrinted>2022-06-23T12:25:53Z</cp:lastPrinted>
  <dcterms:created xsi:type="dcterms:W3CDTF">2007-04-18T08:31:56Z</dcterms:created>
  <dcterms:modified xsi:type="dcterms:W3CDTF">2022-06-23T12:28:28Z</dcterms:modified>
</cp:coreProperties>
</file>