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730"/>
  </bookViews>
  <sheets>
    <sheet name="Data in lbs" sheetId="1" r:id="rId1"/>
    <sheet name="Data in kg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M17" i="1"/>
  <c r="N16" i="1"/>
  <c r="M16" i="1"/>
  <c r="J22" i="1"/>
  <c r="I22" i="1"/>
  <c r="I17" i="1"/>
  <c r="I20" i="1"/>
  <c r="I16" i="1"/>
  <c r="I15" i="1"/>
  <c r="I14" i="1"/>
  <c r="E24" i="4" l="1"/>
  <c r="E23" i="4"/>
  <c r="E22" i="4"/>
  <c r="E21" i="4"/>
  <c r="E20" i="4"/>
  <c r="E19" i="4"/>
  <c r="E18" i="4"/>
  <c r="E17" i="4"/>
  <c r="E16" i="4"/>
  <c r="E15" i="4"/>
  <c r="E24" i="1" l="1"/>
  <c r="E16" i="1"/>
  <c r="E20" i="1"/>
  <c r="E22" i="1"/>
  <c r="E17" i="1"/>
  <c r="E18" i="1"/>
  <c r="E19" i="1"/>
  <c r="E21" i="1"/>
  <c r="E23" i="1"/>
  <c r="E15" i="1"/>
</calcChain>
</file>

<file path=xl/sharedStrings.xml><?xml version="1.0" encoding="utf-8"?>
<sst xmlns="http://schemas.openxmlformats.org/spreadsheetml/2006/main" count="52" uniqueCount="37">
  <si>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</si>
  <si>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</si>
  <si>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</si>
  <si>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</si>
  <si>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</si>
  <si>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</si>
  <si>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</si>
  <si>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</si>
  <si>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</si>
  <si>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</si>
  <si>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</si>
  <si>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</si>
  <si>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</si>
  <si>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</si>
  <si>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</si>
  <si>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</si>
  <si>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</si>
  <si>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</si>
  <si>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</si>
  <si>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</si>
  <si>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</si>
  <si>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</si>
  <si>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</si>
  <si>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>Mean:</t>
  </si>
  <si>
    <t>Sample STD:</t>
  </si>
  <si>
    <t>Sample size:</t>
  </si>
  <si>
    <t>Standard error:</t>
  </si>
  <si>
    <t>Statistic:</t>
  </si>
  <si>
    <t>Confidence:</t>
  </si>
  <si>
    <t>Degrees of freedom:</t>
  </si>
  <si>
    <t>T-value:</t>
  </si>
  <si>
    <t>Confidence interval:</t>
  </si>
  <si>
    <t>T Statistic</t>
  </si>
  <si>
    <t>Confidence</t>
  </si>
  <si>
    <t>Interval (-)</t>
  </si>
  <si>
    <t>Interval (+)</t>
  </si>
  <si>
    <t>T-value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</si>
</sst>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9" fontId="3" fillId="2" borderId="0" xfId="0" applyNumberFormat="1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10" fontId="1" fillId="2" borderId="0" xfId="0" applyNumberFormat="1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1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252132</xdr:colOff>
      <xdr:row>22</xdr:row>
      <xdr:rowOff>18677</xdr:rowOff>
    </xdr:from>
    <xdr:to>
      <xdr:col>9</xdr:col>
      <xdr:colOff>756397</xdr:colOff>
      <xdr:row>26</xdr:row>
      <xdr:rowOff>65368</xdr:rowOff>
    </xdr:to>
    <xdr:sp macro="" textlink="">
      <xdr:nvSpPr>
        <xdr:cNvPr id="2" name="TextBox 1"/>
        <xdr:cNvSpPr txBox="1"/>
      </xdr:nvSpPr>
      <xdr:spPr>
        <a:xfrm>
          <a:off x="4304926" y="3361765"/>
          <a:ext cx="2642721" cy="6443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This</a:t>
          </a:r>
          <a:r>
            <a:rPr lang="pt-PT" sz="1100" baseline="0"/>
            <a:t> means that 95% of the people that follow the program are going to lose between 15 to 25 lbs.</a:t>
          </a:r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abSelected="1" zoomScale="102" zoomScaleNormal="102" workbookViewId="0">
      <selection activeCell="T22" sqref="T22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bestFit="1" customWidth="1"/>
    <col min="5" max="5" width="9.42578125" style="1" bestFit="1" customWidth="1"/>
    <col min="6" max="6" width="9.42578125" style="1" customWidth="1"/>
    <col min="7" max="7" width="8.85546875" style="1"/>
    <col min="8" max="8" width="11.140625" style="1" bestFit="1" customWidth="1"/>
    <col min="9" max="9" width="12" style="1" customWidth="1"/>
    <col min="10" max="10" width="16" style="1" customWidth="1"/>
    <col min="11" max="11" width="11.5703125" style="1" bestFit="1" customWidth="1"/>
    <col min="12" max="12" width="12.85546875" style="1" customWidth="1"/>
    <col min="13" max="13" width="14" style="1" customWidth="1"/>
    <col min="14" max="16384" width="8.85546875" style="1"/>
  </cols>
  <sheetData>
    <row r="1" spans="2:14" ht="15.75" x14ac:dyDescent="0.25">
      <c r="B1" s="2" t="s">
        <v>0</v>
      </c>
      <c r="C1" s="2"/>
    </row>
    <row r="2" spans="2:14" x14ac:dyDescent="0.2">
      <c r="B2" s="3" t="s">
        <v>16</v>
      </c>
    </row>
    <row r="4" spans="2:14" x14ac:dyDescent="0.2">
      <c r="B4" s="3" t="s">
        <v>2</v>
      </c>
      <c r="C4" s="1" t="s">
        <v>3</v>
      </c>
    </row>
    <row r="5" spans="2:14" x14ac:dyDescent="0.2">
      <c r="B5" s="3"/>
      <c r="C5" s="1" t="s">
        <v>18</v>
      </c>
    </row>
    <row r="6" spans="2:14" x14ac:dyDescent="0.2">
      <c r="B6" s="3" t="s">
        <v>6</v>
      </c>
      <c r="C6" s="1" t="s">
        <v>7</v>
      </c>
    </row>
    <row r="7" spans="2:14" x14ac:dyDescent="0.2">
      <c r="B7" s="3" t="s">
        <v>8</v>
      </c>
      <c r="C7" s="1" t="s">
        <v>9</v>
      </c>
    </row>
    <row r="8" spans="2:14" x14ac:dyDescent="0.2">
      <c r="B8" s="3" t="s">
        <v>10</v>
      </c>
      <c r="C8" s="1" t="s">
        <v>11</v>
      </c>
    </row>
    <row r="9" spans="2:14" x14ac:dyDescent="0.2">
      <c r="B9" s="3" t="s">
        <v>12</v>
      </c>
      <c r="C9" s="1" t="s">
        <v>13</v>
      </c>
    </row>
    <row r="10" spans="2:14" x14ac:dyDescent="0.2">
      <c r="B10" s="3" t="s">
        <v>19</v>
      </c>
      <c r="C10" s="1" t="s">
        <v>20</v>
      </c>
    </row>
    <row r="11" spans="2:14" x14ac:dyDescent="0.2">
      <c r="B11" s="3"/>
    </row>
    <row r="12" spans="2:14" x14ac:dyDescent="0.2">
      <c r="B12" s="3"/>
    </row>
    <row r="14" spans="2:14" ht="12.75" thickBot="1" x14ac:dyDescent="0.25">
      <c r="B14" s="7" t="s">
        <v>5</v>
      </c>
      <c r="C14" s="7" t="s">
        <v>14</v>
      </c>
      <c r="D14" s="7" t="s">
        <v>15</v>
      </c>
      <c r="E14" s="7" t="s">
        <v>1</v>
      </c>
      <c r="F14" s="12"/>
      <c r="H14" s="16" t="s">
        <v>23</v>
      </c>
      <c r="I14" s="18">
        <f>AVERAGE(E15:E24)</f>
        <v>-20.024587257460006</v>
      </c>
      <c r="K14" s="16"/>
      <c r="L14" s="20"/>
    </row>
    <row r="15" spans="2:14" ht="12.75" thickBot="1" x14ac:dyDescent="0.25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H15" s="16" t="s">
        <v>24</v>
      </c>
      <c r="I15" s="18">
        <f>_xlfn.STDEV.S(E15:E24)</f>
        <v>6.8588928108641074</v>
      </c>
      <c r="K15" s="21" t="s">
        <v>33</v>
      </c>
      <c r="L15" s="21" t="s">
        <v>36</v>
      </c>
      <c r="M15" s="21" t="s">
        <v>34</v>
      </c>
      <c r="N15" s="21" t="s">
        <v>35</v>
      </c>
    </row>
    <row r="16" spans="2:14" x14ac:dyDescent="0.2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H16" s="16" t="s">
        <v>25</v>
      </c>
      <c r="I16" s="18">
        <f>COUNT(E15:E24)</f>
        <v>10</v>
      </c>
      <c r="K16" s="22">
        <v>0.9</v>
      </c>
      <c r="L16" s="1">
        <v>1.833</v>
      </c>
      <c r="M16" s="17">
        <f>$I$14-($L$16*$I$17)</f>
        <v>-24.00031357671196</v>
      </c>
      <c r="N16" s="17">
        <f>$I$14+($L$16*$I$17)</f>
        <v>-16.048860938208051</v>
      </c>
    </row>
    <row r="17" spans="2:15" x14ac:dyDescent="0.2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H17" s="16" t="s">
        <v>26</v>
      </c>
      <c r="I17" s="18">
        <f>I15/SQRT(I16)</f>
        <v>2.1689723509285068</v>
      </c>
      <c r="K17" s="22">
        <v>0.99</v>
      </c>
      <c r="L17" s="1">
        <v>3.25</v>
      </c>
      <c r="M17" s="17">
        <f>$I$14-($L$17*$I$17)</f>
        <v>-27.073747397977652</v>
      </c>
      <c r="N17" s="17">
        <f>$I$14+($L$17*$I$17)</f>
        <v>-12.97542711694236</v>
      </c>
    </row>
    <row r="18" spans="2:15" x14ac:dyDescent="0.2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H18" s="16" t="s">
        <v>27</v>
      </c>
      <c r="I18" s="19" t="s">
        <v>32</v>
      </c>
    </row>
    <row r="19" spans="2:15" x14ac:dyDescent="0.2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H19" s="16" t="s">
        <v>28</v>
      </c>
      <c r="I19" s="20">
        <v>0.95</v>
      </c>
      <c r="J19" s="10"/>
      <c r="K19" s="12"/>
      <c r="L19" s="12"/>
      <c r="M19" s="12"/>
      <c r="N19" s="10"/>
    </row>
    <row r="20" spans="2:15" x14ac:dyDescent="0.2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H20" s="16" t="s">
        <v>29</v>
      </c>
      <c r="I20" s="18">
        <f>I16-1</f>
        <v>9</v>
      </c>
      <c r="K20" s="13"/>
      <c r="L20" s="11"/>
      <c r="M20" s="11"/>
      <c r="N20" s="10"/>
      <c r="O20" s="10"/>
    </row>
    <row r="21" spans="2:15" x14ac:dyDescent="0.2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  <c r="H21" s="16" t="s">
        <v>30</v>
      </c>
      <c r="I21" s="19">
        <v>2.262</v>
      </c>
      <c r="L21" s="10"/>
      <c r="M21" s="10"/>
      <c r="N21" s="10"/>
      <c r="O21" s="10"/>
    </row>
    <row r="22" spans="2:15" x14ac:dyDescent="0.2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  <c r="H22" s="16" t="s">
        <v>31</v>
      </c>
      <c r="I22" s="19">
        <f>$I$14-($I$21*$I$17)</f>
        <v>-24.930802715260288</v>
      </c>
      <c r="J22" s="19">
        <f>$I$14+($I$21*$I$17)</f>
        <v>-15.118371799659723</v>
      </c>
      <c r="L22" s="10"/>
      <c r="M22" s="10"/>
      <c r="N22" s="10"/>
      <c r="O22" s="10"/>
    </row>
    <row r="23" spans="2:15" x14ac:dyDescent="0.2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K23" s="3"/>
      <c r="L23" s="10"/>
      <c r="M23" s="10"/>
      <c r="N23" s="10"/>
      <c r="O23" s="10"/>
    </row>
    <row r="24" spans="2:15" x14ac:dyDescent="0.2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11"/>
      <c r="L24" s="10"/>
      <c r="M24" s="10"/>
      <c r="N24" s="10"/>
      <c r="O24" s="10"/>
    </row>
    <row r="25" spans="2:15" x14ac:dyDescent="0.2">
      <c r="K25" s="10"/>
      <c r="L25" s="10"/>
      <c r="M25" s="10"/>
      <c r="N25" s="10"/>
      <c r="O25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zoomScale="102" zoomScaleNormal="102" workbookViewId="0"/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customWidth="1"/>
    <col min="5" max="6" width="9.42578125" style="1" customWidth="1"/>
    <col min="7" max="7" width="8.85546875" style="1"/>
    <col min="8" max="8" width="11.140625" style="1" customWidth="1"/>
    <col min="9" max="9" width="5.28515625" style="1" customWidth="1"/>
    <col min="10" max="10" width="33.5703125" style="1" customWidth="1"/>
    <col min="11" max="11" width="11.5703125" style="1" customWidth="1"/>
    <col min="12" max="12" width="5.5703125" style="1" customWidth="1"/>
    <col min="13" max="13" width="11.5703125" style="1" customWidth="1"/>
    <col min="14" max="16384" width="8.85546875" style="1"/>
  </cols>
  <sheetData>
    <row r="1" spans="2:18" ht="15.75" x14ac:dyDescent="0.25">
      <c r="B1" s="2" t="s">
        <v>0</v>
      </c>
      <c r="C1" s="2"/>
    </row>
    <row r="2" spans="2:18" x14ac:dyDescent="0.2">
      <c r="B2" s="3" t="s">
        <v>17</v>
      </c>
    </row>
    <row r="4" spans="2:18" x14ac:dyDescent="0.2">
      <c r="B4" s="3" t="s">
        <v>2</v>
      </c>
      <c r="C4" s="1" t="s">
        <v>3</v>
      </c>
    </row>
    <row r="5" spans="2:18" x14ac:dyDescent="0.2">
      <c r="B5" s="3"/>
      <c r="C5" s="1" t="s">
        <v>4</v>
      </c>
    </row>
    <row r="6" spans="2:18" x14ac:dyDescent="0.2">
      <c r="B6" s="3" t="s">
        <v>6</v>
      </c>
      <c r="C6" s="1" t="s">
        <v>7</v>
      </c>
    </row>
    <row r="7" spans="2:18" x14ac:dyDescent="0.2">
      <c r="B7" s="3" t="s">
        <v>8</v>
      </c>
      <c r="C7" s="1" t="s">
        <v>9</v>
      </c>
    </row>
    <row r="8" spans="2:18" x14ac:dyDescent="0.2">
      <c r="B8" s="3" t="s">
        <v>10</v>
      </c>
      <c r="C8" s="1" t="s">
        <v>11</v>
      </c>
    </row>
    <row r="9" spans="2:18" x14ac:dyDescent="0.2">
      <c r="B9" s="3" t="s">
        <v>12</v>
      </c>
      <c r="C9" s="1" t="s">
        <v>13</v>
      </c>
    </row>
    <row r="10" spans="2:18" x14ac:dyDescent="0.2">
      <c r="B10" s="3" t="s">
        <v>19</v>
      </c>
      <c r="C10" s="1" t="s">
        <v>20</v>
      </c>
    </row>
    <row r="11" spans="2:18" x14ac:dyDescent="0.2">
      <c r="B11" s="3"/>
    </row>
    <row r="12" spans="2:18" x14ac:dyDescent="0.2">
      <c r="B12" s="3"/>
    </row>
    <row r="14" spans="2:18" ht="12.75" thickBot="1" x14ac:dyDescent="0.25">
      <c r="B14" s="7" t="s">
        <v>5</v>
      </c>
      <c r="C14" s="7" t="s">
        <v>21</v>
      </c>
      <c r="D14" s="7" t="s">
        <v>22</v>
      </c>
      <c r="E14" s="7" t="s">
        <v>1</v>
      </c>
      <c r="F14" s="12"/>
    </row>
    <row r="15" spans="2:18" x14ac:dyDescent="0.2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14"/>
      <c r="H15" s="14"/>
      <c r="I15" s="11"/>
      <c r="J15" s="10"/>
      <c r="K15" s="14"/>
      <c r="L15" s="10"/>
      <c r="M15" s="10"/>
      <c r="N15" s="10"/>
      <c r="O15" s="10"/>
      <c r="P15" s="10"/>
      <c r="Q15" s="10"/>
      <c r="R15" s="10"/>
    </row>
    <row r="16" spans="2:18" x14ac:dyDescent="0.2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G16" s="10"/>
      <c r="H16" s="14"/>
      <c r="I16" s="11"/>
      <c r="J16" s="10"/>
      <c r="K16" s="10"/>
      <c r="L16" s="10"/>
      <c r="M16" s="10"/>
      <c r="N16" s="10"/>
      <c r="O16" s="10"/>
      <c r="P16" s="10"/>
      <c r="Q16" s="10"/>
      <c r="R16" s="10"/>
    </row>
    <row r="17" spans="2:18" x14ac:dyDescent="0.2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G17" s="10"/>
      <c r="H17" s="10"/>
      <c r="I17" s="10"/>
      <c r="J17" s="10"/>
      <c r="K17" s="14"/>
      <c r="L17" s="11"/>
      <c r="M17" s="10"/>
      <c r="N17" s="10"/>
      <c r="O17" s="10"/>
      <c r="P17" s="10"/>
      <c r="Q17" s="10"/>
      <c r="R17" s="10"/>
    </row>
    <row r="18" spans="2:18" x14ac:dyDescent="0.2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14"/>
      <c r="H18" s="15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2:18" x14ac:dyDescent="0.2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G19" s="10"/>
      <c r="H19" s="10"/>
      <c r="I19" s="10"/>
      <c r="J19" s="10"/>
      <c r="K19" s="12"/>
      <c r="L19" s="12"/>
      <c r="M19" s="12"/>
      <c r="N19" s="10"/>
      <c r="O19" s="10"/>
      <c r="P19" s="10"/>
      <c r="Q19" s="10"/>
      <c r="R19" s="10"/>
    </row>
    <row r="20" spans="2:18" x14ac:dyDescent="0.2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G20" s="10"/>
      <c r="H20" s="10"/>
      <c r="I20" s="10"/>
      <c r="J20" s="10"/>
      <c r="K20" s="13"/>
      <c r="L20" s="11"/>
      <c r="M20" s="11"/>
      <c r="N20" s="10"/>
      <c r="O20" s="10"/>
      <c r="P20" s="10"/>
      <c r="Q20" s="10"/>
      <c r="R20" s="10"/>
    </row>
    <row r="21" spans="2:18" x14ac:dyDescent="0.2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2:18" x14ac:dyDescent="0.2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2:18" x14ac:dyDescent="0.2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G23" s="10"/>
      <c r="H23" s="10"/>
      <c r="I23" s="10"/>
      <c r="J23" s="10"/>
      <c r="K23" s="14"/>
      <c r="L23" s="10"/>
      <c r="M23" s="10"/>
      <c r="N23" s="10"/>
      <c r="O23" s="10"/>
      <c r="P23" s="10"/>
      <c r="Q23" s="10"/>
      <c r="R23" s="10"/>
    </row>
    <row r="24" spans="2:18" x14ac:dyDescent="0.2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1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 x14ac:dyDescent="0.2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2:18" x14ac:dyDescent="0.2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 x14ac:dyDescent="0.2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2:18" x14ac:dyDescent="0.2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2024-01-28T20:01:04Z</dcterms:modified>
</cp:coreProperties>
</file>