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li\dbc\Zillow\steve_1015\"/>
    </mc:Choice>
  </mc:AlternateContent>
  <xr:revisionPtr revIDLastSave="0" documentId="8_{A6BD130F-F307-4D5D-913C-EF8E5CFDDE36}" xr6:coauthVersionLast="37" xr6:coauthVersionMax="37" xr10:uidLastSave="{00000000-0000-0000-0000-000000000000}"/>
  <bookViews>
    <workbookView xWindow="0" yWindow="0" windowWidth="25600" windowHeight="11850" xr2:uid="{003A60AC-5F6C-4245-B06B-509A3718D0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1" i="1"/>
  <c r="G32" i="1" l="1"/>
  <c r="G33" i="1"/>
  <c r="G5" i="1"/>
  <c r="G6" i="1"/>
  <c r="G34" i="1"/>
  <c r="G7" i="1"/>
  <c r="G8" i="1"/>
  <c r="G35" i="1"/>
  <c r="G9" i="1"/>
  <c r="G10" i="1"/>
  <c r="G36" i="1"/>
  <c r="G37" i="1"/>
  <c r="G38" i="1"/>
  <c r="G39" i="1"/>
  <c r="G40" i="1"/>
  <c r="G11" i="1"/>
  <c r="G41" i="1"/>
  <c r="G42" i="1"/>
  <c r="G12" i="1"/>
  <c r="G43" i="1"/>
  <c r="G44" i="1"/>
  <c r="G45" i="1"/>
  <c r="G13" i="1"/>
  <c r="G14" i="1"/>
  <c r="G15" i="1"/>
  <c r="G16" i="1"/>
  <c r="G46" i="1"/>
  <c r="G47" i="1"/>
  <c r="G48" i="1"/>
  <c r="G49" i="1"/>
  <c r="G50" i="1"/>
  <c r="G17" i="1"/>
  <c r="G51" i="1"/>
  <c r="G52" i="1"/>
  <c r="G18" i="1"/>
  <c r="G19" i="1"/>
  <c r="G20" i="1"/>
  <c r="G21" i="1"/>
  <c r="G22" i="1"/>
  <c r="G53" i="1"/>
  <c r="G54" i="1"/>
  <c r="G55" i="1"/>
  <c r="G23" i="1"/>
  <c r="G56" i="1"/>
  <c r="G57" i="1"/>
  <c r="G24" i="1"/>
  <c r="G58" i="1"/>
  <c r="G59" i="1"/>
  <c r="G25" i="1"/>
  <c r="G26" i="1"/>
  <c r="G27" i="1"/>
  <c r="G28" i="1"/>
  <c r="G29" i="1"/>
  <c r="G60" i="1"/>
  <c r="G61" i="1"/>
  <c r="G30" i="1"/>
  <c r="G4" i="1"/>
  <c r="C31" i="1"/>
  <c r="H31" i="1" s="1"/>
  <c r="C32" i="1"/>
  <c r="C33" i="1"/>
  <c r="C5" i="1"/>
  <c r="C6" i="1"/>
  <c r="C34" i="1"/>
  <c r="C7" i="1"/>
  <c r="C8" i="1"/>
  <c r="C35" i="1"/>
  <c r="C9" i="1"/>
  <c r="C10" i="1"/>
  <c r="C36" i="1"/>
  <c r="C37" i="1"/>
  <c r="C38" i="1"/>
  <c r="C39" i="1"/>
  <c r="C40" i="1"/>
  <c r="C11" i="1"/>
  <c r="C41" i="1"/>
  <c r="C42" i="1"/>
  <c r="C12" i="1"/>
  <c r="C43" i="1"/>
  <c r="C44" i="1"/>
  <c r="C45" i="1"/>
  <c r="C13" i="1"/>
  <c r="C14" i="1"/>
  <c r="C15" i="1"/>
  <c r="C16" i="1"/>
  <c r="C46" i="1"/>
  <c r="C47" i="1"/>
  <c r="C48" i="1"/>
  <c r="C49" i="1"/>
  <c r="C50" i="1"/>
  <c r="C17" i="1"/>
  <c r="C51" i="1"/>
  <c r="C52" i="1"/>
  <c r="C18" i="1"/>
  <c r="C19" i="1"/>
  <c r="C20" i="1"/>
  <c r="C21" i="1"/>
  <c r="C22" i="1"/>
  <c r="C53" i="1"/>
  <c r="C54" i="1"/>
  <c r="C55" i="1"/>
  <c r="C23" i="1"/>
  <c r="C56" i="1"/>
  <c r="C57" i="1"/>
  <c r="C24" i="1"/>
  <c r="C58" i="1"/>
  <c r="C59" i="1"/>
  <c r="C25" i="1"/>
  <c r="C26" i="1"/>
  <c r="C27" i="1"/>
  <c r="C28" i="1"/>
  <c r="C29" i="1"/>
  <c r="C60" i="1"/>
  <c r="C61" i="1"/>
  <c r="C30" i="1"/>
  <c r="C4" i="1"/>
  <c r="H51" i="1" l="1"/>
  <c r="H32" i="1"/>
  <c r="H29" i="1"/>
  <c r="H20" i="1"/>
  <c r="H48" i="1"/>
  <c r="H44" i="1"/>
  <c r="H38" i="1"/>
  <c r="H57" i="1"/>
  <c r="H17" i="1"/>
  <c r="H53" i="1"/>
  <c r="H35" i="1"/>
  <c r="H34" i="1"/>
  <c r="H26" i="1"/>
  <c r="H55" i="1"/>
  <c r="H52" i="1"/>
  <c r="H16" i="1"/>
  <c r="H42" i="1"/>
  <c r="H10" i="1"/>
  <c r="H33" i="1"/>
  <c r="H4" i="1"/>
  <c r="H25" i="1"/>
  <c r="H54" i="1"/>
  <c r="H15" i="1"/>
  <c r="H41" i="1"/>
  <c r="H9" i="1"/>
  <c r="H30" i="1"/>
  <c r="H59" i="1"/>
  <c r="H14" i="1"/>
  <c r="H11" i="1"/>
  <c r="H61" i="1"/>
  <c r="H58" i="1"/>
  <c r="H22" i="1"/>
  <c r="H50" i="1"/>
  <c r="H13" i="1"/>
  <c r="H40" i="1"/>
  <c r="H8" i="1"/>
  <c r="H60" i="1"/>
  <c r="H24" i="1"/>
  <c r="H21" i="1"/>
  <c r="H49" i="1"/>
  <c r="H45" i="1"/>
  <c r="H39" i="1"/>
  <c r="H7" i="1"/>
  <c r="H23" i="1"/>
  <c r="H46" i="1"/>
  <c r="H5" i="1"/>
  <c r="H27" i="1"/>
  <c r="H18" i="1"/>
  <c r="H12" i="1"/>
  <c r="H36" i="1"/>
  <c r="H28" i="1"/>
  <c r="H56" i="1"/>
  <c r="H19" i="1"/>
  <c r="H47" i="1"/>
  <c r="H43" i="1"/>
  <c r="H37" i="1"/>
  <c r="H6" i="1"/>
</calcChain>
</file>

<file path=xl/sharedStrings.xml><?xml version="1.0" encoding="utf-8"?>
<sst xmlns="http://schemas.openxmlformats.org/spreadsheetml/2006/main" count="216" uniqueCount="96">
  <si>
    <t>parcelid</t>
  </si>
  <si>
    <t>airconditioningtypeid</t>
  </si>
  <si>
    <t>architecturalstyletypeid</t>
  </si>
  <si>
    <t>basementsqft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</si>
  <si>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</si>
  <si>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</si>
  <si>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</si>
  <si>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</si>
  <si>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</si>
  <si>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</si>
  <si>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</si>
  <si>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</si>
  <si>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</si>
  <si>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</si>
  <si>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</si>
  <si>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</si>
  <si>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</si>
  <si>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</si>
  <si>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</si>
  <si>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</si>
  <si>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</si>
  <si>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</si>
  <si>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</si>
  <si>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</si>
  <si>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</si>
  <si>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</si>
  <si>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</si>
  <si>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</si>
  <si>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</si>
  <si>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</si>
  <si>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</si>
  <si>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</si>
  <si>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</si>
  <si>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</si>
  <si>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</si>
  <si>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</si>
  <si>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</si>
  <si>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</si>
  <si>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</si>
  <si>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</si>
  <si>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</si>
  <si>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</si>
  <si>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</si>
  <si>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</si>
  <si>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</si>
  <si>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</si>
  <si>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</si>
  <si>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</si>
  <si>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</si>
  <si>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</si>
  <si>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</si>
  <si>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</si>
  <si>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</si>
  <si>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</si>
  <si>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</si>
  <si>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</si>
  <si>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</si>
  <si>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</si>
  <si>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y</t>
  </si>
  <si>
    <t>diff_100_10</t>
  </si>
  <si>
    <t>ac_type</t>
  </si>
  <si>
    <t>bath</t>
  </si>
  <si>
    <t>beds</t>
  </si>
  <si>
    <t>bldg_qual</t>
  </si>
  <si>
    <t>calc_bath</t>
  </si>
  <si>
    <t>sqft</t>
  </si>
  <si>
    <t>calc_sqft</t>
  </si>
  <si>
    <t>garage</t>
  </si>
  <si>
    <t>lat</t>
  </si>
  <si>
    <t>lng</t>
  </si>
  <si>
    <t>lot_sqft</t>
  </si>
  <si>
    <t>pool</t>
  </si>
  <si>
    <t>landuse_id</t>
  </si>
  <si>
    <t>region_city</t>
  </si>
  <si>
    <t>region_cnty</t>
  </si>
  <si>
    <t>region_neighborhood</t>
  </si>
  <si>
    <t>regionzip</t>
  </si>
  <si>
    <t>rooms</t>
  </si>
  <si>
    <t>units</t>
  </si>
  <si>
    <t>tax_structure</t>
  </si>
  <si>
    <t>tax_total</t>
  </si>
  <si>
    <t>assessment_yr</t>
  </si>
  <si>
    <t>tax_land</t>
  </si>
  <si>
    <t>tax_bill_ayr</t>
  </si>
  <si>
    <t>tractblk</t>
  </si>
  <si>
    <t>zsampleDF_count</t>
  </si>
  <si>
    <t>zsample10DF_field</t>
  </si>
  <si>
    <t>tractblk1</t>
  </si>
  <si>
    <t>zwDF2017Short_Field</t>
  </si>
  <si>
    <t>Count</t>
  </si>
  <si>
    <t>retained</t>
  </si>
  <si>
    <t>field10%</t>
  </si>
  <si>
    <t>count10%</t>
  </si>
  <si>
    <t>Original</t>
  </si>
  <si>
    <t>Count%</t>
  </si>
  <si>
    <t>pop10%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</si>
</sst>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8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left" vertical="center"/>
    </xf>
    <xf numFmtId="0" fontId="1" fillId="2" borderId="0" xfId="0" applyFont="1" applyFill="1"/>
    <xf numFmtId="168" fontId="1" fillId="2" borderId="0" xfId="0" applyNumberFormat="1" applyFont="1" applyFill="1"/>
    <xf numFmtId="10" fontId="1" fillId="2" borderId="0" xfId="0" applyNumberFormat="1" applyFont="1" applyFill="1"/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7C0F-9331-464C-9C61-FC4793BF078F}">
  <dimension ref="A2:L61"/>
  <sheetViews>
    <sheetView tabSelected="1" workbookViewId="0">
      <selection activeCell="E6" sqref="E6"/>
    </sheetView>
  </sheetViews>
  <sheetFormatPr defaultRowHeight="13" x14ac:dyDescent="0.3"/>
  <cols>
    <col min="1" max="1" width="28.54296875" style="1" customWidth="1"/>
    <col min="2" max="2" width="8.7265625" style="1"/>
    <col min="3" max="3" width="10.81640625" style="2" customWidth="1"/>
    <col min="4" max="4" width="8" style="3" customWidth="1"/>
    <col min="5" max="5" width="18.90625" style="1" customWidth="1"/>
    <col min="6" max="6" width="8.7265625" style="1"/>
    <col min="7" max="7" width="12.6328125" style="2" customWidth="1"/>
    <col min="8" max="8" width="15.453125" style="2" customWidth="1"/>
    <col min="9" max="9" width="19.453125" style="1" customWidth="1"/>
    <col min="10" max="10" width="16.54296875" style="1" customWidth="1"/>
    <col min="11" max="11" width="17" style="1" customWidth="1"/>
    <col min="12" max="12" width="19.54296875" style="1" customWidth="1"/>
    <col min="13" max="16384" width="8.7265625" style="1"/>
  </cols>
  <sheetData>
    <row r="2" spans="1:12" x14ac:dyDescent="0.3">
      <c r="A2" s="1" t="s">
        <v>93</v>
      </c>
      <c r="B2" s="1" t="s">
        <v>89</v>
      </c>
      <c r="C2" s="2" t="s">
        <v>94</v>
      </c>
      <c r="D2" s="3" t="s">
        <v>90</v>
      </c>
      <c r="E2" s="1" t="s">
        <v>91</v>
      </c>
      <c r="F2" s="1" t="s">
        <v>92</v>
      </c>
      <c r="G2" s="2" t="s">
        <v>95</v>
      </c>
      <c r="H2" s="2" t="s">
        <v>59</v>
      </c>
      <c r="I2" s="3" t="s">
        <v>86</v>
      </c>
      <c r="J2" s="1" t="s">
        <v>85</v>
      </c>
      <c r="K2" s="1" t="s">
        <v>88</v>
      </c>
      <c r="L2" s="1" t="s">
        <v>89</v>
      </c>
    </row>
    <row r="3" spans="1:12" s="5" customFormat="1" x14ac:dyDescent="0.3">
      <c r="A3" s="5" t="s">
        <v>0</v>
      </c>
      <c r="B3" s="5">
        <v>2985217</v>
      </c>
      <c r="C3" s="6">
        <v>1</v>
      </c>
      <c r="D3" s="7" t="s">
        <v>58</v>
      </c>
      <c r="E3" s="8" t="s">
        <v>0</v>
      </c>
      <c r="F3" s="5">
        <v>298522</v>
      </c>
      <c r="G3" s="6">
        <v>1</v>
      </c>
      <c r="H3" s="6">
        <f>G3-C3</f>
        <v>0</v>
      </c>
      <c r="I3" s="8" t="s">
        <v>0</v>
      </c>
      <c r="J3" s="5">
        <v>298522</v>
      </c>
      <c r="K3" s="8" t="s">
        <v>0</v>
      </c>
      <c r="L3" s="5">
        <v>2985217</v>
      </c>
    </row>
    <row r="4" spans="1:12" s="5" customFormat="1" x14ac:dyDescent="0.3">
      <c r="A4" s="8" t="s">
        <v>1</v>
      </c>
      <c r="B4" s="5">
        <v>815362</v>
      </c>
      <c r="C4" s="6">
        <f>B4/$B$3</f>
        <v>0.27313324290997942</v>
      </c>
      <c r="D4" s="7" t="s">
        <v>58</v>
      </c>
      <c r="E4" s="8" t="s">
        <v>1</v>
      </c>
      <c r="F4" s="5">
        <v>81459</v>
      </c>
      <c r="G4" s="6">
        <f>F4/$F$3</f>
        <v>0.27287436101861839</v>
      </c>
      <c r="H4" s="6">
        <f>G4-C4</f>
        <v>-2.5888189136102913E-4</v>
      </c>
      <c r="I4" s="8" t="s">
        <v>60</v>
      </c>
      <c r="J4" s="5">
        <v>298522</v>
      </c>
      <c r="K4" s="8" t="s">
        <v>60</v>
      </c>
      <c r="L4" s="5">
        <v>815362</v>
      </c>
    </row>
    <row r="5" spans="1:12" s="5" customFormat="1" x14ac:dyDescent="0.3">
      <c r="A5" s="8" t="s">
        <v>4</v>
      </c>
      <c r="B5" s="5">
        <v>2982260</v>
      </c>
      <c r="C5" s="6">
        <f>B5/$B$3</f>
        <v>0.99900945224417526</v>
      </c>
      <c r="D5" s="7" t="s">
        <v>58</v>
      </c>
      <c r="E5" s="8" t="s">
        <v>4</v>
      </c>
      <c r="F5" s="5">
        <v>298237</v>
      </c>
      <c r="G5" s="6">
        <f>F5/$F$3</f>
        <v>0.99904529649406071</v>
      </c>
      <c r="H5" s="6">
        <f>G5-C5</f>
        <v>3.5844249885452761E-5</v>
      </c>
      <c r="I5" s="8" t="s">
        <v>61</v>
      </c>
      <c r="J5" s="5">
        <v>298522</v>
      </c>
      <c r="K5" s="8" t="s">
        <v>61</v>
      </c>
      <c r="L5" s="5">
        <v>2982260</v>
      </c>
    </row>
    <row r="6" spans="1:12" s="5" customFormat="1" x14ac:dyDescent="0.3">
      <c r="A6" s="8" t="s">
        <v>5</v>
      </c>
      <c r="B6" s="5">
        <v>2982272</v>
      </c>
      <c r="C6" s="6">
        <f>B6/$B$3</f>
        <v>0.9990134720524505</v>
      </c>
      <c r="D6" s="7" t="s">
        <v>58</v>
      </c>
      <c r="E6" s="8" t="s">
        <v>5</v>
      </c>
      <c r="F6" s="5">
        <v>298238</v>
      </c>
      <c r="G6" s="6">
        <f>F6/$F$3</f>
        <v>0.99904864633092372</v>
      </c>
      <c r="H6" s="6">
        <f>G6-C6</f>
        <v>3.5174278473215637E-5</v>
      </c>
      <c r="I6" s="8" t="s">
        <v>62</v>
      </c>
      <c r="J6" s="5">
        <v>298522</v>
      </c>
      <c r="K6" s="8" t="s">
        <v>62</v>
      </c>
      <c r="L6" s="5">
        <v>2982272</v>
      </c>
    </row>
    <row r="7" spans="1:12" s="5" customFormat="1" x14ac:dyDescent="0.3">
      <c r="A7" s="8" t="s">
        <v>7</v>
      </c>
      <c r="B7" s="5">
        <v>1941395</v>
      </c>
      <c r="C7" s="6">
        <f>B7/$B$3</f>
        <v>0.6503363072098276</v>
      </c>
      <c r="D7" s="7" t="s">
        <v>58</v>
      </c>
      <c r="E7" s="8" t="s">
        <v>7</v>
      </c>
      <c r="F7" s="5">
        <v>194057</v>
      </c>
      <c r="G7" s="6">
        <f>F7/$F$3</f>
        <v>0.65005929211247415</v>
      </c>
      <c r="H7" s="6">
        <f>G7-C7</f>
        <v>-2.770150973534502E-4</v>
      </c>
      <c r="I7" s="8" t="s">
        <v>63</v>
      </c>
      <c r="J7" s="5">
        <v>298522</v>
      </c>
      <c r="K7" s="8" t="s">
        <v>63</v>
      </c>
      <c r="L7" s="5">
        <v>1941395</v>
      </c>
    </row>
    <row r="8" spans="1:12" s="5" customFormat="1" x14ac:dyDescent="0.3">
      <c r="A8" s="8" t="s">
        <v>8</v>
      </c>
      <c r="B8" s="5">
        <v>2868061</v>
      </c>
      <c r="C8" s="6">
        <f>B8/$B$3</f>
        <v>0.96075461180878974</v>
      </c>
      <c r="D8" s="7" t="s">
        <v>58</v>
      </c>
      <c r="E8" s="8" t="s">
        <v>8</v>
      </c>
      <c r="F8" s="5">
        <v>286861</v>
      </c>
      <c r="G8" s="6">
        <f>F8/$F$3</f>
        <v>0.96093755234120093</v>
      </c>
      <c r="H8" s="6">
        <f>G8-C8</f>
        <v>1.8294053241119101E-4</v>
      </c>
      <c r="I8" s="8" t="s">
        <v>64</v>
      </c>
      <c r="J8" s="5">
        <v>298522</v>
      </c>
      <c r="K8" s="8" t="s">
        <v>64</v>
      </c>
      <c r="L8" s="5">
        <v>2868061</v>
      </c>
    </row>
    <row r="9" spans="1:12" s="5" customFormat="1" x14ac:dyDescent="0.3">
      <c r="A9" s="8" t="s">
        <v>10</v>
      </c>
      <c r="B9" s="5">
        <v>203758</v>
      </c>
      <c r="C9" s="6">
        <f>B9/$B$3</f>
        <v>6.8255674545602552E-2</v>
      </c>
      <c r="D9" s="7" t="s">
        <v>58</v>
      </c>
      <c r="E9" s="8" t="s">
        <v>10</v>
      </c>
      <c r="F9" s="5">
        <v>20424</v>
      </c>
      <c r="G9" s="6">
        <f>F9/$F$3</f>
        <v>6.8417068088784075E-2</v>
      </c>
      <c r="H9" s="6">
        <f>G9-C9</f>
        <v>1.6139354318152332E-4</v>
      </c>
      <c r="I9" s="8" t="s">
        <v>65</v>
      </c>
      <c r="J9" s="5">
        <v>298522</v>
      </c>
      <c r="K9" s="8" t="s">
        <v>65</v>
      </c>
      <c r="L9" s="5">
        <v>203758</v>
      </c>
    </row>
    <row r="10" spans="1:12" s="5" customFormat="1" x14ac:dyDescent="0.3">
      <c r="A10" s="8" t="s">
        <v>11</v>
      </c>
      <c r="B10" s="5">
        <v>2940120</v>
      </c>
      <c r="C10" s="6">
        <f>B10/$B$3</f>
        <v>0.98489322551760894</v>
      </c>
      <c r="D10" s="7" t="s">
        <v>58</v>
      </c>
      <c r="E10" s="8" t="s">
        <v>11</v>
      </c>
      <c r="F10" s="5">
        <v>294065</v>
      </c>
      <c r="G10" s="6">
        <f>F10/$F$3</f>
        <v>0.98506977710185517</v>
      </c>
      <c r="H10" s="6">
        <f>G10-C10</f>
        <v>1.7655158424623174E-4</v>
      </c>
      <c r="I10" s="8" t="s">
        <v>66</v>
      </c>
      <c r="J10" s="5">
        <v>298522</v>
      </c>
      <c r="K10" s="8" t="s">
        <v>66</v>
      </c>
      <c r="L10" s="5">
        <v>2940120</v>
      </c>
    </row>
    <row r="11" spans="1:12" s="5" customFormat="1" x14ac:dyDescent="0.3">
      <c r="A11" s="8" t="s">
        <v>17</v>
      </c>
      <c r="B11" s="5">
        <v>2982285</v>
      </c>
      <c r="C11" s="6">
        <f>B11/$B$3</f>
        <v>0.9990178268447486</v>
      </c>
      <c r="D11" s="7" t="s">
        <v>58</v>
      </c>
      <c r="E11" s="8" t="s">
        <v>17</v>
      </c>
      <c r="F11" s="5">
        <v>298241</v>
      </c>
      <c r="G11" s="6">
        <f>F11/$F$3</f>
        <v>0.99905869584151252</v>
      </c>
      <c r="H11" s="6">
        <f>G11-C11</f>
        <v>4.0868996763920862E-5</v>
      </c>
      <c r="I11" s="8" t="s">
        <v>17</v>
      </c>
      <c r="J11" s="5">
        <v>298522</v>
      </c>
      <c r="K11" s="8" t="s">
        <v>17</v>
      </c>
      <c r="L11" s="5">
        <v>2982285</v>
      </c>
    </row>
    <row r="12" spans="1:12" s="5" customFormat="1" x14ac:dyDescent="0.3">
      <c r="A12" s="8" t="s">
        <v>20</v>
      </c>
      <c r="B12" s="5">
        <v>891008</v>
      </c>
      <c r="C12" s="6">
        <f>B12/$B$3</f>
        <v>0.29847344430907369</v>
      </c>
      <c r="D12" s="7" t="s">
        <v>58</v>
      </c>
      <c r="E12" s="8" t="s">
        <v>20</v>
      </c>
      <c r="F12" s="5">
        <v>89207</v>
      </c>
      <c r="G12" s="6">
        <f>F12/$F$3</f>
        <v>0.29882889703271448</v>
      </c>
      <c r="H12" s="6">
        <f>G12-C12</f>
        <v>3.5545272364079228E-4</v>
      </c>
      <c r="I12" s="8" t="s">
        <v>67</v>
      </c>
      <c r="J12" s="5">
        <v>298522</v>
      </c>
      <c r="K12" s="8" t="s">
        <v>67</v>
      </c>
      <c r="L12" s="5">
        <v>891008</v>
      </c>
    </row>
    <row r="13" spans="1:12" s="5" customFormat="1" x14ac:dyDescent="0.3">
      <c r="A13" s="8" t="s">
        <v>24</v>
      </c>
      <c r="B13" s="5">
        <v>2982285</v>
      </c>
      <c r="C13" s="6">
        <f>B13/$B$3</f>
        <v>0.9990178268447486</v>
      </c>
      <c r="D13" s="7" t="s">
        <v>58</v>
      </c>
      <c r="E13" s="8" t="s">
        <v>24</v>
      </c>
      <c r="F13" s="5">
        <v>298241</v>
      </c>
      <c r="G13" s="6">
        <f>F13/$F$3</f>
        <v>0.99905869584151252</v>
      </c>
      <c r="H13" s="6">
        <f>G13-C13</f>
        <v>4.0868996763920862E-5</v>
      </c>
      <c r="I13" s="8" t="s">
        <v>68</v>
      </c>
      <c r="J13" s="5">
        <v>298522</v>
      </c>
      <c r="K13" s="8" t="s">
        <v>68</v>
      </c>
      <c r="L13" s="5">
        <v>2982285</v>
      </c>
    </row>
    <row r="14" spans="1:12" s="5" customFormat="1" x14ac:dyDescent="0.3">
      <c r="A14" s="8" t="s">
        <v>25</v>
      </c>
      <c r="B14" s="5">
        <v>2982285</v>
      </c>
      <c r="C14" s="6">
        <f>B14/$B$3</f>
        <v>0.9990178268447486</v>
      </c>
      <c r="D14" s="7" t="s">
        <v>58</v>
      </c>
      <c r="E14" s="8" t="s">
        <v>25</v>
      </c>
      <c r="F14" s="5">
        <v>298241</v>
      </c>
      <c r="G14" s="6">
        <f>F14/$F$3</f>
        <v>0.99905869584151252</v>
      </c>
      <c r="H14" s="6">
        <f>G14-C14</f>
        <v>4.0868996763920862E-5</v>
      </c>
      <c r="I14" s="8" t="s">
        <v>69</v>
      </c>
      <c r="J14" s="5">
        <v>298522</v>
      </c>
      <c r="K14" s="8" t="s">
        <v>69</v>
      </c>
      <c r="L14" s="5">
        <v>2982285</v>
      </c>
    </row>
    <row r="15" spans="1:12" s="5" customFormat="1" x14ac:dyDescent="0.3">
      <c r="A15" s="8" t="s">
        <v>26</v>
      </c>
      <c r="B15" s="5">
        <v>2712511</v>
      </c>
      <c r="C15" s="6">
        <f>B15/$B$3</f>
        <v>0.90864784704093537</v>
      </c>
      <c r="D15" s="7" t="s">
        <v>58</v>
      </c>
      <c r="E15" s="8" t="s">
        <v>26</v>
      </c>
      <c r="F15" s="5">
        <v>271364</v>
      </c>
      <c r="G15" s="6">
        <f>F15/$F$3</f>
        <v>0.90902513047614586</v>
      </c>
      <c r="H15" s="6">
        <f>G15-C15</f>
        <v>3.772834352104848E-4</v>
      </c>
      <c r="I15" s="8" t="s">
        <v>70</v>
      </c>
      <c r="J15" s="5">
        <v>298522</v>
      </c>
      <c r="K15" s="8" t="s">
        <v>70</v>
      </c>
      <c r="L15" s="5">
        <v>2712511</v>
      </c>
    </row>
    <row r="16" spans="1:12" s="5" customFormat="1" x14ac:dyDescent="0.3">
      <c r="A16" s="8" t="s">
        <v>27</v>
      </c>
      <c r="B16" s="5">
        <v>539632</v>
      </c>
      <c r="C16" s="6">
        <f>B16/$B$3</f>
        <v>0.18076809826555323</v>
      </c>
      <c r="D16" s="7" t="s">
        <v>58</v>
      </c>
      <c r="E16" s="8" t="s">
        <v>27</v>
      </c>
      <c r="F16" s="5">
        <v>54115</v>
      </c>
      <c r="G16" s="6">
        <f>F16/$F$3</f>
        <v>0.18127642183825649</v>
      </c>
      <c r="H16" s="6">
        <f>G16-C16</f>
        <v>5.083235727032509E-4</v>
      </c>
      <c r="I16" s="8" t="s">
        <v>71</v>
      </c>
      <c r="J16" s="5">
        <v>298522</v>
      </c>
      <c r="K16" s="8" t="s">
        <v>71</v>
      </c>
      <c r="L16" s="5">
        <v>539632</v>
      </c>
    </row>
    <row r="17" spans="1:12" s="5" customFormat="1" x14ac:dyDescent="0.3">
      <c r="A17" s="8" t="s">
        <v>33</v>
      </c>
      <c r="B17" s="5">
        <v>2982285</v>
      </c>
      <c r="C17" s="6">
        <f>B17/$B$3</f>
        <v>0.9990178268447486</v>
      </c>
      <c r="D17" s="7" t="s">
        <v>58</v>
      </c>
      <c r="E17" s="8" t="s">
        <v>33</v>
      </c>
      <c r="F17" s="5">
        <v>298241</v>
      </c>
      <c r="G17" s="6">
        <f>F17/$F$3</f>
        <v>0.99905869584151252</v>
      </c>
      <c r="H17" s="6">
        <f>G17-C17</f>
        <v>4.0868996763920862E-5</v>
      </c>
      <c r="I17" s="8" t="s">
        <v>72</v>
      </c>
      <c r="J17" s="5">
        <v>298522</v>
      </c>
      <c r="K17" s="8" t="s">
        <v>72</v>
      </c>
      <c r="L17" s="5">
        <v>2982285</v>
      </c>
    </row>
    <row r="18" spans="1:12" s="5" customFormat="1" x14ac:dyDescent="0.3">
      <c r="A18" s="8" t="s">
        <v>36</v>
      </c>
      <c r="B18" s="5">
        <v>2923089</v>
      </c>
      <c r="C18" s="6">
        <f>B18/$B$3</f>
        <v>0.97918811262296845</v>
      </c>
      <c r="D18" s="7" t="s">
        <v>58</v>
      </c>
      <c r="E18" s="8" t="s">
        <v>36</v>
      </c>
      <c r="F18" s="5">
        <v>292342</v>
      </c>
      <c r="G18" s="6">
        <f>F18/$F$3</f>
        <v>0.9792980081870013</v>
      </c>
      <c r="H18" s="6">
        <f>G18-C18</f>
        <v>1.0989556403284695E-4</v>
      </c>
      <c r="I18" s="8" t="s">
        <v>73</v>
      </c>
      <c r="J18" s="5">
        <v>298522</v>
      </c>
      <c r="K18" s="8" t="s">
        <v>73</v>
      </c>
      <c r="L18" s="5">
        <v>2923089</v>
      </c>
    </row>
    <row r="19" spans="1:12" s="5" customFormat="1" x14ac:dyDescent="0.3">
      <c r="A19" s="8" t="s">
        <v>37</v>
      </c>
      <c r="B19" s="5">
        <v>2982285</v>
      </c>
      <c r="C19" s="6">
        <f>B19/$B$3</f>
        <v>0.9990178268447486</v>
      </c>
      <c r="D19" s="7" t="s">
        <v>58</v>
      </c>
      <c r="E19" s="8" t="s">
        <v>37</v>
      </c>
      <c r="F19" s="5">
        <v>298241</v>
      </c>
      <c r="G19" s="6">
        <f>F19/$F$3</f>
        <v>0.99905869584151252</v>
      </c>
      <c r="H19" s="6">
        <f>G19-C19</f>
        <v>4.0868996763920862E-5</v>
      </c>
      <c r="I19" s="8" t="s">
        <v>74</v>
      </c>
      <c r="J19" s="5">
        <v>298522</v>
      </c>
      <c r="K19" s="8" t="s">
        <v>74</v>
      </c>
      <c r="L19" s="5">
        <v>2982285</v>
      </c>
    </row>
    <row r="20" spans="1:12" s="5" customFormat="1" x14ac:dyDescent="0.3">
      <c r="A20" s="8" t="s">
        <v>38</v>
      </c>
      <c r="B20" s="5">
        <v>1156741</v>
      </c>
      <c r="C20" s="6">
        <f>B20/$B$3</f>
        <v>0.38748975367619842</v>
      </c>
      <c r="D20" s="7" t="s">
        <v>58</v>
      </c>
      <c r="E20" s="8" t="s">
        <v>38</v>
      </c>
      <c r="F20" s="5">
        <v>115701</v>
      </c>
      <c r="G20" s="6">
        <f>F20/$F$3</f>
        <v>0.38757947487957334</v>
      </c>
      <c r="H20" s="6">
        <f>G20-C20</f>
        <v>8.9721203374915071E-5</v>
      </c>
      <c r="I20" s="8" t="s">
        <v>75</v>
      </c>
      <c r="J20" s="5">
        <v>298522</v>
      </c>
      <c r="K20" s="8" t="s">
        <v>75</v>
      </c>
      <c r="L20" s="5">
        <v>1156741</v>
      </c>
    </row>
    <row r="21" spans="1:12" s="5" customFormat="1" x14ac:dyDescent="0.3">
      <c r="A21" s="8" t="s">
        <v>39</v>
      </c>
      <c r="B21" s="5">
        <v>2972503</v>
      </c>
      <c r="C21" s="6">
        <f>B21/$B$3</f>
        <v>0.99574101313237862</v>
      </c>
      <c r="D21" s="7" t="s">
        <v>58</v>
      </c>
      <c r="E21" s="8" t="s">
        <v>39</v>
      </c>
      <c r="F21" s="5">
        <v>297225</v>
      </c>
      <c r="G21" s="6">
        <f>F21/$F$3</f>
        <v>0.99565526158876061</v>
      </c>
      <c r="H21" s="6">
        <f>G21-C21</f>
        <v>-8.5751543618006743E-5</v>
      </c>
      <c r="I21" s="8" t="s">
        <v>76</v>
      </c>
      <c r="J21" s="5">
        <v>298522</v>
      </c>
      <c r="K21" s="8" t="s">
        <v>76</v>
      </c>
      <c r="L21" s="5">
        <v>2972503</v>
      </c>
    </row>
    <row r="22" spans="1:12" s="5" customFormat="1" x14ac:dyDescent="0.3">
      <c r="A22" s="8" t="s">
        <v>40</v>
      </c>
      <c r="B22" s="5">
        <v>2982248</v>
      </c>
      <c r="C22" s="6">
        <f>B22/$B$3</f>
        <v>0.99900543243590001</v>
      </c>
      <c r="D22" s="7" t="s">
        <v>58</v>
      </c>
      <c r="E22" s="8" t="s">
        <v>40</v>
      </c>
      <c r="F22" s="5">
        <v>298235</v>
      </c>
      <c r="G22" s="6">
        <f>F22/$F$3</f>
        <v>0.9990385968203348</v>
      </c>
      <c r="H22" s="6">
        <f>G22-C22</f>
        <v>3.3164384434791749E-5</v>
      </c>
      <c r="I22" s="8" t="s">
        <v>77</v>
      </c>
      <c r="J22" s="5">
        <v>298522</v>
      </c>
      <c r="K22" s="8" t="s">
        <v>77</v>
      </c>
      <c r="L22" s="5">
        <v>2982248</v>
      </c>
    </row>
    <row r="23" spans="1:12" s="5" customFormat="1" x14ac:dyDescent="0.3">
      <c r="A23" s="8" t="s">
        <v>44</v>
      </c>
      <c r="B23" s="5">
        <v>1981042</v>
      </c>
      <c r="C23" s="6">
        <f>B23/$B$3</f>
        <v>0.66361741876721192</v>
      </c>
      <c r="D23" s="7" t="s">
        <v>58</v>
      </c>
      <c r="E23" s="8" t="s">
        <v>44</v>
      </c>
      <c r="F23" s="5">
        <v>198076</v>
      </c>
      <c r="G23" s="6">
        <f>F23/$F$3</f>
        <v>0.66352228646464917</v>
      </c>
      <c r="H23" s="6">
        <f>G23-C23</f>
        <v>-9.5132302562750404E-5</v>
      </c>
      <c r="I23" s="8" t="s">
        <v>78</v>
      </c>
      <c r="J23" s="5">
        <v>298522</v>
      </c>
      <c r="K23" s="8" t="s">
        <v>78</v>
      </c>
      <c r="L23" s="5">
        <v>1981042</v>
      </c>
    </row>
    <row r="24" spans="1:12" s="5" customFormat="1" x14ac:dyDescent="0.3">
      <c r="A24" s="8" t="s">
        <v>47</v>
      </c>
      <c r="B24" s="5">
        <v>2937384</v>
      </c>
      <c r="C24" s="6">
        <f>B24/$B$3</f>
        <v>0.98397670923085323</v>
      </c>
      <c r="D24" s="7" t="s">
        <v>58</v>
      </c>
      <c r="E24" s="8" t="s">
        <v>47</v>
      </c>
      <c r="F24" s="5">
        <v>293787</v>
      </c>
      <c r="G24" s="6">
        <f>F24/$F$3</f>
        <v>0.9841385224539565</v>
      </c>
      <c r="H24" s="6">
        <f>G24-C24</f>
        <v>1.6181322310326873E-4</v>
      </c>
      <c r="I24" s="8" t="s">
        <v>47</v>
      </c>
      <c r="J24" s="5">
        <v>298522</v>
      </c>
      <c r="K24" s="8" t="s">
        <v>47</v>
      </c>
      <c r="L24" s="5">
        <v>2937384</v>
      </c>
    </row>
    <row r="25" spans="1:12" s="5" customFormat="1" x14ac:dyDescent="0.3">
      <c r="A25" s="8" t="s">
        <v>50</v>
      </c>
      <c r="B25" s="5">
        <v>2938753</v>
      </c>
      <c r="C25" s="6">
        <f>B25/$B$3</f>
        <v>0.98443530235825405</v>
      </c>
      <c r="D25" s="7" t="s">
        <v>58</v>
      </c>
      <c r="E25" s="8" t="s">
        <v>50</v>
      </c>
      <c r="F25" s="5">
        <v>293814</v>
      </c>
      <c r="G25" s="6">
        <f>F25/$F$3</f>
        <v>0.98422896804925597</v>
      </c>
      <c r="H25" s="6">
        <f>G25-C25</f>
        <v>-2.0633430899807959E-4</v>
      </c>
      <c r="I25" s="8" t="s">
        <v>79</v>
      </c>
      <c r="J25" s="5">
        <v>298522</v>
      </c>
      <c r="K25" s="8" t="s">
        <v>79</v>
      </c>
      <c r="L25" s="5">
        <v>2938753</v>
      </c>
    </row>
    <row r="26" spans="1:12" s="5" customFormat="1" x14ac:dyDescent="0.3">
      <c r="A26" s="8" t="s">
        <v>51</v>
      </c>
      <c r="B26" s="5">
        <v>2950951</v>
      </c>
      <c r="C26" s="6">
        <f>B26/$B$3</f>
        <v>0.98852143747003984</v>
      </c>
      <c r="D26" s="7" t="s">
        <v>58</v>
      </c>
      <c r="E26" s="8" t="s">
        <v>51</v>
      </c>
      <c r="F26" s="5">
        <v>295038</v>
      </c>
      <c r="G26" s="6">
        <f>F26/$F$3</f>
        <v>0.98832916836950035</v>
      </c>
      <c r="H26" s="6">
        <f>G26-C26</f>
        <v>-1.9226910053948831E-4</v>
      </c>
      <c r="I26" s="8" t="s">
        <v>80</v>
      </c>
      <c r="J26" s="5">
        <v>298522</v>
      </c>
      <c r="K26" s="8" t="s">
        <v>80</v>
      </c>
      <c r="L26" s="5">
        <v>2950951</v>
      </c>
    </row>
    <row r="27" spans="1:12" s="5" customFormat="1" x14ac:dyDescent="0.3">
      <c r="A27" s="8" t="s">
        <v>52</v>
      </c>
      <c r="B27" s="5">
        <v>2982284</v>
      </c>
      <c r="C27" s="6">
        <f>B27/$B$3</f>
        <v>0.99901749186072575</v>
      </c>
      <c r="D27" s="7" t="s">
        <v>58</v>
      </c>
      <c r="E27" s="8" t="s">
        <v>52</v>
      </c>
      <c r="F27" s="5">
        <v>298241</v>
      </c>
      <c r="G27" s="6">
        <f>F27/$F$3</f>
        <v>0.99905869584151252</v>
      </c>
      <c r="H27" s="6">
        <f>G27-C27</f>
        <v>4.1203980786774785E-5</v>
      </c>
      <c r="I27" s="8" t="s">
        <v>81</v>
      </c>
      <c r="J27" s="5">
        <v>298522</v>
      </c>
      <c r="K27" s="8" t="s">
        <v>81</v>
      </c>
      <c r="L27" s="5">
        <v>2982284</v>
      </c>
    </row>
    <row r="28" spans="1:12" s="5" customFormat="1" x14ac:dyDescent="0.3">
      <c r="A28" s="8" t="s">
        <v>53</v>
      </c>
      <c r="B28" s="5">
        <v>2925291</v>
      </c>
      <c r="C28" s="6">
        <f>B28/$B$3</f>
        <v>0.97992574744147576</v>
      </c>
      <c r="D28" s="7" t="s">
        <v>58</v>
      </c>
      <c r="E28" s="8" t="s">
        <v>53</v>
      </c>
      <c r="F28" s="5">
        <v>292511</v>
      </c>
      <c r="G28" s="6">
        <f>F28/$F$3</f>
        <v>0.97986413061683897</v>
      </c>
      <c r="H28" s="6">
        <f>G28-C28</f>
        <v>-6.1616824636789858E-5</v>
      </c>
      <c r="I28" s="8" t="s">
        <v>82</v>
      </c>
      <c r="J28" s="5">
        <v>298522</v>
      </c>
      <c r="K28" s="8" t="s">
        <v>82</v>
      </c>
      <c r="L28" s="5">
        <v>2925291</v>
      </c>
    </row>
    <row r="29" spans="1:12" s="5" customFormat="1" x14ac:dyDescent="0.3">
      <c r="A29" s="8" t="s">
        <v>54</v>
      </c>
      <c r="B29" s="5">
        <v>2962465</v>
      </c>
      <c r="C29" s="6">
        <f>B29/$B$3</f>
        <v>0.99237844351013682</v>
      </c>
      <c r="D29" s="7" t="s">
        <v>58</v>
      </c>
      <c r="E29" s="8" t="s">
        <v>54</v>
      </c>
      <c r="F29" s="5">
        <v>296252</v>
      </c>
      <c r="G29" s="6">
        <f>F29/$F$3</f>
        <v>0.99239587032111531</v>
      </c>
      <c r="H29" s="6">
        <f>G29-C29</f>
        <v>1.7426810978493634E-5</v>
      </c>
      <c r="I29" s="8" t="s">
        <v>83</v>
      </c>
      <c r="J29" s="5">
        <v>298522</v>
      </c>
      <c r="K29" s="8" t="s">
        <v>83</v>
      </c>
      <c r="L29" s="5">
        <v>2962465</v>
      </c>
    </row>
    <row r="30" spans="1:12" s="5" customFormat="1" x14ac:dyDescent="0.3">
      <c r="A30" s="8" t="s">
        <v>57</v>
      </c>
      <c r="B30" s="5">
        <v>2910232</v>
      </c>
      <c r="C30" s="6">
        <f>B30/$B$3</f>
        <v>0.97488122304006708</v>
      </c>
      <c r="D30" s="7" t="s">
        <v>58</v>
      </c>
      <c r="E30" s="8" t="s">
        <v>57</v>
      </c>
      <c r="F30" s="5">
        <v>291037</v>
      </c>
      <c r="G30" s="6">
        <f>F30/$F$3</f>
        <v>0.97492647108085839</v>
      </c>
      <c r="H30" s="6">
        <f>G30-C30</f>
        <v>4.5248040791312505E-5</v>
      </c>
      <c r="I30" s="8" t="s">
        <v>84</v>
      </c>
      <c r="J30" s="5">
        <v>298522</v>
      </c>
      <c r="K30" s="8" t="s">
        <v>84</v>
      </c>
      <c r="L30" s="5">
        <v>2910232</v>
      </c>
    </row>
    <row r="31" spans="1:12" s="5" customFormat="1" x14ac:dyDescent="0.3">
      <c r="A31" s="8" t="s">
        <v>57</v>
      </c>
      <c r="B31" s="5">
        <v>2910232</v>
      </c>
      <c r="C31" s="6">
        <f>B31/$B$3</f>
        <v>0.97488122304006708</v>
      </c>
      <c r="D31" s="7" t="s">
        <v>58</v>
      </c>
      <c r="E31" s="8" t="s">
        <v>57</v>
      </c>
      <c r="F31" s="5">
        <v>2910232</v>
      </c>
      <c r="G31" s="6">
        <f>F31/$B$3</f>
        <v>0.97488122304006708</v>
      </c>
      <c r="H31" s="6">
        <f>G31-C31</f>
        <v>0</v>
      </c>
      <c r="K31" s="8" t="s">
        <v>87</v>
      </c>
      <c r="L31" s="5">
        <v>2910232</v>
      </c>
    </row>
    <row r="32" spans="1:12" x14ac:dyDescent="0.3">
      <c r="A32" s="4" t="s">
        <v>2</v>
      </c>
      <c r="B32" s="1">
        <v>6061</v>
      </c>
      <c r="C32" s="2">
        <f>B32/$B$3</f>
        <v>2.0303381630213148E-3</v>
      </c>
      <c r="E32" s="4" t="s">
        <v>2</v>
      </c>
      <c r="F32" s="1">
        <v>608</v>
      </c>
      <c r="G32" s="2">
        <f>F32/$F$3</f>
        <v>2.0367008126704229E-3</v>
      </c>
      <c r="H32" s="2">
        <f>G32-C32</f>
        <v>6.3626496491081541E-6</v>
      </c>
    </row>
    <row r="33" spans="1:8" x14ac:dyDescent="0.3">
      <c r="A33" s="4" t="s">
        <v>3</v>
      </c>
      <c r="B33" s="1">
        <v>1627</v>
      </c>
      <c r="C33" s="2">
        <f>B33/$B$3</f>
        <v>5.4501900531854128E-4</v>
      </c>
      <c r="E33" s="4" t="s">
        <v>3</v>
      </c>
      <c r="F33" s="1">
        <v>148</v>
      </c>
      <c r="G33" s="2">
        <f>F33/$F$3</f>
        <v>4.957758557158266E-4</v>
      </c>
      <c r="H33" s="2">
        <f>G33-C33</f>
        <v>-4.9243149602714686E-5</v>
      </c>
    </row>
    <row r="34" spans="1:8" x14ac:dyDescent="0.3">
      <c r="A34" s="4" t="s">
        <v>6</v>
      </c>
      <c r="B34" s="1">
        <v>12731</v>
      </c>
      <c r="C34" s="2">
        <f>B34/$B$3</f>
        <v>4.2646815960112779E-3</v>
      </c>
      <c r="E34" s="4" t="s">
        <v>6</v>
      </c>
      <c r="F34" s="1">
        <v>1200</v>
      </c>
      <c r="G34" s="2">
        <f>F34/$F$3</f>
        <v>4.0198042355337298E-3</v>
      </c>
      <c r="H34" s="2">
        <f>G34-C34</f>
        <v>-2.448773604775481E-4</v>
      </c>
    </row>
    <row r="35" spans="1:8" x14ac:dyDescent="0.3">
      <c r="A35" s="4" t="s">
        <v>9</v>
      </c>
      <c r="B35" s="1">
        <v>17379</v>
      </c>
      <c r="C35" s="2">
        <f>B35/$B$3</f>
        <v>5.8216873346225752E-3</v>
      </c>
      <c r="E35" s="4" t="s">
        <v>9</v>
      </c>
      <c r="F35" s="1">
        <v>1827</v>
      </c>
      <c r="G35" s="2">
        <f>F35/$F$3</f>
        <v>6.1201519486001029E-3</v>
      </c>
      <c r="H35" s="2">
        <f>G35-C35</f>
        <v>2.9846461397752769E-4</v>
      </c>
    </row>
    <row r="36" spans="1:8" x14ac:dyDescent="0.3">
      <c r="A36" s="4" t="s">
        <v>12</v>
      </c>
      <c r="B36" s="1">
        <v>2720786</v>
      </c>
      <c r="C36" s="2">
        <f>B36/$B$3</f>
        <v>0.91141983983073926</v>
      </c>
      <c r="E36" s="4" t="s">
        <v>12</v>
      </c>
      <c r="F36" s="1">
        <v>271986</v>
      </c>
      <c r="G36" s="2">
        <f>F36/$F$3</f>
        <v>0.91110872900489748</v>
      </c>
      <c r="H36" s="2">
        <f>G36-C36</f>
        <v>-3.1111082584178718E-4</v>
      </c>
    </row>
    <row r="37" spans="1:8" x14ac:dyDescent="0.3">
      <c r="A37" s="4" t="s">
        <v>13</v>
      </c>
      <c r="B37" s="1">
        <v>7671</v>
      </c>
      <c r="C37" s="2">
        <f>B37/$B$3</f>
        <v>2.5696624399499267E-3</v>
      </c>
      <c r="E37" s="4" t="s">
        <v>13</v>
      </c>
      <c r="F37" s="1">
        <v>743</v>
      </c>
      <c r="G37" s="2">
        <f>F37/$F$3</f>
        <v>2.4889287891679676E-3</v>
      </c>
      <c r="H37" s="2">
        <f>G37-C37</f>
        <v>-8.0733650781959071E-5</v>
      </c>
    </row>
    <row r="38" spans="1:8" x14ac:dyDescent="0.3">
      <c r="A38" s="4" t="s">
        <v>14</v>
      </c>
      <c r="B38" s="1">
        <v>190185</v>
      </c>
      <c r="C38" s="2">
        <f>B38/$B$3</f>
        <v>6.3708936402278288E-2</v>
      </c>
      <c r="E38" s="4" t="s">
        <v>14</v>
      </c>
      <c r="F38" s="1">
        <v>19179</v>
      </c>
      <c r="G38" s="2">
        <f>F38/$F$3</f>
        <v>6.424652119441783E-2</v>
      </c>
      <c r="H38" s="2">
        <f>G38-C38</f>
        <v>5.3758479213954213E-4</v>
      </c>
    </row>
    <row r="39" spans="1:8" x14ac:dyDescent="0.3">
      <c r="A39" s="4" t="s">
        <v>15</v>
      </c>
      <c r="B39" s="1">
        <v>203758</v>
      </c>
      <c r="C39" s="2">
        <f>B39/$B$3</f>
        <v>6.8255674545602552E-2</v>
      </c>
      <c r="E39" s="4" t="s">
        <v>15</v>
      </c>
      <c r="F39" s="1">
        <v>20424</v>
      </c>
      <c r="G39" s="2">
        <f>F39/$F$3</f>
        <v>6.8417068088784075E-2</v>
      </c>
      <c r="H39" s="2">
        <f>G39-C39</f>
        <v>1.6139354318152332E-4</v>
      </c>
    </row>
    <row r="40" spans="1:8" x14ac:dyDescent="0.3">
      <c r="A40" s="4" t="s">
        <v>16</v>
      </c>
      <c r="B40" s="1">
        <v>21482</v>
      </c>
      <c r="C40" s="2">
        <f>B40/$B$3</f>
        <v>7.1961267807331931E-3</v>
      </c>
      <c r="E40" s="4" t="s">
        <v>16</v>
      </c>
      <c r="F40" s="1">
        <v>2157</v>
      </c>
      <c r="G40" s="2">
        <f>F40/$F$3</f>
        <v>7.2255981133718785E-3</v>
      </c>
      <c r="H40" s="2">
        <f>G40-C40</f>
        <v>2.9471332638685357E-5</v>
      </c>
    </row>
    <row r="41" spans="1:8" x14ac:dyDescent="0.3">
      <c r="A41" s="4" t="s">
        <v>18</v>
      </c>
      <c r="B41" s="1">
        <v>313124</v>
      </c>
      <c r="C41" s="2">
        <f>B41/$B$3</f>
        <v>0.10489153719813334</v>
      </c>
      <c r="E41" s="4" t="s">
        <v>18</v>
      </c>
      <c r="F41" s="1">
        <v>31238</v>
      </c>
      <c r="G41" s="2">
        <f>F41/$F$3</f>
        <v>0.10464220392466887</v>
      </c>
      <c r="H41" s="2">
        <f>G41-C41</f>
        <v>-2.4933327346446377E-4</v>
      </c>
    </row>
    <row r="42" spans="1:8" x14ac:dyDescent="0.3">
      <c r="A42" s="4" t="s">
        <v>19</v>
      </c>
      <c r="B42" s="1">
        <v>2868061</v>
      </c>
      <c r="C42" s="2">
        <f>B42/$B$3</f>
        <v>0.96075461180878974</v>
      </c>
      <c r="E42" s="4" t="s">
        <v>19</v>
      </c>
      <c r="F42" s="1">
        <v>286861</v>
      </c>
      <c r="G42" s="2">
        <f>F42/$F$3</f>
        <v>0.96093755234120093</v>
      </c>
      <c r="H42" s="2">
        <f>G42-C42</f>
        <v>1.8294053241119101E-4</v>
      </c>
    </row>
    <row r="43" spans="1:8" x14ac:dyDescent="0.3">
      <c r="A43" s="4" t="s">
        <v>21</v>
      </c>
      <c r="B43" s="1">
        <v>891008</v>
      </c>
      <c r="C43" s="2">
        <f>B43/$B$3</f>
        <v>0.29847344430907369</v>
      </c>
      <c r="E43" s="4" t="s">
        <v>21</v>
      </c>
      <c r="F43" s="1">
        <v>89207</v>
      </c>
      <c r="G43" s="2">
        <f>F43/$F$3</f>
        <v>0.29882889703271448</v>
      </c>
      <c r="H43" s="2">
        <f>G43-C43</f>
        <v>3.5545272364079228E-4</v>
      </c>
    </row>
    <row r="44" spans="1:8" x14ac:dyDescent="0.3">
      <c r="A44" s="4" t="s">
        <v>22</v>
      </c>
      <c r="B44" s="1">
        <v>50062</v>
      </c>
      <c r="C44" s="2">
        <f>B44/$B$3</f>
        <v>1.6769970156273396E-2</v>
      </c>
      <c r="E44" s="4" t="s">
        <v>22</v>
      </c>
      <c r="F44" s="1">
        <v>5130</v>
      </c>
      <c r="G44" s="2">
        <f>F44/$F$3</f>
        <v>1.7184663106906695E-2</v>
      </c>
      <c r="H44" s="2">
        <f>G44-C44</f>
        <v>4.14692950633299E-4</v>
      </c>
    </row>
    <row r="45" spans="1:8" x14ac:dyDescent="0.3">
      <c r="A45" s="4" t="s">
        <v>23</v>
      </c>
      <c r="B45" s="1">
        <v>1869164</v>
      </c>
      <c r="C45" s="2">
        <f>B45/$B$3</f>
        <v>0.62614007624906332</v>
      </c>
      <c r="E45" s="4" t="s">
        <v>23</v>
      </c>
      <c r="F45" s="1">
        <v>186729</v>
      </c>
      <c r="G45" s="2">
        <f>F45/$F$3</f>
        <v>0.62551168758081477</v>
      </c>
      <c r="H45" s="2">
        <f>G45-C45</f>
        <v>-6.2838866824854733E-4</v>
      </c>
    </row>
    <row r="46" spans="1:8" x14ac:dyDescent="0.3">
      <c r="A46" s="4" t="s">
        <v>28</v>
      </c>
      <c r="B46" s="1">
        <v>27958</v>
      </c>
      <c r="C46" s="2">
        <f>B46/$B$3</f>
        <v>9.3654833132733734E-3</v>
      </c>
      <c r="E46" s="4" t="s">
        <v>28</v>
      </c>
      <c r="F46" s="1">
        <v>2829</v>
      </c>
      <c r="G46" s="2">
        <f>F46/$F$3</f>
        <v>9.4766884852707668E-3</v>
      </c>
      <c r="H46" s="2">
        <f>G46-C46</f>
        <v>1.112051719973934E-4</v>
      </c>
    </row>
    <row r="47" spans="1:8" x14ac:dyDescent="0.3">
      <c r="A47" s="4" t="s">
        <v>29</v>
      </c>
      <c r="B47" s="1">
        <v>17006</v>
      </c>
      <c r="C47" s="2">
        <f>B47/$B$3</f>
        <v>5.6967382940670648E-3</v>
      </c>
      <c r="E47" s="4" t="s">
        <v>29</v>
      </c>
      <c r="F47" s="1">
        <v>1729</v>
      </c>
      <c r="G47" s="2">
        <f>F47/$F$3</f>
        <v>5.7918679360315153E-3</v>
      </c>
      <c r="H47" s="2">
        <f>G47-C47</f>
        <v>9.5129641964450569E-5</v>
      </c>
    </row>
    <row r="48" spans="1:8" x14ac:dyDescent="0.3">
      <c r="A48" s="4" t="s">
        <v>30</v>
      </c>
      <c r="B48" s="1">
        <v>33056</v>
      </c>
      <c r="C48" s="2">
        <f>B48/$B$3</f>
        <v>1.1073231862206332E-2</v>
      </c>
      <c r="E48" s="4" t="s">
        <v>30</v>
      </c>
      <c r="F48" s="1">
        <v>3401</v>
      </c>
      <c r="G48" s="2">
        <f>F48/$F$3</f>
        <v>1.1392795170875178E-2</v>
      </c>
      <c r="H48" s="2">
        <f>G48-C48</f>
        <v>3.1956330866884583E-4</v>
      </c>
    </row>
    <row r="49" spans="1:8" x14ac:dyDescent="0.3">
      <c r="A49" s="4" t="s">
        <v>31</v>
      </c>
      <c r="B49" s="1">
        <v>505895</v>
      </c>
      <c r="C49" s="2">
        <f>B49/$B$3</f>
        <v>0.16946674228372677</v>
      </c>
      <c r="E49" s="4" t="s">
        <v>31</v>
      </c>
      <c r="F49" s="1">
        <v>50649</v>
      </c>
      <c r="G49" s="2">
        <f>F49/$F$3</f>
        <v>0.16966588727128989</v>
      </c>
      <c r="H49" s="2">
        <f>G49-C49</f>
        <v>1.9914498756312682E-4</v>
      </c>
    </row>
    <row r="50" spans="1:8" x14ac:dyDescent="0.3">
      <c r="A50" s="4" t="s">
        <v>32</v>
      </c>
      <c r="B50" s="1">
        <v>2982218</v>
      </c>
      <c r="C50" s="2">
        <f>B50/$B$3</f>
        <v>0.99899538291521184</v>
      </c>
      <c r="E50" s="4" t="s">
        <v>32</v>
      </c>
      <c r="F50" s="1">
        <v>298234</v>
      </c>
      <c r="G50" s="2">
        <f>F50/$F$3</f>
        <v>0.9990352469834719</v>
      </c>
      <c r="H50" s="2">
        <f>G50-C50</f>
        <v>3.9864068260064833E-5</v>
      </c>
    </row>
    <row r="51" spans="1:8" x14ac:dyDescent="0.3">
      <c r="A51" s="4" t="s">
        <v>34</v>
      </c>
      <c r="B51" s="1">
        <v>1982471</v>
      </c>
      <c r="C51" s="2">
        <f>B51/$B$3</f>
        <v>0.66409611093598886</v>
      </c>
      <c r="E51" s="4" t="s">
        <v>34</v>
      </c>
      <c r="F51" s="1">
        <v>198166</v>
      </c>
      <c r="G51" s="2">
        <f>F51/$F$3</f>
        <v>0.66382377178231422</v>
      </c>
      <c r="H51" s="2">
        <f>G51-C51</f>
        <v>-2.723391536746389E-4</v>
      </c>
    </row>
    <row r="52" spans="1:8" x14ac:dyDescent="0.3">
      <c r="A52" s="4" t="s">
        <v>35</v>
      </c>
      <c r="B52" s="1">
        <v>2982285</v>
      </c>
      <c r="C52" s="2">
        <f>B52/$B$3</f>
        <v>0.9990178268447486</v>
      </c>
      <c r="E52" s="4" t="s">
        <v>35</v>
      </c>
      <c r="F52" s="1">
        <v>298241</v>
      </c>
      <c r="G52" s="2">
        <f>F52/$F$3</f>
        <v>0.99905869584151252</v>
      </c>
      <c r="H52" s="2">
        <f>G52-C52</f>
        <v>4.0868996763920862E-5</v>
      </c>
    </row>
    <row r="53" spans="1:8" x14ac:dyDescent="0.3">
      <c r="A53" s="4" t="s">
        <v>41</v>
      </c>
      <c r="B53" s="1">
        <v>1623</v>
      </c>
      <c r="C53" s="2">
        <f>B53/$B$3</f>
        <v>5.4367906922679328E-4</v>
      </c>
      <c r="E53" s="4" t="s">
        <v>41</v>
      </c>
      <c r="F53" s="1">
        <v>147</v>
      </c>
      <c r="G53" s="2">
        <f>F53/$F$3</f>
        <v>4.9242601885288184E-4</v>
      </c>
      <c r="H53" s="2">
        <f>G53-C53</f>
        <v>-5.1253050373911441E-5</v>
      </c>
    </row>
    <row r="54" spans="1:8" x14ac:dyDescent="0.3">
      <c r="A54" s="4" t="s">
        <v>42</v>
      </c>
      <c r="B54" s="1">
        <v>316357</v>
      </c>
      <c r="C54" s="2">
        <f>B54/$B$3</f>
        <v>0.10597454054428875</v>
      </c>
      <c r="E54" s="4" t="s">
        <v>42</v>
      </c>
      <c r="F54" s="1">
        <v>31764</v>
      </c>
      <c r="G54" s="2">
        <f>F54/$F$3</f>
        <v>0.10640421811457781</v>
      </c>
      <c r="H54" s="2">
        <f>G54-C54</f>
        <v>4.2967757028906928E-4</v>
      </c>
    </row>
    <row r="55" spans="1:8" x14ac:dyDescent="0.3">
      <c r="A55" s="4" t="s">
        <v>43</v>
      </c>
      <c r="B55" s="1">
        <v>6746</v>
      </c>
      <c r="C55" s="2">
        <f>B55/$B$3</f>
        <v>2.2598022187331774E-3</v>
      </c>
      <c r="E55" s="4" t="s">
        <v>43</v>
      </c>
      <c r="F55" s="1">
        <v>676</v>
      </c>
      <c r="G55" s="2">
        <f>F55/$F$3</f>
        <v>2.2644897193506677E-3</v>
      </c>
      <c r="H55" s="2">
        <f>G55-C55</f>
        <v>4.6875006174903512E-6</v>
      </c>
    </row>
    <row r="56" spans="1:8" x14ac:dyDescent="0.3">
      <c r="A56" s="4" t="s">
        <v>45</v>
      </c>
      <c r="B56" s="1">
        <v>81588</v>
      </c>
      <c r="C56" s="2">
        <f>B56/$B$3</f>
        <v>2.7330676463386078E-2</v>
      </c>
      <c r="E56" s="4" t="s">
        <v>45</v>
      </c>
      <c r="F56" s="1">
        <v>8147</v>
      </c>
      <c r="G56" s="2">
        <f>F56/$F$3</f>
        <v>2.729112092241108E-2</v>
      </c>
      <c r="H56" s="2">
        <f>G56-C56</f>
        <v>-3.9555540974997583E-5</v>
      </c>
    </row>
    <row r="57" spans="1:8" x14ac:dyDescent="0.3">
      <c r="A57" s="4" t="s">
        <v>46</v>
      </c>
      <c r="B57" s="1">
        <v>2646</v>
      </c>
      <c r="C57" s="2">
        <f>B57/$B$3</f>
        <v>8.8636772469137082E-4</v>
      </c>
      <c r="E57" s="4" t="s">
        <v>46</v>
      </c>
      <c r="F57" s="1">
        <v>247</v>
      </c>
      <c r="G57" s="2">
        <f>F57/$F$3</f>
        <v>8.2740970514735932E-4</v>
      </c>
      <c r="H57" s="2">
        <f>G57-C57</f>
        <v>-5.8958019544011497E-5</v>
      </c>
    </row>
    <row r="58" spans="1:8" x14ac:dyDescent="0.3">
      <c r="A58" s="4" t="s">
        <v>48</v>
      </c>
      <c r="B58" s="1">
        <v>685676</v>
      </c>
      <c r="C58" s="2">
        <f>B58/$B$3</f>
        <v>0.22969050491136825</v>
      </c>
      <c r="E58" s="4" t="s">
        <v>48</v>
      </c>
      <c r="F58" s="1">
        <v>68586</v>
      </c>
      <c r="G58" s="2">
        <f>F58/$F$3</f>
        <v>0.2297519110819303</v>
      </c>
      <c r="H58" s="2">
        <f>G58-C58</f>
        <v>6.1406170562050555E-5</v>
      </c>
    </row>
    <row r="59" spans="1:8" x14ac:dyDescent="0.3">
      <c r="A59" s="4" t="s">
        <v>49</v>
      </c>
      <c r="B59" s="1">
        <v>5163</v>
      </c>
      <c r="C59" s="2">
        <f>B59/$B$3</f>
        <v>1.7295225104238653E-3</v>
      </c>
      <c r="E59" s="4" t="s">
        <v>49</v>
      </c>
      <c r="F59" s="1">
        <v>526</v>
      </c>
      <c r="G59" s="2">
        <f>F59/$F$3</f>
        <v>1.7620141899089515E-3</v>
      </c>
      <c r="H59" s="2">
        <f>G59-C59</f>
        <v>3.2491679485086196E-5</v>
      </c>
    </row>
    <row r="60" spans="1:8" x14ac:dyDescent="0.3">
      <c r="A60" s="4" t="s">
        <v>55</v>
      </c>
      <c r="B60" s="1">
        <v>56515</v>
      </c>
      <c r="C60" s="2">
        <f>B60/$B$3</f>
        <v>1.8931622056286027E-2</v>
      </c>
      <c r="E60" s="4" t="s">
        <v>55</v>
      </c>
      <c r="F60" s="1">
        <v>5577</v>
      </c>
      <c r="G60" s="2">
        <f>F60/$F$3</f>
        <v>1.8682040184643006E-2</v>
      </c>
      <c r="H60" s="2">
        <f>G60-C60</f>
        <v>-2.4958187164302037E-4</v>
      </c>
    </row>
    <row r="61" spans="1:8" x14ac:dyDescent="0.3">
      <c r="A61" s="4" t="s">
        <v>56</v>
      </c>
      <c r="B61" s="1">
        <v>56517</v>
      </c>
      <c r="C61" s="2">
        <f>B61/$B$3</f>
        <v>1.8932292024331901E-2</v>
      </c>
      <c r="E61" s="4" t="s">
        <v>56</v>
      </c>
      <c r="F61" s="1">
        <v>5578</v>
      </c>
      <c r="G61" s="2">
        <f>F61/$F$3</f>
        <v>1.8685390021505953E-2</v>
      </c>
      <c r="H61" s="2">
        <f>G61-C61</f>
        <v>-2.4690200282594804E-4</v>
      </c>
    </row>
  </sheetData>
  <sortState ref="A4:H60">
    <sortCondition ref="D4:D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Ellis</dc:creator>
  <cp:lastModifiedBy>Steve Ellis</cp:lastModifiedBy>
  <dcterms:created xsi:type="dcterms:W3CDTF">2018-10-15T15:34:44Z</dcterms:created>
  <dcterms:modified xsi:type="dcterms:W3CDTF">2018-10-15T18:59:04Z</dcterms:modified>
</cp:coreProperties>
</file>