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20" yWindow="-120" windowWidth="20730" windowHeight="1116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2" i="1"/>
  <c r="L9" i="1" l="1"/>
  <c r="E8" i="1"/>
  <c r="E7" i="1"/>
  <c r="E5" i="1"/>
  <c r="E6" i="1"/>
  <c r="E3" i="1"/>
  <c r="E9" i="1"/>
  <c r="G20" i="2"/>
  <c r="G19" i="2"/>
  <c r="G18" i="2"/>
  <c r="I18" i="2"/>
  <c r="I20" i="2"/>
  <c r="I19" i="2"/>
  <c r="H16" i="2"/>
  <c r="L12" i="2"/>
  <c r="J8" i="2"/>
  <c r="J12" i="2"/>
  <c r="H12" i="2"/>
  <c r="L8" i="2"/>
  <c r="H8" i="2"/>
  <c r="N4" i="2"/>
  <c r="L4" i="2"/>
  <c r="J4" i="2"/>
  <c r="H4" i="2"/>
</calcChain>
</file>

<file path=xl/sharedStrings.xml><?xml version="1.0" encoding="utf-8"?>
<sst xmlns="http://schemas.openxmlformats.org/spreadsheetml/2006/main" count="135" uniqueCount="76">
  <si>
    <t>Tidak</t>
  </si>
  <si>
    <t>Sangat Buruk</t>
  </si>
  <si>
    <t>Rendah</t>
  </si>
  <si>
    <t>Kurang</t>
  </si>
  <si>
    <t>G14</t>
  </si>
  <si>
    <t>Baik</t>
  </si>
  <si>
    <t>Sedang</t>
  </si>
  <si>
    <t>G13</t>
  </si>
  <si>
    <t>Sangat Baik</t>
  </si>
  <si>
    <t>G12</t>
  </si>
  <si>
    <t>Tinggi</t>
  </si>
  <si>
    <t>G11</t>
  </si>
  <si>
    <t>Ya</t>
  </si>
  <si>
    <t>G10</t>
  </si>
  <si>
    <t>Buruk</t>
  </si>
  <si>
    <t>Cukup</t>
  </si>
  <si>
    <t>G9</t>
  </si>
  <si>
    <t>G8</t>
  </si>
  <si>
    <t>G7</t>
  </si>
  <si>
    <t>G6</t>
  </si>
  <si>
    <t>G5</t>
  </si>
  <si>
    <t>Bagus</t>
  </si>
  <si>
    <t>G4</t>
  </si>
  <si>
    <t>G3</t>
  </si>
  <si>
    <t>G2</t>
  </si>
  <si>
    <t>G1</t>
  </si>
  <si>
    <t>Diterima</t>
  </si>
  <si>
    <t>Wawancara</t>
  </si>
  <si>
    <t>Psikologi</t>
  </si>
  <si>
    <t>IPK</t>
  </si>
  <si>
    <t>W=Wawancara</t>
  </si>
  <si>
    <t>Wbaik</t>
  </si>
  <si>
    <t>Wsangatbaik</t>
  </si>
  <si>
    <t>Entropy</t>
  </si>
  <si>
    <t>Entropy Wsangatbaik</t>
  </si>
  <si>
    <t>Entropy Wbaik</t>
  </si>
  <si>
    <t>Wburuk</t>
  </si>
  <si>
    <t>Entropy Wburuk</t>
  </si>
  <si>
    <t>Wsangatburuk</t>
  </si>
  <si>
    <t>Entropy Wsangatburuk</t>
  </si>
  <si>
    <t>3,1</t>
  </si>
  <si>
    <t>3,2</t>
  </si>
  <si>
    <t>1,1</t>
  </si>
  <si>
    <t>2,2</t>
  </si>
  <si>
    <t>hasil</t>
  </si>
  <si>
    <t>P=Psikologi</t>
  </si>
  <si>
    <t>Wtinggi</t>
  </si>
  <si>
    <t>Entropy Wtinggi</t>
  </si>
  <si>
    <t>Wsedang</t>
  </si>
  <si>
    <t>Entropy Wsedang</t>
  </si>
  <si>
    <t>Wrendah</t>
  </si>
  <si>
    <t>1,3</t>
  </si>
  <si>
    <t>4,1</t>
  </si>
  <si>
    <t>I=IPK</t>
  </si>
  <si>
    <t>Wbagus</t>
  </si>
  <si>
    <t>Entropy Wbagus</t>
  </si>
  <si>
    <t>Wcukup</t>
  </si>
  <si>
    <t>Wkurang</t>
  </si>
  <si>
    <t>Entropy Wcukup</t>
  </si>
  <si>
    <t>Entropy Wkurang</t>
  </si>
  <si>
    <t>1,4</t>
  </si>
  <si>
    <t>D=Diterima</t>
  </si>
  <si>
    <t>D</t>
  </si>
  <si>
    <t>8,6</t>
  </si>
  <si>
    <t>Gain(D,P)</t>
  </si>
  <si>
    <t>Gain(D,I)</t>
  </si>
  <si>
    <t>2 // 14</t>
  </si>
  <si>
    <t>4 // 14</t>
  </si>
  <si>
    <t>5 // 14</t>
  </si>
  <si>
    <t>Gain(D,W)</t>
  </si>
  <si>
    <t>Entropy Wrendah</t>
  </si>
  <si>
    <t>x1</t>
  </si>
  <si>
    <t>x2</t>
  </si>
  <si>
    <t>kelas</t>
  </si>
  <si>
    <t>k3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</si>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</sst>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21" sqref="G21"/>
    </sheetView>
  </sheetViews>
  <sheetFormatPr defaultRowHeight="15" x14ac:dyDescent="0.25"/>
  <cols>
    <col min="4" max="4" width="12.42578125" bestFit="1" customWidth="1"/>
    <col min="6" max="6" width="14.140625" bestFit="1" customWidth="1"/>
    <col min="7" max="7" width="12.28515625" bestFit="1" customWidth="1"/>
    <col min="8" max="8" width="19.85546875" bestFit="1" customWidth="1"/>
    <col min="10" max="10" width="16.5703125" bestFit="1" customWidth="1"/>
    <col min="11" max="11" width="9.140625" bestFit="1" customWidth="1"/>
    <col min="12" max="12" width="16.5703125" bestFit="1" customWidth="1"/>
    <col min="13" max="13" width="13.85546875" bestFit="1" customWidth="1"/>
    <col min="14" max="14" width="21.42578125" bestFit="1" customWidth="1"/>
  </cols>
  <sheetData>
    <row r="1" spans="1:14" x14ac:dyDescent="0.25">
      <c r="B1" t="s">
        <v>29</v>
      </c>
      <c r="C1" t="s">
        <v>28</v>
      </c>
      <c r="D1" t="s">
        <v>27</v>
      </c>
      <c r="E1" t="s">
        <v>26</v>
      </c>
      <c r="G1" t="s">
        <v>32</v>
      </c>
      <c r="H1" t="s">
        <v>34</v>
      </c>
      <c r="I1" t="s">
        <v>31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25">
      <c r="A2" t="s">
        <v>25</v>
      </c>
      <c r="B2" t="s">
        <v>21</v>
      </c>
      <c r="C2" t="s">
        <v>10</v>
      </c>
      <c r="D2" t="s">
        <v>8</v>
      </c>
      <c r="E2" t="s">
        <v>12</v>
      </c>
      <c r="F2" t="s">
        <v>30</v>
      </c>
      <c r="G2">
        <v>4</v>
      </c>
      <c r="H2" t="s">
        <v>40</v>
      </c>
      <c r="I2">
        <v>2</v>
      </c>
      <c r="J2" t="s">
        <v>42</v>
      </c>
      <c r="K2">
        <v>4</v>
      </c>
      <c r="L2" t="s">
        <v>43</v>
      </c>
      <c r="M2">
        <v>4</v>
      </c>
      <c r="N2" t="s">
        <v>43</v>
      </c>
    </row>
    <row r="3" spans="1:14" x14ac:dyDescent="0.25">
      <c r="A3" t="s">
        <v>24</v>
      </c>
      <c r="B3" t="s">
        <v>21</v>
      </c>
      <c r="C3" t="s">
        <v>10</v>
      </c>
      <c r="D3" t="s">
        <v>1</v>
      </c>
      <c r="E3" t="s">
        <v>12</v>
      </c>
      <c r="H3" t="s">
        <v>44</v>
      </c>
      <c r="J3" t="s">
        <v>44</v>
      </c>
      <c r="L3" t="s">
        <v>44</v>
      </c>
      <c r="N3" t="s">
        <v>44</v>
      </c>
    </row>
    <row r="4" spans="1:14" x14ac:dyDescent="0.25">
      <c r="A4" t="s">
        <v>23</v>
      </c>
      <c r="B4" t="s">
        <v>21</v>
      </c>
      <c r="C4" t="s">
        <v>6</v>
      </c>
      <c r="D4" t="s">
        <v>14</v>
      </c>
      <c r="E4" t="s">
        <v>12</v>
      </c>
      <c r="H4" s="2">
        <f>-((3/4)*LOG(3/4,2))-((1/4)*LOG(1/4,2))</f>
        <v>0.81127812445913283</v>
      </c>
      <c r="J4">
        <f>-((1/2)*LOG(1/2,2))-((1/2)*LOG(1/2,2))</f>
        <v>1</v>
      </c>
      <c r="L4">
        <f>-((2/4)*LOG(2/4,2))-((2/4)*LOG(2/4,2))</f>
        <v>1</v>
      </c>
      <c r="N4">
        <f>-((2/4)*LOG(2/4,2))-((2/4)*LOG(2/4,2))</f>
        <v>1</v>
      </c>
    </row>
    <row r="5" spans="1:14" x14ac:dyDescent="0.25">
      <c r="A5" t="s">
        <v>22</v>
      </c>
      <c r="B5" t="s">
        <v>21</v>
      </c>
      <c r="C5" t="s">
        <v>2</v>
      </c>
      <c r="D5" t="s">
        <v>14</v>
      </c>
      <c r="E5" t="s">
        <v>0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70</v>
      </c>
    </row>
    <row r="6" spans="1:14" x14ac:dyDescent="0.25">
      <c r="A6" t="s">
        <v>20</v>
      </c>
      <c r="B6" t="s">
        <v>15</v>
      </c>
      <c r="C6" t="s">
        <v>10</v>
      </c>
      <c r="D6" t="s">
        <v>8</v>
      </c>
      <c r="E6" t="s">
        <v>12</v>
      </c>
      <c r="G6">
        <v>5</v>
      </c>
      <c r="H6" t="s">
        <v>52</v>
      </c>
      <c r="I6">
        <v>5</v>
      </c>
      <c r="J6" t="s">
        <v>41</v>
      </c>
      <c r="K6">
        <v>4</v>
      </c>
      <c r="L6" t="s">
        <v>51</v>
      </c>
    </row>
    <row r="7" spans="1:14" x14ac:dyDescent="0.25">
      <c r="A7" t="s">
        <v>19</v>
      </c>
      <c r="B7" t="s">
        <v>15</v>
      </c>
      <c r="C7" t="s">
        <v>6</v>
      </c>
      <c r="D7" t="s">
        <v>14</v>
      </c>
      <c r="E7" t="s">
        <v>12</v>
      </c>
      <c r="H7" t="s">
        <v>44</v>
      </c>
      <c r="J7" t="s">
        <v>44</v>
      </c>
      <c r="L7" t="s">
        <v>44</v>
      </c>
    </row>
    <row r="8" spans="1:14" x14ac:dyDescent="0.25">
      <c r="A8" t="s">
        <v>18</v>
      </c>
      <c r="B8" t="s">
        <v>15</v>
      </c>
      <c r="C8" t="s">
        <v>6</v>
      </c>
      <c r="D8" t="s">
        <v>1</v>
      </c>
      <c r="E8" t="s">
        <v>12</v>
      </c>
      <c r="H8" s="2">
        <f>-((4/5)*LOG(4/5,2))-((1/5)*LOG(1/5,2))</f>
        <v>0.72192809488736231</v>
      </c>
      <c r="J8" s="2">
        <f>-((3/5)*LOG(3/5,2))-((2/5)*LOG(2/5,2))</f>
        <v>0.97095059445466858</v>
      </c>
      <c r="L8" s="2">
        <f>-((1/4)*LOG(1/4,2))-((3/4)*LOG(3/4,2))</f>
        <v>0.81127812445913283</v>
      </c>
    </row>
    <row r="9" spans="1:14" x14ac:dyDescent="0.25">
      <c r="A9" t="s">
        <v>17</v>
      </c>
      <c r="B9" t="s">
        <v>15</v>
      </c>
      <c r="C9" t="s">
        <v>2</v>
      </c>
      <c r="D9" t="s">
        <v>5</v>
      </c>
      <c r="E9" t="s">
        <v>12</v>
      </c>
      <c r="F9" t="s">
        <v>53</v>
      </c>
      <c r="G9" t="s">
        <v>54</v>
      </c>
      <c r="H9" t="s">
        <v>55</v>
      </c>
      <c r="I9" t="s">
        <v>56</v>
      </c>
      <c r="J9" t="s">
        <v>58</v>
      </c>
      <c r="K9" t="s">
        <v>57</v>
      </c>
      <c r="L9" t="s">
        <v>59</v>
      </c>
    </row>
    <row r="10" spans="1:14" x14ac:dyDescent="0.25">
      <c r="A10" t="s">
        <v>16</v>
      </c>
      <c r="B10" t="s">
        <v>15</v>
      </c>
      <c r="C10" t="s">
        <v>2</v>
      </c>
      <c r="D10" t="s">
        <v>14</v>
      </c>
      <c r="E10" t="s">
        <v>0</v>
      </c>
      <c r="G10">
        <v>4</v>
      </c>
      <c r="H10" t="s">
        <v>40</v>
      </c>
      <c r="I10">
        <v>5</v>
      </c>
      <c r="J10" t="s">
        <v>52</v>
      </c>
      <c r="K10">
        <v>5</v>
      </c>
      <c r="L10" t="s">
        <v>60</v>
      </c>
    </row>
    <row r="11" spans="1:14" x14ac:dyDescent="0.25">
      <c r="A11" t="s">
        <v>13</v>
      </c>
      <c r="B11" t="s">
        <v>3</v>
      </c>
      <c r="C11" t="s">
        <v>10</v>
      </c>
      <c r="D11" t="s">
        <v>8</v>
      </c>
      <c r="E11" t="s">
        <v>12</v>
      </c>
      <c r="H11" t="s">
        <v>44</v>
      </c>
      <c r="J11" t="s">
        <v>44</v>
      </c>
      <c r="L11" t="s">
        <v>44</v>
      </c>
    </row>
    <row r="12" spans="1:14" x14ac:dyDescent="0.25">
      <c r="A12" t="s">
        <v>11</v>
      </c>
      <c r="B12" t="s">
        <v>3</v>
      </c>
      <c r="C12" t="s">
        <v>10</v>
      </c>
      <c r="D12" t="s">
        <v>1</v>
      </c>
      <c r="E12" t="s">
        <v>0</v>
      </c>
      <c r="H12" s="2">
        <f>-((3/4)*LOG(3/4,2))-((1/4)*LOG(1/4,2))</f>
        <v>0.81127812445913283</v>
      </c>
      <c r="J12" s="2">
        <f>-((4/5)*LOG(4/5,2))-((1/5)*LOG(1/5,2))</f>
        <v>0.72192809488736231</v>
      </c>
      <c r="L12" s="2">
        <f>-((1/5)*LOG(1/5,2))-((4/5)*LOG(4/5,2))</f>
        <v>0.72192809488736231</v>
      </c>
    </row>
    <row r="13" spans="1:14" x14ac:dyDescent="0.25">
      <c r="A13" t="s">
        <v>9</v>
      </c>
      <c r="B13" t="s">
        <v>3</v>
      </c>
      <c r="C13" t="s">
        <v>6</v>
      </c>
      <c r="D13" t="s">
        <v>8</v>
      </c>
      <c r="E13" t="s">
        <v>0</v>
      </c>
      <c r="F13" t="s">
        <v>61</v>
      </c>
      <c r="G13" t="s">
        <v>62</v>
      </c>
      <c r="H13" t="s">
        <v>33</v>
      </c>
    </row>
    <row r="14" spans="1:14" x14ac:dyDescent="0.25">
      <c r="A14" t="s">
        <v>7</v>
      </c>
      <c r="B14" t="s">
        <v>3</v>
      </c>
      <c r="C14" t="s">
        <v>6</v>
      </c>
      <c r="D14" t="s">
        <v>5</v>
      </c>
      <c r="E14" t="s">
        <v>0</v>
      </c>
      <c r="G14">
        <v>14</v>
      </c>
      <c r="H14" t="s">
        <v>63</v>
      </c>
    </row>
    <row r="15" spans="1:14" x14ac:dyDescent="0.25">
      <c r="A15" t="s">
        <v>4</v>
      </c>
      <c r="B15" t="s">
        <v>3</v>
      </c>
      <c r="C15" t="s">
        <v>2</v>
      </c>
      <c r="D15" t="s">
        <v>1</v>
      </c>
      <c r="E15" t="s">
        <v>0</v>
      </c>
      <c r="H15" t="s">
        <v>44</v>
      </c>
    </row>
    <row r="16" spans="1:14" x14ac:dyDescent="0.25">
      <c r="H16" s="2">
        <f>-((8/14)*LOG(8/14,2))-((6/14)*LOG(6/14,2))</f>
        <v>0.98522813603425163</v>
      </c>
    </row>
    <row r="18" spans="6:10" x14ac:dyDescent="0.25">
      <c r="F18" t="s">
        <v>69</v>
      </c>
      <c r="G18" s="2">
        <f>H16-H4*I19-J4*I18-L4*I19-N4*I19</f>
        <v>3.914867190307092E-2</v>
      </c>
      <c r="I18" s="2">
        <f>2/14</f>
        <v>0.14285714285714285</v>
      </c>
      <c r="J18" s="1" t="s">
        <v>66</v>
      </c>
    </row>
    <row r="19" spans="6:10" x14ac:dyDescent="0.25">
      <c r="F19" t="s">
        <v>64</v>
      </c>
      <c r="G19" s="2">
        <f>H16-H8*I20-J8*I20-L8*I19</f>
        <v>0.14883485428091692</v>
      </c>
      <c r="I19" s="2">
        <f>4/14</f>
        <v>0.2857142857142857</v>
      </c>
      <c r="J19" t="s">
        <v>67</v>
      </c>
    </row>
    <row r="20" spans="6:10" x14ac:dyDescent="0.25">
      <c r="F20" t="s">
        <v>65</v>
      </c>
      <c r="G20" s="2">
        <f>H16-H12*I19-J12*I20-L12*I20</f>
        <v>0.23777146126924054</v>
      </c>
      <c r="I20" s="2">
        <f>5/14</f>
        <v>0.35714285714285715</v>
      </c>
      <c r="J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R11" sqref="R11"/>
    </sheetView>
  </sheetViews>
  <sheetFormatPr defaultRowHeight="15" x14ac:dyDescent="0.25"/>
  <sheetData>
    <row r="1" spans="1:12" x14ac:dyDescent="0.25">
      <c r="B1" t="s">
        <v>71</v>
      </c>
      <c r="C1" t="s">
        <v>72</v>
      </c>
      <c r="D1" t="s">
        <v>73</v>
      </c>
      <c r="F1" t="s">
        <v>74</v>
      </c>
      <c r="G1" t="s">
        <v>75</v>
      </c>
      <c r="J1" t="s">
        <v>71</v>
      </c>
      <c r="K1" t="s">
        <v>72</v>
      </c>
    </row>
    <row r="2" spans="1:12" x14ac:dyDescent="0.25">
      <c r="A2">
        <v>3</v>
      </c>
      <c r="B2">
        <v>3.4</v>
      </c>
      <c r="C2">
        <v>1.7</v>
      </c>
      <c r="D2">
        <v>1</v>
      </c>
      <c r="E2">
        <f>SQRT((B2-J$2)^2)+((C2-K$2)^2)</f>
        <v>2.54</v>
      </c>
      <c r="F2">
        <v>1</v>
      </c>
      <c r="G2">
        <v>1</v>
      </c>
      <c r="J2">
        <v>1.5</v>
      </c>
      <c r="K2">
        <v>2.5</v>
      </c>
    </row>
    <row r="3" spans="1:12" x14ac:dyDescent="0.25">
      <c r="A3">
        <v>8</v>
      </c>
      <c r="B3">
        <v>2.4</v>
      </c>
      <c r="C3">
        <v>1.7</v>
      </c>
      <c r="D3">
        <v>2</v>
      </c>
      <c r="E3">
        <f t="shared" ref="E2:E9" si="0">SQRT((B3-J$2)^2)+((C3-K$2)^2)</f>
        <v>1.54</v>
      </c>
    </row>
    <row r="4" spans="1:12" x14ac:dyDescent="0.25">
      <c r="A4">
        <v>7</v>
      </c>
      <c r="B4">
        <v>1.8</v>
      </c>
      <c r="C4">
        <v>3.4</v>
      </c>
      <c r="D4">
        <v>2</v>
      </c>
      <c r="E4">
        <f>SQRT((B4-J$2)^2)+((C4-K$2)^2)</f>
        <v>1.1099999999999999</v>
      </c>
    </row>
    <row r="5" spans="1:12" x14ac:dyDescent="0.25">
      <c r="A5">
        <v>5</v>
      </c>
      <c r="B5">
        <v>2</v>
      </c>
      <c r="C5">
        <v>1.8</v>
      </c>
      <c r="D5">
        <v>2</v>
      </c>
      <c r="E5">
        <f t="shared" si="0"/>
        <v>0.99</v>
      </c>
    </row>
    <row r="6" spans="1:12" x14ac:dyDescent="0.25">
      <c r="A6">
        <v>6</v>
      </c>
      <c r="B6">
        <v>1.6</v>
      </c>
      <c r="C6">
        <v>1.6</v>
      </c>
      <c r="D6">
        <v>2</v>
      </c>
      <c r="E6">
        <f t="shared" si="0"/>
        <v>0.90999999999999992</v>
      </c>
    </row>
    <row r="7" spans="1:12" x14ac:dyDescent="0.25">
      <c r="A7">
        <v>4</v>
      </c>
      <c r="B7">
        <v>1.8</v>
      </c>
      <c r="C7">
        <v>2.2000000000000002</v>
      </c>
      <c r="D7">
        <v>2</v>
      </c>
      <c r="E7">
        <f t="shared" si="0"/>
        <v>0.38999999999999996</v>
      </c>
    </row>
    <row r="8" spans="1:12" x14ac:dyDescent="0.25">
      <c r="A8">
        <v>2</v>
      </c>
      <c r="B8">
        <v>1.2</v>
      </c>
      <c r="C8">
        <v>2.2999999999999998</v>
      </c>
      <c r="D8">
        <v>1</v>
      </c>
      <c r="E8">
        <f t="shared" si="0"/>
        <v>0.34000000000000014</v>
      </c>
    </row>
    <row r="9" spans="1:12" x14ac:dyDescent="0.25">
      <c r="A9">
        <v>1</v>
      </c>
      <c r="B9">
        <v>1.4</v>
      </c>
      <c r="C9">
        <v>2.2999999999999998</v>
      </c>
      <c r="D9">
        <v>1</v>
      </c>
      <c r="E9">
        <f t="shared" si="0"/>
        <v>0.14000000000000015</v>
      </c>
      <c r="L9">
        <f>(7/8)*100</f>
        <v>87.5</v>
      </c>
    </row>
  </sheetData>
  <sortState ref="A2:E9">
    <sortCondition descending="1" ref="E2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Januar Widianto</dc:creator>
  <cp:lastModifiedBy>DELL</cp:lastModifiedBy>
  <dcterms:created xsi:type="dcterms:W3CDTF">2019-10-02T07:16:04Z</dcterms:created>
  <dcterms:modified xsi:type="dcterms:W3CDTF">2019-10-29T13:24:31Z</dcterms:modified>
</cp:coreProperties>
</file>