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Q1" sheetId="1" r:id="rId1"/>
    <sheet name="Q2_T1" sheetId="7" r:id="rId2"/>
    <sheet name="Q2_T2" sheetId="8" r:id="rId3"/>
    <sheet name="Q2_T3" sheetId="9" r:id="rId4"/>
    <sheet name="Q3" sheetId="5" r:id="rId5"/>
    <sheet name="Q4" sheetId="6" r:id="rId6"/>
  </sheets>
  <externalReferences>
    <externalReference r:id="rId7"/>
  </externalReferences>
  <calcPr calcId="152511"/>
  <pivotCaches>
    <pivotCache cacheId="12" r:id="rId8"/>
  </pivotCaches>
</workbook>
</file>

<file path=xl/calcChain.xml><?xml version="1.0" encoding="utf-8"?>
<calcChain xmlns="http://schemas.openxmlformats.org/spreadsheetml/2006/main">
  <c r="D5" i="6" l="1"/>
  <c r="D6" i="6"/>
  <c r="D7" i="6"/>
  <c r="D8" i="6"/>
  <c r="D9" i="6"/>
  <c r="D10" i="6"/>
  <c r="D11" i="6"/>
  <c r="D12" i="6"/>
  <c r="D13" i="6"/>
  <c r="D4" i="6"/>
  <c r="D17" i="5"/>
  <c r="E17" i="5" s="1"/>
  <c r="D5" i="5"/>
  <c r="D6" i="5"/>
  <c r="E6" i="5" s="1"/>
  <c r="D7" i="5"/>
  <c r="D8" i="5"/>
  <c r="E8" i="5" s="1"/>
  <c r="D9" i="5"/>
  <c r="D10" i="5"/>
  <c r="E10" i="5" s="1"/>
  <c r="D11" i="5"/>
  <c r="D12" i="5"/>
  <c r="E12" i="5" s="1"/>
  <c r="D13" i="5"/>
  <c r="D14" i="5"/>
  <c r="E14" i="5" s="1"/>
  <c r="D15" i="5"/>
  <c r="D16" i="5"/>
  <c r="E16" i="5" s="1"/>
  <c r="F4" i="5"/>
  <c r="D4" i="5"/>
  <c r="E4" i="5" s="1"/>
  <c r="E5" i="5"/>
  <c r="F5" i="5" s="1"/>
  <c r="E7" i="5"/>
  <c r="E9" i="5"/>
  <c r="E11" i="5"/>
  <c r="E13" i="5"/>
  <c r="E15" i="5"/>
  <c r="F16" i="5" l="1"/>
  <c r="G16" i="5" s="1"/>
  <c r="F12" i="5"/>
  <c r="G12" i="5" s="1"/>
  <c r="F8" i="5"/>
  <c r="G8" i="5" s="1"/>
  <c r="F14" i="5"/>
  <c r="G14" i="5" s="1"/>
  <c r="F10" i="5"/>
  <c r="G10" i="5" s="1"/>
  <c r="F6" i="5"/>
  <c r="G6" i="5" s="1"/>
  <c r="F17" i="5"/>
  <c r="G17" i="5" s="1"/>
  <c r="F15" i="5"/>
  <c r="F13" i="5"/>
  <c r="G13" i="5" s="1"/>
  <c r="F11" i="5"/>
  <c r="G11" i="5" s="1"/>
  <c r="F9" i="5"/>
  <c r="G9" i="5" s="1"/>
  <c r="F7" i="5"/>
  <c r="G7" i="5" s="1"/>
  <c r="G5" i="5"/>
  <c r="G15" i="5"/>
  <c r="G4" i="5"/>
  <c r="G19" i="5" l="1"/>
  <c r="G21" i="5"/>
  <c r="G22" i="5" s="1"/>
</calcChain>
</file>

<file path=xl/sharedStrings.xml><?xml version="1.0" encoding="utf-8"?>
<sst xmlns="http://schemas.openxmlformats.org/spreadsheetml/2006/main" count="145" uniqueCount="44">
  <si>
    <t>Students</t>
  </si>
  <si>
    <t>Faculty</t>
  </si>
  <si>
    <t>University</t>
  </si>
  <si>
    <t>Arts</t>
  </si>
  <si>
    <t>Physics</t>
  </si>
  <si>
    <t>Economics</t>
  </si>
  <si>
    <t>Mathematics</t>
  </si>
  <si>
    <t>Psychology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</si>
  <si>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</si>
  <si>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</si>
  <si>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</si>
  <si>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</si>
  <si>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</si>
  <si>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</si>
  <si>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</si>
  <si>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</si>
  <si>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Sum of Students</t>
  </si>
  <si>
    <t>ID</t>
  </si>
  <si>
    <t>QTE</t>
  </si>
  <si>
    <t>Remise (%)</t>
  </si>
  <si>
    <t>Time (s)</t>
  </si>
  <si>
    <t>Distance (m)</t>
  </si>
  <si>
    <t>Speed (m/s)</t>
  </si>
  <si>
    <t>Total général</t>
  </si>
  <si>
    <t>Ivy League Applicants</t>
  </si>
  <si>
    <t>Somme</t>
  </si>
  <si>
    <t>Moyenne</t>
  </si>
  <si>
    <t>Total Facture:</t>
  </si>
  <si>
    <t>TVA:</t>
  </si>
  <si>
    <t>Val TVA:</t>
  </si>
  <si>
    <t>TCC:</t>
  </si>
  <si>
    <t xml:space="preserve">PT </t>
  </si>
  <si>
    <t xml:space="preserve">PU </t>
  </si>
  <si>
    <t xml:space="preserve">Val Remise </t>
  </si>
  <si>
    <t xml:space="preserve">Total à payer </t>
  </si>
  <si>
    <r>
      <rPr>
        <b/>
        <sz val="11"/>
        <color rgb="FF00B0F0"/>
        <rFont val="Times New Roman"/>
        <family val="1"/>
      </rPr>
      <t>Question4:</t>
    </r>
    <r>
      <rPr>
        <b/>
        <sz val="11"/>
        <rFont val="Times New Roman"/>
        <family val="1"/>
      </rPr>
      <t>Speed Calculation</t>
    </r>
  </si>
  <si>
    <t>sum of students</t>
  </si>
  <si>
    <t>Moyenne de Students</t>
  </si>
  <si>
    <t>average of Students</t>
  </si>
  <si>
    <r>
      <rPr>
        <b/>
        <sz val="11"/>
        <color rgb="FF00B0F0"/>
        <rFont val="Times New Roman"/>
        <family val="1"/>
      </rPr>
      <t>Question01</t>
    </r>
    <r>
      <rPr>
        <b/>
        <sz val="11"/>
        <color theme="1"/>
        <rFont val="Times New Roman"/>
        <family val="1"/>
      </rPr>
      <t xml:space="preserve"> : Split collumn</t>
    </r>
  </si>
  <si>
    <r>
      <rPr>
        <b/>
        <sz val="11"/>
        <color rgb="FF00B0F0"/>
        <rFont val="Times New Roman"/>
        <family val="1"/>
      </rPr>
      <t>Question02</t>
    </r>
    <r>
      <rPr>
        <b/>
        <sz val="11"/>
        <color theme="1"/>
        <rFont val="Times New Roman"/>
        <family val="1"/>
      </rPr>
      <t xml:space="preserve"> : Table 01</t>
    </r>
  </si>
  <si>
    <r>
      <rPr>
        <b/>
        <sz val="11"/>
        <color rgb="FF00B0F0"/>
        <rFont val="Times New Roman"/>
        <family val="1"/>
      </rPr>
      <t>Question02</t>
    </r>
    <r>
      <rPr>
        <b/>
        <sz val="11"/>
        <color theme="1"/>
        <rFont val="Times New Roman"/>
        <family val="1"/>
      </rPr>
      <t xml:space="preserve"> : Table 02</t>
    </r>
  </si>
  <si>
    <t>Étiquettes de colonnes</t>
  </si>
  <si>
    <r>
      <rPr>
        <b/>
        <sz val="11"/>
        <color rgb="FF00B0F0"/>
        <rFont val="Times New Roman"/>
        <family val="1"/>
      </rPr>
      <t>Question02</t>
    </r>
    <r>
      <rPr>
        <b/>
        <sz val="11"/>
        <color theme="1"/>
        <rFont val="Times New Roman"/>
        <family val="1"/>
      </rPr>
      <t xml:space="preserve"> : Table 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</si>
</sst>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70" formatCode="_-* #,##0.00\ [$DZD]_-;\-* #,##0.00\ [$DZD]_-;_-* &quot;-&quot;??\ [$DZD]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3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F0"/>
      <name val="Times New Roman"/>
      <family val="1"/>
    </font>
    <font>
      <b/>
      <sz val="11"/>
      <name val="Times New Roman"/>
      <family val="1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4" xfId="0" applyBorder="1"/>
    <xf numFmtId="0" fontId="0" fillId="0" borderId="21" xfId="0" applyBorder="1"/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9" fontId="6" fillId="0" borderId="8" xfId="2" applyFont="1" applyBorder="1"/>
    <xf numFmtId="0" fontId="6" fillId="0" borderId="26" xfId="0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0" fontId="8" fillId="9" borderId="16" xfId="0" applyFont="1" applyFill="1" applyBorder="1" applyAlignment="1">
      <alignment horizontal="center" vertical="top"/>
    </xf>
    <xf numFmtId="0" fontId="8" fillId="9" borderId="17" xfId="0" applyFont="1" applyFill="1" applyBorder="1" applyAlignment="1">
      <alignment horizontal="center" vertical="top"/>
    </xf>
    <xf numFmtId="0" fontId="8" fillId="9" borderId="18" xfId="0" applyFont="1" applyFill="1" applyBorder="1" applyAlignment="1">
      <alignment horizontal="center" vertical="top"/>
    </xf>
    <xf numFmtId="0" fontId="6" fillId="2" borderId="19" xfId="4" applyFont="1" applyBorder="1"/>
    <xf numFmtId="0" fontId="6" fillId="2" borderId="15" xfId="4" applyFont="1" applyBorder="1"/>
    <xf numFmtId="9" fontId="6" fillId="2" borderId="13" xfId="4" applyNumberFormat="1" applyFont="1" applyBorder="1"/>
    <xf numFmtId="0" fontId="6" fillId="2" borderId="21" xfId="4" applyFont="1" applyBorder="1"/>
    <xf numFmtId="0" fontId="6" fillId="2" borderId="14" xfId="4" applyFont="1" applyBorder="1"/>
    <xf numFmtId="9" fontId="6" fillId="2" borderId="14" xfId="4" applyNumberFormat="1" applyFont="1" applyBorder="1"/>
    <xf numFmtId="0" fontId="1" fillId="0" borderId="0" xfId="0" applyFont="1" applyBorder="1" applyAlignment="1">
      <alignment horizontal="center" vertical="top"/>
    </xf>
    <xf numFmtId="170" fontId="6" fillId="2" borderId="12" xfId="4" applyNumberFormat="1" applyFont="1" applyBorder="1" applyAlignment="1">
      <alignment horizontal="center"/>
    </xf>
    <xf numFmtId="170" fontId="6" fillId="0" borderId="8" xfId="0" applyNumberFormat="1" applyFont="1" applyBorder="1"/>
    <xf numFmtId="170" fontId="7" fillId="3" borderId="5" xfId="3" applyNumberFormat="1" applyFont="1" applyFill="1" applyBorder="1"/>
    <xf numFmtId="170" fontId="6" fillId="0" borderId="11" xfId="0" applyNumberFormat="1" applyFont="1" applyBorder="1"/>
    <xf numFmtId="170" fontId="6" fillId="2" borderId="13" xfId="4" applyNumberFormat="1" applyFont="1" applyBorder="1" applyAlignment="1">
      <alignment horizontal="center"/>
    </xf>
    <xf numFmtId="170" fontId="6" fillId="2" borderId="14" xfId="4" applyNumberFormat="1" applyFont="1" applyBorder="1" applyAlignment="1">
      <alignment horizontal="center"/>
    </xf>
    <xf numFmtId="170" fontId="6" fillId="2" borderId="20" xfId="4" applyNumberFormat="1" applyFont="1" applyBorder="1"/>
    <xf numFmtId="170" fontId="6" fillId="2" borderId="22" xfId="4" applyNumberFormat="1" applyFont="1" applyBorder="1"/>
    <xf numFmtId="0" fontId="6" fillId="10" borderId="21" xfId="0" applyFont="1" applyFill="1" applyBorder="1"/>
    <xf numFmtId="170" fontId="6" fillId="10" borderId="14" xfId="0" applyNumberFormat="1" applyFont="1" applyFill="1" applyBorder="1" applyAlignment="1">
      <alignment horizontal="center"/>
    </xf>
    <xf numFmtId="0" fontId="6" fillId="10" borderId="14" xfId="0" applyFont="1" applyFill="1" applyBorder="1"/>
    <xf numFmtId="170" fontId="6" fillId="10" borderId="12" xfId="4" applyNumberFormat="1" applyFont="1" applyFill="1" applyBorder="1" applyAlignment="1">
      <alignment horizontal="center"/>
    </xf>
    <xf numFmtId="9" fontId="6" fillId="10" borderId="14" xfId="2" applyFont="1" applyFill="1" applyBorder="1"/>
    <xf numFmtId="170" fontId="6" fillId="10" borderId="22" xfId="1" applyNumberFormat="1" applyFont="1" applyFill="1" applyBorder="1"/>
    <xf numFmtId="0" fontId="0" fillId="10" borderId="0" xfId="0" applyFill="1"/>
    <xf numFmtId="0" fontId="6" fillId="10" borderId="23" xfId="0" applyFont="1" applyFill="1" applyBorder="1"/>
    <xf numFmtId="170" fontId="6" fillId="10" borderId="24" xfId="0" applyNumberFormat="1" applyFont="1" applyFill="1" applyBorder="1" applyAlignment="1">
      <alignment horizontal="center"/>
    </xf>
    <xf numFmtId="0" fontId="6" fillId="10" borderId="24" xfId="0" applyFont="1" applyFill="1" applyBorder="1"/>
    <xf numFmtId="9" fontId="6" fillId="10" borderId="24" xfId="2" applyFont="1" applyFill="1" applyBorder="1"/>
    <xf numFmtId="170" fontId="6" fillId="10" borderId="25" xfId="1" applyNumberFormat="1" applyFont="1" applyFill="1" applyBorder="1"/>
    <xf numFmtId="0" fontId="4" fillId="8" borderId="16" xfId="0" applyFont="1" applyFill="1" applyBorder="1" applyAlignment="1">
      <alignment horizontal="center" vertical="top"/>
    </xf>
    <xf numFmtId="0" fontId="4" fillId="8" borderId="17" xfId="0" applyFont="1" applyFill="1" applyBorder="1" applyAlignment="1">
      <alignment horizontal="center" vertical="top"/>
    </xf>
    <xf numFmtId="0" fontId="4" fillId="8" borderId="18" xfId="0" applyFont="1" applyFill="1" applyBorder="1" applyAlignment="1">
      <alignment horizontal="center" vertical="top"/>
    </xf>
    <xf numFmtId="0" fontId="0" fillId="0" borderId="19" xfId="0" applyBorder="1"/>
    <xf numFmtId="0" fontId="0" fillId="0" borderId="13" xfId="0" applyBorder="1"/>
    <xf numFmtId="0" fontId="5" fillId="6" borderId="21" xfId="0" applyFont="1" applyFill="1" applyBorder="1"/>
    <xf numFmtId="0" fontId="5" fillId="6" borderId="14" xfId="0" applyFont="1" applyFill="1" applyBorder="1"/>
    <xf numFmtId="0" fontId="5" fillId="6" borderId="4" xfId="0" applyFont="1" applyFill="1" applyBorder="1"/>
    <xf numFmtId="0" fontId="5" fillId="6" borderId="23" xfId="0" applyFont="1" applyFill="1" applyBorder="1"/>
    <xf numFmtId="0" fontId="5" fillId="6" borderId="24" xfId="0" applyFont="1" applyFill="1" applyBorder="1"/>
    <xf numFmtId="0" fontId="5" fillId="6" borderId="5" xfId="0" applyFont="1" applyFill="1" applyBorder="1"/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/>
    <xf numFmtId="0" fontId="11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 vertical="top"/>
    </xf>
    <xf numFmtId="0" fontId="13" fillId="4" borderId="3" xfId="0" applyFont="1" applyFill="1" applyBorder="1" applyAlignment="1">
      <alignment horizontal="center"/>
    </xf>
    <xf numFmtId="0" fontId="13" fillId="4" borderId="3" xfId="0" applyFont="1" applyFill="1" applyBorder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40 % - Accent1" xfId="4" builtinId="31"/>
    <cellStyle name="Milliers" xfId="1" builtinId="3"/>
    <cellStyle name="Normal" xfId="0" builtinId="0"/>
    <cellStyle name="Pourcentage" xfId="2" builtinId="5"/>
    <cellStyle name="Titre 3" xfId="3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62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62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1146038385826764E-2"/>
          <c:y val="0.13133211544462872"/>
          <c:w val="0.93635396161417328"/>
          <c:h val="0.76748654235442038"/>
        </c:manualLayout>
      </c:layout>
      <c:lineChart>
        <c:grouping val="stacked"/>
        <c:varyColors val="0"/>
        <c:ser>
          <c:idx val="0"/>
          <c:order val="0"/>
          <c:tx>
            <c:strRef>
              <c:f>'Q4'!$D$3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'Q4'!$B$4:$B$13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9741776"/>
        <c:axId val="-319741232"/>
      </c:lineChart>
      <c:catAx>
        <c:axId val="-31974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319741232"/>
        <c:crosses val="autoZero"/>
        <c:auto val="1"/>
        <c:lblAlgn val="ctr"/>
        <c:lblOffset val="100"/>
        <c:noMultiLvlLbl val="0"/>
      </c:catAx>
      <c:valAx>
        <c:axId val="-3197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31974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97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62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62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1146038385826764E-2"/>
          <c:y val="0.13133211544462872"/>
          <c:w val="0.93635396161417328"/>
          <c:h val="0.76748654235442038"/>
        </c:manualLayout>
      </c:layout>
      <c:lineChart>
        <c:grouping val="stacked"/>
        <c:varyColors val="0"/>
        <c:ser>
          <c:idx val="0"/>
          <c:order val="0"/>
          <c:tx>
            <c:strRef>
              <c:f>'Q4'!$D$3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'Q4'!$C$4:$C$13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4813248"/>
        <c:axId val="-234804544"/>
      </c:lineChart>
      <c:catAx>
        <c:axId val="-2348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34804544"/>
        <c:crosses val="autoZero"/>
        <c:auto val="1"/>
        <c:lblAlgn val="ctr"/>
        <c:lblOffset val="100"/>
        <c:noMultiLvlLbl val="0"/>
      </c:catAx>
      <c:valAx>
        <c:axId val="-2348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348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97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6766</xdr:colOff>
      <xdr:row>2</xdr:row>
      <xdr:rowOff>13804</xdr:rowOff>
    </xdr:from>
    <xdr:to>
      <xdr:col>14</xdr:col>
      <xdr:colOff>111126</xdr:colOff>
      <xdr:row>22</xdr:row>
      <xdr:rowOff>63501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213141</xdr:colOff>
      <xdr:row>1</xdr:row>
      <xdr:rowOff>204304</xdr:rowOff>
    </xdr:from>
    <xdr:to>
      <xdr:col>23</xdr:col>
      <xdr:colOff>317501</xdr:colOff>
      <xdr:row>22</xdr:row>
      <xdr:rowOff>47626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Windows" refreshedDate="45658.67074976852" createdVersion="5" refreshedVersion="5" minRefreshableVersion="3" recordCount="40">
  <cacheSource type="worksheet">
    <worksheetSource ref="A4:C44" sheet="Q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4" cacheId="1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rowHeaderCaption="Faculty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Moyenne de Students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4" cacheId="1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rowHeaderCaption="University">
  <location ref="A3:C12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2" baseItem="0"/>
    <dataField name="average of Students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4" cacheId="1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rowHeaderCaption="University">
  <location ref="A3:G13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2" max="2" width="15" customWidth="1"/>
    <col min="3" max="3" width="17.85546875" customWidth="1"/>
  </cols>
  <sheetData>
    <row r="1" spans="1:4" x14ac:dyDescent="0.25">
      <c r="A1" s="65" t="s">
        <v>39</v>
      </c>
      <c r="B1" s="66"/>
      <c r="C1" s="66"/>
      <c r="D1" s="66"/>
    </row>
    <row r="2" spans="1:4" x14ac:dyDescent="0.25">
      <c r="A2" s="59"/>
      <c r="B2" s="59"/>
      <c r="C2" s="59"/>
      <c r="D2" s="59"/>
    </row>
    <row r="3" spans="1:4" ht="18.75" x14ac:dyDescent="0.3">
      <c r="A3" s="60" t="s">
        <v>24</v>
      </c>
      <c r="B3" s="61"/>
      <c r="C3" s="61"/>
      <c r="D3" s="59"/>
    </row>
    <row r="4" spans="1:4" x14ac:dyDescent="0.25">
      <c r="A4" s="62" t="s">
        <v>0</v>
      </c>
      <c r="B4" s="62" t="s">
        <v>1</v>
      </c>
      <c r="C4" s="62" t="s">
        <v>2</v>
      </c>
      <c r="D4" s="59"/>
    </row>
    <row r="5" spans="1:4" x14ac:dyDescent="0.25">
      <c r="A5" s="63">
        <v>591</v>
      </c>
      <c r="B5" s="64" t="s">
        <v>3</v>
      </c>
      <c r="C5" s="64" t="s">
        <v>8</v>
      </c>
      <c r="D5" s="59"/>
    </row>
    <row r="6" spans="1:4" x14ac:dyDescent="0.25">
      <c r="A6" s="63">
        <v>9567</v>
      </c>
      <c r="B6" s="64" t="s">
        <v>4</v>
      </c>
      <c r="C6" s="64" t="s">
        <v>9</v>
      </c>
      <c r="D6" s="59"/>
    </row>
    <row r="7" spans="1:4" x14ac:dyDescent="0.25">
      <c r="A7" s="63">
        <v>542</v>
      </c>
      <c r="B7" s="64" t="s">
        <v>5</v>
      </c>
      <c r="C7" s="64" t="s">
        <v>10</v>
      </c>
      <c r="D7" s="59"/>
    </row>
    <row r="8" spans="1:4" x14ac:dyDescent="0.25">
      <c r="A8" s="63">
        <v>346</v>
      </c>
      <c r="B8" s="64" t="s">
        <v>5</v>
      </c>
      <c r="C8" s="64" t="s">
        <v>11</v>
      </c>
      <c r="D8" s="59"/>
    </row>
    <row r="9" spans="1:4" x14ac:dyDescent="0.25">
      <c r="A9" s="63">
        <v>849</v>
      </c>
      <c r="B9" s="64" t="s">
        <v>3</v>
      </c>
      <c r="C9" s="64" t="s">
        <v>12</v>
      </c>
      <c r="D9" s="59"/>
    </row>
    <row r="10" spans="1:4" x14ac:dyDescent="0.25">
      <c r="A10" s="63">
        <v>552</v>
      </c>
      <c r="B10" s="64" t="s">
        <v>5</v>
      </c>
      <c r="C10" s="64" t="s">
        <v>13</v>
      </c>
      <c r="D10" s="59"/>
    </row>
    <row r="11" spans="1:4" x14ac:dyDescent="0.25">
      <c r="A11" s="63">
        <v>173</v>
      </c>
      <c r="B11" s="64" t="s">
        <v>3</v>
      </c>
      <c r="C11" s="64" t="s">
        <v>11</v>
      </c>
      <c r="D11" s="59"/>
    </row>
    <row r="12" spans="1:4" x14ac:dyDescent="0.25">
      <c r="A12" s="63">
        <v>1355</v>
      </c>
      <c r="B12" s="64" t="s">
        <v>3</v>
      </c>
      <c r="C12" s="64" t="s">
        <v>13</v>
      </c>
      <c r="D12" s="59"/>
    </row>
    <row r="13" spans="1:4" x14ac:dyDescent="0.25">
      <c r="A13" s="63">
        <v>193</v>
      </c>
      <c r="B13" s="64" t="s">
        <v>6</v>
      </c>
      <c r="C13" s="64" t="s">
        <v>14</v>
      </c>
      <c r="D13" s="59"/>
    </row>
    <row r="14" spans="1:4" x14ac:dyDescent="0.25">
      <c r="A14" s="63">
        <v>615</v>
      </c>
      <c r="B14" s="64" t="s">
        <v>6</v>
      </c>
      <c r="C14" s="64" t="s">
        <v>11</v>
      </c>
      <c r="D14" s="59"/>
    </row>
    <row r="15" spans="1:4" x14ac:dyDescent="0.25">
      <c r="A15" s="63">
        <v>1579</v>
      </c>
      <c r="B15" s="64" t="s">
        <v>6</v>
      </c>
      <c r="C15" s="64" t="s">
        <v>9</v>
      </c>
      <c r="D15" s="59"/>
    </row>
    <row r="16" spans="1:4" x14ac:dyDescent="0.25">
      <c r="A16" s="63">
        <v>547</v>
      </c>
      <c r="B16" s="64" t="s">
        <v>4</v>
      </c>
      <c r="C16" s="64" t="s">
        <v>10</v>
      </c>
      <c r="D16" s="59"/>
    </row>
    <row r="17" spans="1:4" x14ac:dyDescent="0.25">
      <c r="A17" s="63">
        <v>1687</v>
      </c>
      <c r="B17" s="64" t="s">
        <v>7</v>
      </c>
      <c r="C17" s="64" t="s">
        <v>10</v>
      </c>
      <c r="D17" s="59"/>
    </row>
    <row r="18" spans="1:4" x14ac:dyDescent="0.25">
      <c r="A18" s="63">
        <v>972</v>
      </c>
      <c r="B18" s="64" t="s">
        <v>5</v>
      </c>
      <c r="C18" s="64" t="s">
        <v>9</v>
      </c>
      <c r="D18" s="59"/>
    </row>
    <row r="19" spans="1:4" x14ac:dyDescent="0.25">
      <c r="A19" s="63">
        <v>234</v>
      </c>
      <c r="B19" s="64" t="s">
        <v>5</v>
      </c>
      <c r="C19" s="64" t="s">
        <v>15</v>
      </c>
      <c r="D19" s="59"/>
    </row>
    <row r="20" spans="1:4" x14ac:dyDescent="0.25">
      <c r="A20" s="63">
        <v>151</v>
      </c>
      <c r="B20" s="64" t="s">
        <v>7</v>
      </c>
      <c r="C20" s="64" t="s">
        <v>14</v>
      </c>
      <c r="D20" s="59"/>
    </row>
    <row r="21" spans="1:4" x14ac:dyDescent="0.25">
      <c r="A21" s="63">
        <v>1793</v>
      </c>
      <c r="B21" s="64" t="s">
        <v>4</v>
      </c>
      <c r="C21" s="64" t="s">
        <v>12</v>
      </c>
      <c r="D21" s="59"/>
    </row>
    <row r="22" spans="1:4" x14ac:dyDescent="0.25">
      <c r="A22" s="63">
        <v>315</v>
      </c>
      <c r="B22" s="64" t="s">
        <v>7</v>
      </c>
      <c r="C22" s="64" t="s">
        <v>12</v>
      </c>
      <c r="D22" s="59"/>
    </row>
    <row r="23" spans="1:4" x14ac:dyDescent="0.25">
      <c r="A23" s="63">
        <v>618</v>
      </c>
      <c r="B23" s="64" t="s">
        <v>4</v>
      </c>
      <c r="C23" s="64" t="s">
        <v>13</v>
      </c>
      <c r="D23" s="59"/>
    </row>
    <row r="24" spans="1:4" x14ac:dyDescent="0.25">
      <c r="A24" s="63">
        <v>246</v>
      </c>
      <c r="B24" s="64" t="s">
        <v>4</v>
      </c>
      <c r="C24" s="64" t="s">
        <v>8</v>
      </c>
      <c r="D24" s="59"/>
    </row>
    <row r="25" spans="1:4" x14ac:dyDescent="0.25">
      <c r="A25" s="63">
        <v>784</v>
      </c>
      <c r="B25" s="64" t="s">
        <v>4</v>
      </c>
      <c r="C25" s="64" t="s">
        <v>14</v>
      </c>
      <c r="D25" s="59"/>
    </row>
    <row r="26" spans="1:4" x14ac:dyDescent="0.25">
      <c r="A26" s="63">
        <v>316</v>
      </c>
      <c r="B26" s="64" t="s">
        <v>6</v>
      </c>
      <c r="C26" s="64" t="s">
        <v>10</v>
      </c>
      <c r="D26" s="59"/>
    </row>
    <row r="27" spans="1:4" x14ac:dyDescent="0.25">
      <c r="A27" s="63">
        <v>3155</v>
      </c>
      <c r="B27" s="64" t="s">
        <v>3</v>
      </c>
      <c r="C27" s="64" t="s">
        <v>10</v>
      </c>
      <c r="D27" s="59"/>
    </row>
    <row r="28" spans="1:4" x14ac:dyDescent="0.25">
      <c r="A28" s="63">
        <v>318</v>
      </c>
      <c r="B28" s="64" t="s">
        <v>7</v>
      </c>
      <c r="C28" s="64" t="s">
        <v>15</v>
      </c>
      <c r="D28" s="59"/>
    </row>
    <row r="29" spans="1:4" x14ac:dyDescent="0.25">
      <c r="A29" s="63">
        <v>608</v>
      </c>
      <c r="B29" s="64" t="s">
        <v>5</v>
      </c>
      <c r="C29" s="64" t="s">
        <v>12</v>
      </c>
      <c r="D29" s="59"/>
    </row>
    <row r="30" spans="1:4" x14ac:dyDescent="0.25">
      <c r="A30" s="63">
        <v>561</v>
      </c>
      <c r="B30" s="64" t="s">
        <v>3</v>
      </c>
      <c r="C30" s="64" t="s">
        <v>14</v>
      </c>
      <c r="D30" s="59"/>
    </row>
    <row r="31" spans="1:4" x14ac:dyDescent="0.25">
      <c r="A31" s="63">
        <v>357</v>
      </c>
      <c r="B31" s="64" t="s">
        <v>7</v>
      </c>
      <c r="C31" s="64" t="s">
        <v>8</v>
      </c>
      <c r="D31" s="59"/>
    </row>
    <row r="32" spans="1:4" x14ac:dyDescent="0.25">
      <c r="A32" s="63">
        <v>1688</v>
      </c>
      <c r="B32" s="64" t="s">
        <v>6</v>
      </c>
      <c r="C32" s="64" t="s">
        <v>12</v>
      </c>
      <c r="D32" s="59"/>
    </row>
    <row r="33" spans="1:5" x14ac:dyDescent="0.25">
      <c r="A33" s="63">
        <v>972</v>
      </c>
      <c r="B33" s="64" t="s">
        <v>5</v>
      </c>
      <c r="C33" s="64" t="s">
        <v>14</v>
      </c>
      <c r="D33" s="59"/>
    </row>
    <row r="34" spans="1:5" x14ac:dyDescent="0.25">
      <c r="A34" s="63">
        <v>568</v>
      </c>
      <c r="B34" s="64" t="s">
        <v>4</v>
      </c>
      <c r="C34" s="64" t="s">
        <v>15</v>
      </c>
      <c r="D34" s="59"/>
    </row>
    <row r="35" spans="1:5" x14ac:dyDescent="0.25">
      <c r="A35" s="63">
        <v>632</v>
      </c>
      <c r="B35" s="64" t="s">
        <v>6</v>
      </c>
      <c r="C35" s="64" t="s">
        <v>15</v>
      </c>
      <c r="D35" s="59"/>
    </row>
    <row r="36" spans="1:5" x14ac:dyDescent="0.25">
      <c r="A36" s="63">
        <v>551</v>
      </c>
      <c r="B36" s="64" t="s">
        <v>7</v>
      </c>
      <c r="C36" s="64" t="s">
        <v>13</v>
      </c>
      <c r="D36" s="59"/>
    </row>
    <row r="37" spans="1:5" x14ac:dyDescent="0.25">
      <c r="A37" s="63">
        <v>948</v>
      </c>
      <c r="B37" s="64" t="s">
        <v>4</v>
      </c>
      <c r="C37" s="64" t="s">
        <v>11</v>
      </c>
      <c r="D37" s="59"/>
    </row>
    <row r="38" spans="1:5" x14ac:dyDescent="0.25">
      <c r="A38" s="63">
        <v>1358</v>
      </c>
      <c r="B38" s="64" t="s">
        <v>3</v>
      </c>
      <c r="C38" s="64" t="s">
        <v>9</v>
      </c>
      <c r="D38" s="59"/>
    </row>
    <row r="39" spans="1:5" x14ac:dyDescent="0.25">
      <c r="A39" s="63">
        <v>135</v>
      </c>
      <c r="B39" s="64" t="s">
        <v>3</v>
      </c>
      <c r="C39" s="64" t="s">
        <v>15</v>
      </c>
      <c r="D39" s="59"/>
      <c r="E39" s="2"/>
    </row>
    <row r="40" spans="1:5" x14ac:dyDescent="0.25">
      <c r="A40" s="63">
        <v>849</v>
      </c>
      <c r="B40" s="64" t="s">
        <v>6</v>
      </c>
      <c r="C40" s="64" t="s">
        <v>8</v>
      </c>
      <c r="D40" s="59"/>
    </row>
    <row r="41" spans="1:5" x14ac:dyDescent="0.25">
      <c r="A41" s="63">
        <v>158</v>
      </c>
      <c r="B41" s="64" t="s">
        <v>7</v>
      </c>
      <c r="C41" s="64" t="s">
        <v>11</v>
      </c>
      <c r="D41" s="59"/>
    </row>
    <row r="42" spans="1:5" x14ac:dyDescent="0.25">
      <c r="A42" s="63">
        <v>1889</v>
      </c>
      <c r="B42" s="64" t="s">
        <v>6</v>
      </c>
      <c r="C42" s="64" t="s">
        <v>13</v>
      </c>
      <c r="D42" s="59"/>
    </row>
    <row r="43" spans="1:5" x14ac:dyDescent="0.25">
      <c r="A43" s="63">
        <v>651</v>
      </c>
      <c r="B43" s="64" t="s">
        <v>7</v>
      </c>
      <c r="C43" s="64" t="s">
        <v>9</v>
      </c>
      <c r="D43" s="59"/>
    </row>
    <row r="44" spans="1:5" x14ac:dyDescent="0.25">
      <c r="A44" s="64">
        <v>651</v>
      </c>
      <c r="B44" s="64" t="s">
        <v>5</v>
      </c>
      <c r="C44" s="64" t="s">
        <v>8</v>
      </c>
      <c r="D44" s="59"/>
    </row>
    <row r="45" spans="1:5" x14ac:dyDescent="0.25">
      <c r="A45" s="59"/>
      <c r="B45" s="59"/>
      <c r="C45" s="59"/>
      <c r="D45" s="59"/>
    </row>
  </sheetData>
  <mergeCells count="2">
    <mergeCell ref="A3:C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baseColWidth="10" defaultRowHeight="15" x14ac:dyDescent="0.25"/>
  <cols>
    <col min="1" max="1" width="12.5703125" customWidth="1"/>
    <col min="2" max="2" width="15.140625" customWidth="1"/>
    <col min="3" max="3" width="20.7109375" bestFit="1" customWidth="1"/>
  </cols>
  <sheetData>
    <row r="1" spans="1:4" x14ac:dyDescent="0.25">
      <c r="A1" s="65" t="s">
        <v>40</v>
      </c>
      <c r="B1" s="66"/>
      <c r="C1" s="66"/>
      <c r="D1" s="66"/>
    </row>
    <row r="3" spans="1:4" x14ac:dyDescent="0.25">
      <c r="A3" s="57" t="s">
        <v>1</v>
      </c>
      <c r="B3" t="s">
        <v>36</v>
      </c>
      <c r="C3" t="s">
        <v>37</v>
      </c>
    </row>
    <row r="4" spans="1:4" x14ac:dyDescent="0.25">
      <c r="A4" s="58" t="s">
        <v>3</v>
      </c>
      <c r="B4" s="56">
        <v>8177</v>
      </c>
      <c r="C4" s="56">
        <v>1022.125</v>
      </c>
    </row>
    <row r="5" spans="1:4" x14ac:dyDescent="0.25">
      <c r="A5" s="58" t="s">
        <v>5</v>
      </c>
      <c r="B5" s="56">
        <v>4877</v>
      </c>
      <c r="C5" s="56">
        <v>609.625</v>
      </c>
    </row>
    <row r="6" spans="1:4" x14ac:dyDescent="0.25">
      <c r="A6" s="58" t="s">
        <v>6</v>
      </c>
      <c r="B6" s="56">
        <v>7761</v>
      </c>
      <c r="C6" s="56">
        <v>970.125</v>
      </c>
    </row>
    <row r="7" spans="1:4" x14ac:dyDescent="0.25">
      <c r="A7" s="58" t="s">
        <v>4</v>
      </c>
      <c r="B7" s="56">
        <v>15071</v>
      </c>
      <c r="C7" s="56">
        <v>1883.875</v>
      </c>
    </row>
    <row r="8" spans="1:4" x14ac:dyDescent="0.25">
      <c r="A8" s="58" t="s">
        <v>7</v>
      </c>
      <c r="B8" s="56">
        <v>4188</v>
      </c>
      <c r="C8" s="56">
        <v>523.5</v>
      </c>
    </row>
    <row r="9" spans="1:4" x14ac:dyDescent="0.25">
      <c r="A9" s="58" t="s">
        <v>23</v>
      </c>
      <c r="B9" s="56">
        <v>40074</v>
      </c>
      <c r="C9" s="56">
        <v>1001.85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1" sqref="F11"/>
    </sheetView>
  </sheetViews>
  <sheetFormatPr baseColWidth="10" defaultRowHeight="15" x14ac:dyDescent="0.25"/>
  <cols>
    <col min="1" max="1" width="12.5703125" customWidth="1"/>
    <col min="2" max="2" width="15.42578125" customWidth="1"/>
    <col min="3" max="3" width="18.7109375" customWidth="1"/>
  </cols>
  <sheetData>
    <row r="1" spans="1:4" x14ac:dyDescent="0.25">
      <c r="A1" s="65" t="s">
        <v>41</v>
      </c>
      <c r="B1" s="66"/>
      <c r="C1" s="66"/>
      <c r="D1" s="66"/>
    </row>
    <row r="3" spans="1:4" x14ac:dyDescent="0.25">
      <c r="A3" s="57" t="s">
        <v>2</v>
      </c>
      <c r="B3" t="s">
        <v>16</v>
      </c>
      <c r="C3" t="s">
        <v>38</v>
      </c>
    </row>
    <row r="4" spans="1:4" x14ac:dyDescent="0.25">
      <c r="A4" s="58" t="s">
        <v>9</v>
      </c>
      <c r="B4" s="56">
        <v>14127</v>
      </c>
      <c r="C4" s="56">
        <v>2825.4</v>
      </c>
    </row>
    <row r="5" spans="1:4" x14ac:dyDescent="0.25">
      <c r="A5" s="58" t="s">
        <v>12</v>
      </c>
      <c r="B5" s="56">
        <v>5253</v>
      </c>
      <c r="C5" s="56">
        <v>1050.5999999999999</v>
      </c>
    </row>
    <row r="6" spans="1:4" x14ac:dyDescent="0.25">
      <c r="A6" s="58" t="s">
        <v>13</v>
      </c>
      <c r="B6" s="56">
        <v>4965</v>
      </c>
      <c r="C6" s="56">
        <v>993</v>
      </c>
    </row>
    <row r="7" spans="1:4" x14ac:dyDescent="0.25">
      <c r="A7" s="58" t="s">
        <v>10</v>
      </c>
      <c r="B7" s="56">
        <v>6247</v>
      </c>
      <c r="C7" s="56">
        <v>1249.4000000000001</v>
      </c>
    </row>
    <row r="8" spans="1:4" x14ac:dyDescent="0.25">
      <c r="A8" s="58" t="s">
        <v>11</v>
      </c>
      <c r="B8" s="56">
        <v>2240</v>
      </c>
      <c r="C8" s="56">
        <v>448</v>
      </c>
    </row>
    <row r="9" spans="1:4" x14ac:dyDescent="0.25">
      <c r="A9" s="58" t="s">
        <v>15</v>
      </c>
      <c r="B9" s="56">
        <v>1887</v>
      </c>
      <c r="C9" s="56">
        <v>377.4</v>
      </c>
    </row>
    <row r="10" spans="1:4" x14ac:dyDescent="0.25">
      <c r="A10" s="58" t="s">
        <v>14</v>
      </c>
      <c r="B10" s="56">
        <v>2661</v>
      </c>
      <c r="C10" s="56">
        <v>532.20000000000005</v>
      </c>
    </row>
    <row r="11" spans="1:4" x14ac:dyDescent="0.25">
      <c r="A11" s="58" t="s">
        <v>8</v>
      </c>
      <c r="B11" s="56">
        <v>2694</v>
      </c>
      <c r="C11" s="56">
        <v>538.79999999999995</v>
      </c>
    </row>
    <row r="12" spans="1:4" x14ac:dyDescent="0.25">
      <c r="A12" s="58" t="s">
        <v>23</v>
      </c>
      <c r="B12" s="56">
        <v>40074</v>
      </c>
      <c r="C12" s="56">
        <v>1001.85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D1"/>
    </sheetView>
  </sheetViews>
  <sheetFormatPr baseColWidth="10" defaultRowHeight="15" x14ac:dyDescent="0.25"/>
  <cols>
    <col min="1" max="1" width="18.85546875" customWidth="1"/>
    <col min="2" max="2" width="23.85546875" customWidth="1"/>
    <col min="3" max="3" width="10.28515625" customWidth="1"/>
    <col min="4" max="4" width="12.5703125" bestFit="1" customWidth="1"/>
    <col min="5" max="5" width="7.42578125" customWidth="1"/>
    <col min="6" max="6" width="10.85546875" customWidth="1"/>
    <col min="7" max="7" width="12.5703125" bestFit="1" customWidth="1"/>
  </cols>
  <sheetData>
    <row r="1" spans="1:7" x14ac:dyDescent="0.25">
      <c r="A1" s="65" t="s">
        <v>43</v>
      </c>
      <c r="B1" s="66"/>
      <c r="C1" s="66"/>
      <c r="D1" s="66"/>
    </row>
    <row r="3" spans="1:7" x14ac:dyDescent="0.25">
      <c r="A3" s="57" t="s">
        <v>16</v>
      </c>
      <c r="B3" s="57" t="s">
        <v>42</v>
      </c>
    </row>
    <row r="4" spans="1:7" x14ac:dyDescent="0.25">
      <c r="A4" s="57" t="s">
        <v>2</v>
      </c>
      <c r="B4" t="s">
        <v>3</v>
      </c>
      <c r="C4" t="s">
        <v>5</v>
      </c>
      <c r="D4" t="s">
        <v>6</v>
      </c>
      <c r="E4" t="s">
        <v>4</v>
      </c>
      <c r="F4" t="s">
        <v>7</v>
      </c>
      <c r="G4" t="s">
        <v>23</v>
      </c>
    </row>
    <row r="5" spans="1:7" x14ac:dyDescent="0.25">
      <c r="A5" s="58" t="s">
        <v>9</v>
      </c>
      <c r="B5" s="56">
        <v>1358</v>
      </c>
      <c r="C5" s="56">
        <v>972</v>
      </c>
      <c r="D5" s="56">
        <v>1579</v>
      </c>
      <c r="E5" s="56">
        <v>9567</v>
      </c>
      <c r="F5" s="56">
        <v>651</v>
      </c>
      <c r="G5" s="56">
        <v>14127</v>
      </c>
    </row>
    <row r="6" spans="1:7" x14ac:dyDescent="0.25">
      <c r="A6" s="58" t="s">
        <v>12</v>
      </c>
      <c r="B6" s="56">
        <v>849</v>
      </c>
      <c r="C6" s="56">
        <v>608</v>
      </c>
      <c r="D6" s="56">
        <v>1688</v>
      </c>
      <c r="E6" s="56">
        <v>1793</v>
      </c>
      <c r="F6" s="56">
        <v>315</v>
      </c>
      <c r="G6" s="56">
        <v>5253</v>
      </c>
    </row>
    <row r="7" spans="1:7" x14ac:dyDescent="0.25">
      <c r="A7" s="58" t="s">
        <v>13</v>
      </c>
      <c r="B7" s="56">
        <v>1355</v>
      </c>
      <c r="C7" s="56">
        <v>552</v>
      </c>
      <c r="D7" s="56">
        <v>1889</v>
      </c>
      <c r="E7" s="56">
        <v>618</v>
      </c>
      <c r="F7" s="56">
        <v>551</v>
      </c>
      <c r="G7" s="56">
        <v>4965</v>
      </c>
    </row>
    <row r="8" spans="1:7" x14ac:dyDescent="0.25">
      <c r="A8" s="58" t="s">
        <v>10</v>
      </c>
      <c r="B8" s="56">
        <v>3155</v>
      </c>
      <c r="C8" s="56">
        <v>542</v>
      </c>
      <c r="D8" s="56">
        <v>316</v>
      </c>
      <c r="E8" s="56">
        <v>547</v>
      </c>
      <c r="F8" s="56">
        <v>1687</v>
      </c>
      <c r="G8" s="56">
        <v>6247</v>
      </c>
    </row>
    <row r="9" spans="1:7" x14ac:dyDescent="0.25">
      <c r="A9" s="58" t="s">
        <v>11</v>
      </c>
      <c r="B9" s="56">
        <v>173</v>
      </c>
      <c r="C9" s="56">
        <v>346</v>
      </c>
      <c r="D9" s="56">
        <v>615</v>
      </c>
      <c r="E9" s="56">
        <v>948</v>
      </c>
      <c r="F9" s="56">
        <v>158</v>
      </c>
      <c r="G9" s="56">
        <v>2240</v>
      </c>
    </row>
    <row r="10" spans="1:7" x14ac:dyDescent="0.25">
      <c r="A10" s="58" t="s">
        <v>15</v>
      </c>
      <c r="B10" s="56">
        <v>135</v>
      </c>
      <c r="C10" s="56">
        <v>234</v>
      </c>
      <c r="D10" s="56">
        <v>632</v>
      </c>
      <c r="E10" s="56">
        <v>568</v>
      </c>
      <c r="F10" s="56">
        <v>318</v>
      </c>
      <c r="G10" s="56">
        <v>1887</v>
      </c>
    </row>
    <row r="11" spans="1:7" x14ac:dyDescent="0.25">
      <c r="A11" s="58" t="s">
        <v>14</v>
      </c>
      <c r="B11" s="56">
        <v>561</v>
      </c>
      <c r="C11" s="56">
        <v>972</v>
      </c>
      <c r="D11" s="56">
        <v>193</v>
      </c>
      <c r="E11" s="56">
        <v>784</v>
      </c>
      <c r="F11" s="56">
        <v>151</v>
      </c>
      <c r="G11" s="56">
        <v>2661</v>
      </c>
    </row>
    <row r="12" spans="1:7" x14ac:dyDescent="0.25">
      <c r="A12" s="58" t="s">
        <v>8</v>
      </c>
      <c r="B12" s="56">
        <v>591</v>
      </c>
      <c r="C12" s="56">
        <v>651</v>
      </c>
      <c r="D12" s="56">
        <v>849</v>
      </c>
      <c r="E12" s="56">
        <v>246</v>
      </c>
      <c r="F12" s="56">
        <v>357</v>
      </c>
      <c r="G12" s="56">
        <v>2694</v>
      </c>
    </row>
    <row r="13" spans="1:7" x14ac:dyDescent="0.25">
      <c r="A13" s="58" t="s">
        <v>23</v>
      </c>
      <c r="B13" s="56">
        <v>8177</v>
      </c>
      <c r="C13" s="56">
        <v>4877</v>
      </c>
      <c r="D13" s="56">
        <v>7761</v>
      </c>
      <c r="E13" s="56">
        <v>15071</v>
      </c>
      <c r="F13" s="56">
        <v>4188</v>
      </c>
      <c r="G13" s="56">
        <v>40074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D1"/>
    </sheetView>
  </sheetViews>
  <sheetFormatPr baseColWidth="10" defaultColWidth="9.140625" defaultRowHeight="15" x14ac:dyDescent="0.25"/>
  <cols>
    <col min="2" max="2" width="16" customWidth="1"/>
    <col min="3" max="3" width="10.5703125" customWidth="1"/>
    <col min="4" max="4" width="14.28515625" customWidth="1"/>
    <col min="5" max="5" width="14.140625" customWidth="1"/>
    <col min="6" max="6" width="19.7109375" customWidth="1"/>
    <col min="7" max="7" width="21.42578125" customWidth="1"/>
  </cols>
  <sheetData>
    <row r="1" spans="1:7" x14ac:dyDescent="0.25">
      <c r="A1" s="65" t="s">
        <v>43</v>
      </c>
      <c r="B1" s="66"/>
      <c r="C1" s="66"/>
      <c r="D1" s="66"/>
    </row>
    <row r="2" spans="1:7" ht="15.75" thickBot="1" x14ac:dyDescent="0.3"/>
    <row r="3" spans="1:7" x14ac:dyDescent="0.25">
      <c r="A3" s="14" t="s">
        <v>17</v>
      </c>
      <c r="B3" s="15" t="s">
        <v>32</v>
      </c>
      <c r="C3" s="15" t="s">
        <v>18</v>
      </c>
      <c r="D3" s="15" t="s">
        <v>31</v>
      </c>
      <c r="E3" s="15" t="s">
        <v>19</v>
      </c>
      <c r="F3" s="15" t="s">
        <v>33</v>
      </c>
      <c r="G3" s="16" t="s">
        <v>34</v>
      </c>
    </row>
    <row r="4" spans="1:7" x14ac:dyDescent="0.25">
      <c r="A4" s="17">
        <v>1</v>
      </c>
      <c r="B4" s="28">
        <v>120</v>
      </c>
      <c r="C4" s="18">
        <v>3</v>
      </c>
      <c r="D4" s="24">
        <f>B4*C4</f>
        <v>360</v>
      </c>
      <c r="E4" s="19">
        <f>+IF(D4&gt;=1000, 10%, IF(AND(D4&gt;=100, D4&lt;=999), 5%, 0))</f>
        <v>0.05</v>
      </c>
      <c r="F4" s="28">
        <f>D4*E4</f>
        <v>18</v>
      </c>
      <c r="G4" s="30">
        <f>D4-F4</f>
        <v>342</v>
      </c>
    </row>
    <row r="5" spans="1:7" x14ac:dyDescent="0.25">
      <c r="A5" s="32">
        <v>2</v>
      </c>
      <c r="B5" s="33">
        <v>56</v>
      </c>
      <c r="C5" s="34">
        <v>5</v>
      </c>
      <c r="D5" s="35">
        <f t="shared" ref="D5:D16" si="0">B5*C5</f>
        <v>280</v>
      </c>
      <c r="E5" s="36">
        <f t="shared" ref="E5:E17" si="1">+IF(D5&gt;=1000, 10%, IF(AND(D5&gt;=100, D5&lt;=999), 5%, 0))</f>
        <v>0.05</v>
      </c>
      <c r="F5" s="33">
        <f t="shared" ref="F5:F17" si="2">D5*E5</f>
        <v>14</v>
      </c>
      <c r="G5" s="37">
        <f t="shared" ref="G5:G17" si="3">D5-F5</f>
        <v>266</v>
      </c>
    </row>
    <row r="6" spans="1:7" x14ac:dyDescent="0.25">
      <c r="A6" s="20">
        <v>3</v>
      </c>
      <c r="B6" s="29">
        <v>70</v>
      </c>
      <c r="C6" s="21">
        <v>2</v>
      </c>
      <c r="D6" s="24">
        <f t="shared" si="0"/>
        <v>140</v>
      </c>
      <c r="E6" s="22">
        <f t="shared" si="1"/>
        <v>0.05</v>
      </c>
      <c r="F6" s="29">
        <f t="shared" si="2"/>
        <v>7</v>
      </c>
      <c r="G6" s="31">
        <f t="shared" si="3"/>
        <v>133</v>
      </c>
    </row>
    <row r="7" spans="1:7" x14ac:dyDescent="0.25">
      <c r="A7" s="32">
        <v>4</v>
      </c>
      <c r="B7" s="33">
        <v>430</v>
      </c>
      <c r="C7" s="34">
        <v>7</v>
      </c>
      <c r="D7" s="35">
        <f t="shared" si="0"/>
        <v>3010</v>
      </c>
      <c r="E7" s="36">
        <f t="shared" si="1"/>
        <v>0.1</v>
      </c>
      <c r="F7" s="33">
        <f t="shared" si="2"/>
        <v>301</v>
      </c>
      <c r="G7" s="37">
        <f t="shared" si="3"/>
        <v>2709</v>
      </c>
    </row>
    <row r="8" spans="1:7" x14ac:dyDescent="0.25">
      <c r="A8" s="20">
        <v>5</v>
      </c>
      <c r="B8" s="29">
        <v>230</v>
      </c>
      <c r="C8" s="21">
        <v>23</v>
      </c>
      <c r="D8" s="24">
        <f t="shared" si="0"/>
        <v>5290</v>
      </c>
      <c r="E8" s="22">
        <f t="shared" si="1"/>
        <v>0.1</v>
      </c>
      <c r="F8" s="29">
        <f t="shared" si="2"/>
        <v>529</v>
      </c>
      <c r="G8" s="31">
        <f t="shared" si="3"/>
        <v>4761</v>
      </c>
    </row>
    <row r="9" spans="1:7" s="38" customFormat="1" x14ac:dyDescent="0.25">
      <c r="A9" s="32">
        <v>6</v>
      </c>
      <c r="B9" s="33">
        <v>10</v>
      </c>
      <c r="C9" s="34">
        <v>2</v>
      </c>
      <c r="D9" s="35">
        <f t="shared" si="0"/>
        <v>20</v>
      </c>
      <c r="E9" s="36">
        <f t="shared" si="1"/>
        <v>0</v>
      </c>
      <c r="F9" s="33">
        <f t="shared" si="2"/>
        <v>0</v>
      </c>
      <c r="G9" s="37">
        <f t="shared" si="3"/>
        <v>20</v>
      </c>
    </row>
    <row r="10" spans="1:7" x14ac:dyDescent="0.25">
      <c r="A10" s="20">
        <v>7</v>
      </c>
      <c r="B10" s="29">
        <v>5</v>
      </c>
      <c r="C10" s="21">
        <v>8</v>
      </c>
      <c r="D10" s="24">
        <f t="shared" si="0"/>
        <v>40</v>
      </c>
      <c r="E10" s="22">
        <f t="shared" si="1"/>
        <v>0</v>
      </c>
      <c r="F10" s="29">
        <f t="shared" si="2"/>
        <v>0</v>
      </c>
      <c r="G10" s="31">
        <f t="shared" si="3"/>
        <v>40</v>
      </c>
    </row>
    <row r="11" spans="1:7" s="38" customFormat="1" x14ac:dyDescent="0.25">
      <c r="A11" s="32">
        <v>8</v>
      </c>
      <c r="B11" s="33">
        <v>5040</v>
      </c>
      <c r="C11" s="34">
        <v>1</v>
      </c>
      <c r="D11" s="35">
        <f t="shared" si="0"/>
        <v>5040</v>
      </c>
      <c r="E11" s="36">
        <f t="shared" si="1"/>
        <v>0.1</v>
      </c>
      <c r="F11" s="33">
        <f t="shared" si="2"/>
        <v>504</v>
      </c>
      <c r="G11" s="37">
        <f t="shared" si="3"/>
        <v>4536</v>
      </c>
    </row>
    <row r="12" spans="1:7" x14ac:dyDescent="0.25">
      <c r="A12" s="20">
        <v>9</v>
      </c>
      <c r="B12" s="29">
        <v>1200</v>
      </c>
      <c r="C12" s="21">
        <v>3</v>
      </c>
      <c r="D12" s="24">
        <f t="shared" si="0"/>
        <v>3600</v>
      </c>
      <c r="E12" s="22">
        <f t="shared" si="1"/>
        <v>0.1</v>
      </c>
      <c r="F12" s="29">
        <f t="shared" si="2"/>
        <v>360</v>
      </c>
      <c r="G12" s="31">
        <f t="shared" si="3"/>
        <v>3240</v>
      </c>
    </row>
    <row r="13" spans="1:7" s="38" customFormat="1" x14ac:dyDescent="0.25">
      <c r="A13" s="32">
        <v>10</v>
      </c>
      <c r="B13" s="33">
        <v>480</v>
      </c>
      <c r="C13" s="34">
        <v>4</v>
      </c>
      <c r="D13" s="35">
        <f t="shared" si="0"/>
        <v>1920</v>
      </c>
      <c r="E13" s="36">
        <f t="shared" si="1"/>
        <v>0.1</v>
      </c>
      <c r="F13" s="33">
        <f t="shared" si="2"/>
        <v>192</v>
      </c>
      <c r="G13" s="37">
        <f t="shared" si="3"/>
        <v>1728</v>
      </c>
    </row>
    <row r="14" spans="1:7" x14ac:dyDescent="0.25">
      <c r="A14" s="20">
        <v>11</v>
      </c>
      <c r="B14" s="29">
        <v>33</v>
      </c>
      <c r="C14" s="21">
        <v>5</v>
      </c>
      <c r="D14" s="24">
        <f t="shared" si="0"/>
        <v>165</v>
      </c>
      <c r="E14" s="22">
        <f t="shared" si="1"/>
        <v>0.05</v>
      </c>
      <c r="F14" s="29">
        <f t="shared" si="2"/>
        <v>8.25</v>
      </c>
      <c r="G14" s="31">
        <f t="shared" si="3"/>
        <v>156.75</v>
      </c>
    </row>
    <row r="15" spans="1:7" s="38" customFormat="1" x14ac:dyDescent="0.25">
      <c r="A15" s="32">
        <v>12</v>
      </c>
      <c r="B15" s="33">
        <v>1200</v>
      </c>
      <c r="C15" s="34">
        <v>2</v>
      </c>
      <c r="D15" s="35">
        <f t="shared" si="0"/>
        <v>2400</v>
      </c>
      <c r="E15" s="36">
        <f t="shared" si="1"/>
        <v>0.1</v>
      </c>
      <c r="F15" s="33">
        <f t="shared" si="2"/>
        <v>240</v>
      </c>
      <c r="G15" s="37">
        <f t="shared" si="3"/>
        <v>2160</v>
      </c>
    </row>
    <row r="16" spans="1:7" x14ac:dyDescent="0.25">
      <c r="A16" s="20">
        <v>13</v>
      </c>
      <c r="B16" s="29">
        <v>15</v>
      </c>
      <c r="C16" s="21">
        <v>10</v>
      </c>
      <c r="D16" s="24">
        <f t="shared" si="0"/>
        <v>150</v>
      </c>
      <c r="E16" s="22">
        <f t="shared" si="1"/>
        <v>0.05</v>
      </c>
      <c r="F16" s="29">
        <f t="shared" si="2"/>
        <v>7.5</v>
      </c>
      <c r="G16" s="31">
        <f t="shared" si="3"/>
        <v>142.5</v>
      </c>
    </row>
    <row r="17" spans="1:7" s="38" customFormat="1" ht="15.75" thickBot="1" x14ac:dyDescent="0.3">
      <c r="A17" s="39">
        <v>14</v>
      </c>
      <c r="B17" s="40">
        <v>24</v>
      </c>
      <c r="C17" s="41">
        <v>5</v>
      </c>
      <c r="D17" s="35">
        <f>B17*C17</f>
        <v>120</v>
      </c>
      <c r="E17" s="42">
        <f t="shared" si="1"/>
        <v>0.05</v>
      </c>
      <c r="F17" s="40">
        <f t="shared" si="2"/>
        <v>6</v>
      </c>
      <c r="G17" s="43">
        <f t="shared" si="3"/>
        <v>114</v>
      </c>
    </row>
    <row r="18" spans="1:7" ht="15.75" thickBot="1" x14ac:dyDescent="0.3">
      <c r="D18" s="1"/>
    </row>
    <row r="19" spans="1:7" x14ac:dyDescent="0.25">
      <c r="A19" s="23"/>
      <c r="B19" s="23"/>
      <c r="C19" s="23"/>
      <c r="E19" s="7" t="s">
        <v>27</v>
      </c>
      <c r="F19" s="8"/>
      <c r="G19" s="27">
        <f>SUM(G4:G18)</f>
        <v>20348.25</v>
      </c>
    </row>
    <row r="20" spans="1:7" x14ac:dyDescent="0.25">
      <c r="A20" s="3"/>
      <c r="B20" s="3"/>
      <c r="C20" s="3"/>
      <c r="E20" s="9" t="s">
        <v>28</v>
      </c>
      <c r="F20" s="10"/>
      <c r="G20" s="11">
        <v>0.19</v>
      </c>
    </row>
    <row r="21" spans="1:7" x14ac:dyDescent="0.25">
      <c r="A21" s="3"/>
      <c r="B21" s="3"/>
      <c r="C21" s="3"/>
      <c r="E21" s="9" t="s">
        <v>29</v>
      </c>
      <c r="F21" s="10"/>
      <c r="G21" s="25">
        <f>G19*G20</f>
        <v>3866.1675</v>
      </c>
    </row>
    <row r="22" spans="1:7" ht="15.75" thickBot="1" x14ac:dyDescent="0.3">
      <c r="E22" s="12" t="s">
        <v>30</v>
      </c>
      <c r="F22" s="13"/>
      <c r="G22" s="26">
        <f>G19+G21</f>
        <v>24214.4175</v>
      </c>
    </row>
  </sheetData>
  <mergeCells count="5">
    <mergeCell ref="E19:F19"/>
    <mergeCell ref="E20:F20"/>
    <mergeCell ref="E21:F21"/>
    <mergeCell ref="E22:F22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60" zoomScaleNormal="60" workbookViewId="0">
      <selection sqref="A1:D1"/>
    </sheetView>
  </sheetViews>
  <sheetFormatPr baseColWidth="10" defaultColWidth="9.140625" defaultRowHeight="15" x14ac:dyDescent="0.25"/>
  <cols>
    <col min="2" max="2" width="12.42578125" customWidth="1"/>
    <col min="3" max="3" width="17.140625" customWidth="1"/>
    <col min="4" max="4" width="17.28515625" customWidth="1"/>
  </cols>
  <sheetData>
    <row r="1" spans="1:14" x14ac:dyDescent="0.25">
      <c r="A1" s="65" t="s">
        <v>35</v>
      </c>
      <c r="B1" s="67"/>
      <c r="C1" s="67"/>
      <c r="D1" s="67"/>
    </row>
    <row r="2" spans="1:14" ht="15.75" thickBot="1" x14ac:dyDescent="0.3">
      <c r="A2" s="55"/>
      <c r="B2" s="55"/>
      <c r="C2" s="55"/>
      <c r="D2" s="55"/>
    </row>
    <row r="3" spans="1:14" x14ac:dyDescent="0.25">
      <c r="B3" s="44" t="s">
        <v>20</v>
      </c>
      <c r="C3" s="45" t="s">
        <v>21</v>
      </c>
      <c r="D3" s="46" t="s">
        <v>22</v>
      </c>
      <c r="F3" s="55"/>
      <c r="G3" s="55"/>
      <c r="H3" s="55"/>
      <c r="I3" s="55"/>
      <c r="J3" s="55"/>
      <c r="K3" s="55"/>
      <c r="L3" s="55"/>
      <c r="M3" s="55"/>
      <c r="N3" s="55"/>
    </row>
    <row r="4" spans="1:14" x14ac:dyDescent="0.25">
      <c r="B4" s="47">
        <v>1</v>
      </c>
      <c r="C4" s="48">
        <v>5</v>
      </c>
      <c r="D4" s="4">
        <f>C4/B4</f>
        <v>5</v>
      </c>
    </row>
    <row r="5" spans="1:14" x14ac:dyDescent="0.25">
      <c r="B5" s="49">
        <v>2</v>
      </c>
      <c r="C5" s="50">
        <v>10</v>
      </c>
      <c r="D5" s="51">
        <f t="shared" ref="D5:D13" si="0">C5/B5</f>
        <v>5</v>
      </c>
    </row>
    <row r="6" spans="1:14" x14ac:dyDescent="0.25">
      <c r="B6" s="6">
        <v>3</v>
      </c>
      <c r="C6" s="5">
        <v>17</v>
      </c>
      <c r="D6" s="4">
        <f t="shared" si="0"/>
        <v>5.666666666666667</v>
      </c>
    </row>
    <row r="7" spans="1:14" x14ac:dyDescent="0.25">
      <c r="B7" s="49">
        <v>4</v>
      </c>
      <c r="C7" s="50">
        <v>27</v>
      </c>
      <c r="D7" s="51">
        <f t="shared" si="0"/>
        <v>6.75</v>
      </c>
    </row>
    <row r="8" spans="1:14" x14ac:dyDescent="0.25">
      <c r="B8" s="6">
        <v>5</v>
      </c>
      <c r="C8" s="5">
        <v>37</v>
      </c>
      <c r="D8" s="4">
        <f t="shared" si="0"/>
        <v>7.4</v>
      </c>
    </row>
    <row r="9" spans="1:14" x14ac:dyDescent="0.25">
      <c r="B9" s="49">
        <v>6</v>
      </c>
      <c r="C9" s="50">
        <v>49</v>
      </c>
      <c r="D9" s="51">
        <f t="shared" si="0"/>
        <v>8.1666666666666661</v>
      </c>
    </row>
    <row r="10" spans="1:14" x14ac:dyDescent="0.25">
      <c r="B10" s="6">
        <v>7</v>
      </c>
      <c r="C10" s="5">
        <v>63</v>
      </c>
      <c r="D10" s="4">
        <f t="shared" si="0"/>
        <v>9</v>
      </c>
    </row>
    <row r="11" spans="1:14" x14ac:dyDescent="0.25">
      <c r="B11" s="49">
        <v>8</v>
      </c>
      <c r="C11" s="50">
        <v>75</v>
      </c>
      <c r="D11" s="51">
        <f t="shared" si="0"/>
        <v>9.375</v>
      </c>
    </row>
    <row r="12" spans="1:14" x14ac:dyDescent="0.25">
      <c r="B12" s="6">
        <v>9</v>
      </c>
      <c r="C12" s="5">
        <v>83</v>
      </c>
      <c r="D12" s="4">
        <f t="shared" si="0"/>
        <v>9.2222222222222214</v>
      </c>
    </row>
    <row r="13" spans="1:14" ht="15.75" thickBot="1" x14ac:dyDescent="0.3">
      <c r="B13" s="52">
        <v>10</v>
      </c>
      <c r="C13" s="53">
        <v>91</v>
      </c>
      <c r="D13" s="54">
        <f t="shared" si="0"/>
        <v>9.1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Q1</vt:lpstr>
      <vt:lpstr>Q2_T1</vt:lpstr>
      <vt:lpstr>Q2_T2</vt:lpstr>
      <vt:lpstr>Q2_T3</vt:lpstr>
      <vt:lpstr>Q3</vt:lpstr>
      <vt:lpstr>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Utilisateur Windows</cp:lastModifiedBy>
  <dcterms:created xsi:type="dcterms:W3CDTF">2025-01-01T13:39:39Z</dcterms:created>
  <dcterms:modified xsi:type="dcterms:W3CDTF">2025-01-01T15:31:41Z</dcterms:modified>
</cp:coreProperties>
</file>