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archdiocese-csip-dashboard\Service\assets\"/>
    </mc:Choice>
  </mc:AlternateContent>
  <bookViews>
    <workbookView xWindow="0" yWindow="0" windowWidth="23040" windowHeight="9372"/>
  </bookViews>
  <sheets>
    <sheet name="All Data" sheetId="1" r:id="rId1"/>
    <sheet name="Sheet2" sheetId="2" r:id="rId2"/>
    <sheet name="ES Totals by Year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K162" i="4" l="1"/>
  <c r="J162" i="4"/>
  <c r="I162" i="4"/>
  <c r="L162" i="4" s="1"/>
  <c r="M162" i="4" s="1"/>
  <c r="H162" i="4"/>
  <c r="G162" i="4"/>
  <c r="L161" i="4"/>
  <c r="M161" i="4" s="1"/>
  <c r="M160" i="4"/>
  <c r="L160" i="4"/>
  <c r="L159" i="4"/>
  <c r="M159" i="4" s="1"/>
  <c r="M158" i="4"/>
  <c r="L158" i="4"/>
  <c r="L157" i="4"/>
  <c r="M157" i="4" s="1"/>
  <c r="M156" i="4"/>
  <c r="L156" i="4"/>
  <c r="L155" i="4"/>
  <c r="M155" i="4" s="1"/>
  <c r="M154" i="4"/>
  <c r="L154" i="4"/>
  <c r="L153" i="4"/>
  <c r="M153" i="4" s="1"/>
  <c r="M152" i="4"/>
  <c r="L152" i="4"/>
  <c r="L151" i="4"/>
  <c r="M151" i="4" s="1"/>
  <c r="M150" i="4"/>
  <c r="L150" i="4"/>
  <c r="L149" i="4"/>
  <c r="M149" i="4" s="1"/>
  <c r="M148" i="4"/>
  <c r="L148" i="4"/>
  <c r="L147" i="4"/>
  <c r="M147" i="4" s="1"/>
  <c r="M146" i="4"/>
  <c r="L146" i="4"/>
  <c r="L145" i="4"/>
  <c r="M145" i="4" s="1"/>
  <c r="M144" i="4"/>
  <c r="L144" i="4"/>
  <c r="L143" i="4"/>
  <c r="M143" i="4" s="1"/>
  <c r="M142" i="4"/>
  <c r="L142" i="4"/>
  <c r="L141" i="4"/>
  <c r="M141" i="4" s="1"/>
  <c r="M140" i="4"/>
  <c r="L140" i="4"/>
  <c r="L139" i="4"/>
  <c r="M139" i="4" s="1"/>
  <c r="M138" i="4"/>
  <c r="L138" i="4"/>
  <c r="L137" i="4"/>
  <c r="M137" i="4" s="1"/>
  <c r="M136" i="4"/>
  <c r="L136" i="4"/>
  <c r="L135" i="4"/>
  <c r="M135" i="4" s="1"/>
  <c r="M134" i="4"/>
  <c r="L134" i="4"/>
  <c r="L133" i="4"/>
  <c r="M133" i="4" s="1"/>
  <c r="M132" i="4"/>
  <c r="L132" i="4"/>
  <c r="L131" i="4"/>
  <c r="M131" i="4" s="1"/>
  <c r="M130" i="4"/>
  <c r="L130" i="4"/>
  <c r="L129" i="4"/>
  <c r="M129" i="4" s="1"/>
  <c r="M128" i="4"/>
  <c r="L128" i="4"/>
  <c r="L127" i="4"/>
  <c r="M127" i="4" s="1"/>
  <c r="M126" i="4"/>
  <c r="L126" i="4"/>
  <c r="L125" i="4"/>
  <c r="M125" i="4" s="1"/>
  <c r="M124" i="4"/>
  <c r="L124" i="4"/>
  <c r="L123" i="4"/>
  <c r="M123" i="4" s="1"/>
  <c r="M122" i="4"/>
  <c r="L122" i="4"/>
  <c r="L121" i="4"/>
  <c r="M121" i="4" s="1"/>
  <c r="M120" i="4"/>
  <c r="L120" i="4"/>
  <c r="L119" i="4"/>
  <c r="M119" i="4" s="1"/>
  <c r="M118" i="4"/>
  <c r="L118" i="4"/>
  <c r="L117" i="4"/>
  <c r="M117" i="4" s="1"/>
  <c r="M116" i="4"/>
  <c r="L116" i="4"/>
  <c r="L115" i="4"/>
  <c r="M115" i="4" s="1"/>
  <c r="M114" i="4"/>
  <c r="L114" i="4"/>
  <c r="L113" i="4"/>
  <c r="M113" i="4" s="1"/>
  <c r="M112" i="4"/>
  <c r="L112" i="4"/>
  <c r="L111" i="4"/>
  <c r="M111" i="4" s="1"/>
  <c r="M110" i="4"/>
  <c r="L110" i="4"/>
  <c r="L109" i="4"/>
  <c r="M109" i="4" s="1"/>
  <c r="M108" i="4"/>
  <c r="L108" i="4"/>
  <c r="L107" i="4"/>
  <c r="M107" i="4" s="1"/>
  <c r="M106" i="4"/>
  <c r="L106" i="4"/>
  <c r="L105" i="4"/>
  <c r="M105" i="4" s="1"/>
  <c r="M104" i="4"/>
  <c r="L104" i="4"/>
  <c r="L103" i="4"/>
  <c r="M103" i="4" s="1"/>
  <c r="M102" i="4"/>
  <c r="L102" i="4"/>
  <c r="L101" i="4"/>
  <c r="M101" i="4" s="1"/>
  <c r="M100" i="4"/>
  <c r="L100" i="4"/>
  <c r="L99" i="4"/>
  <c r="M99" i="4" s="1"/>
  <c r="M98" i="4"/>
  <c r="L98" i="4"/>
  <c r="L97" i="4"/>
  <c r="M97" i="4" s="1"/>
  <c r="M96" i="4"/>
  <c r="L96" i="4"/>
  <c r="L95" i="4"/>
  <c r="M95" i="4" s="1"/>
  <c r="M94" i="4"/>
  <c r="L94" i="4"/>
  <c r="L93" i="4"/>
  <c r="M93" i="4" s="1"/>
  <c r="M92" i="4"/>
  <c r="L92" i="4"/>
  <c r="L91" i="4"/>
  <c r="M91" i="4" s="1"/>
  <c r="M90" i="4"/>
  <c r="L90" i="4"/>
  <c r="L89" i="4"/>
  <c r="M89" i="4" s="1"/>
  <c r="M88" i="4"/>
  <c r="L88" i="4"/>
  <c r="L87" i="4"/>
  <c r="M87" i="4" s="1"/>
  <c r="M86" i="4"/>
  <c r="L86" i="4"/>
  <c r="L85" i="4"/>
  <c r="M85" i="4" s="1"/>
  <c r="M84" i="4"/>
  <c r="L84" i="4"/>
  <c r="L83" i="4"/>
  <c r="M83" i="4" s="1"/>
  <c r="M82" i="4"/>
  <c r="L82" i="4"/>
  <c r="L81" i="4"/>
  <c r="M81" i="4" s="1"/>
  <c r="M80" i="4"/>
  <c r="L80" i="4"/>
  <c r="L79" i="4"/>
  <c r="M79" i="4" s="1"/>
  <c r="M78" i="4"/>
  <c r="L78" i="4"/>
  <c r="L77" i="4"/>
  <c r="M77" i="4" s="1"/>
  <c r="M76" i="4"/>
  <c r="L76" i="4"/>
  <c r="L75" i="4"/>
  <c r="M75" i="4" s="1"/>
  <c r="M74" i="4"/>
  <c r="L74" i="4"/>
  <c r="L73" i="4"/>
  <c r="M73" i="4" s="1"/>
  <c r="M72" i="4"/>
  <c r="L72" i="4"/>
  <c r="L71" i="4"/>
  <c r="M71" i="4" s="1"/>
  <c r="M70" i="4"/>
  <c r="L70" i="4"/>
  <c r="L69" i="4"/>
  <c r="M69" i="4" s="1"/>
  <c r="M68" i="4"/>
  <c r="L68" i="4"/>
  <c r="L67" i="4"/>
  <c r="M67" i="4" s="1"/>
  <c r="M66" i="4"/>
  <c r="L66" i="4"/>
  <c r="L65" i="4"/>
  <c r="M65" i="4" s="1"/>
  <c r="M64" i="4"/>
  <c r="L64" i="4"/>
  <c r="L63" i="4"/>
  <c r="M63" i="4" s="1"/>
  <c r="M62" i="4"/>
  <c r="L62" i="4"/>
  <c r="L61" i="4"/>
  <c r="M61" i="4" s="1"/>
  <c r="M60" i="4"/>
  <c r="L60" i="4"/>
  <c r="L59" i="4"/>
  <c r="M59" i="4" s="1"/>
  <c r="M58" i="4"/>
  <c r="L58" i="4"/>
  <c r="L57" i="4"/>
  <c r="M57" i="4" s="1"/>
  <c r="M56" i="4"/>
  <c r="L56" i="4"/>
  <c r="L55" i="4"/>
  <c r="M55" i="4" s="1"/>
  <c r="M54" i="4"/>
  <c r="L54" i="4"/>
  <c r="L53" i="4"/>
  <c r="M53" i="4" s="1"/>
  <c r="M52" i="4"/>
  <c r="L52" i="4"/>
  <c r="L51" i="4"/>
  <c r="M51" i="4" s="1"/>
  <c r="M50" i="4"/>
  <c r="L50" i="4"/>
  <c r="L49" i="4"/>
  <c r="M49" i="4" s="1"/>
  <c r="M48" i="4"/>
  <c r="L48" i="4"/>
  <c r="L47" i="4"/>
  <c r="M47" i="4" s="1"/>
  <c r="M46" i="4"/>
  <c r="L46" i="4"/>
  <c r="L45" i="4"/>
  <c r="M45" i="4" s="1"/>
  <c r="M44" i="4"/>
  <c r="L44" i="4"/>
  <c r="L43" i="4"/>
  <c r="M43" i="4" s="1"/>
  <c r="M42" i="4"/>
  <c r="L42" i="4"/>
  <c r="L41" i="4"/>
  <c r="M41" i="4" s="1"/>
  <c r="M40" i="4"/>
  <c r="L40" i="4"/>
  <c r="L39" i="4"/>
  <c r="M39" i="4" s="1"/>
  <c r="M38" i="4"/>
  <c r="L38" i="4"/>
  <c r="L37" i="4"/>
  <c r="M37" i="4" s="1"/>
  <c r="M36" i="4"/>
  <c r="L36" i="4"/>
  <c r="L35" i="4"/>
  <c r="M35" i="4" s="1"/>
  <c r="M34" i="4"/>
  <c r="L34" i="4"/>
  <c r="L33" i="4"/>
  <c r="M33" i="4" s="1"/>
  <c r="M32" i="4"/>
  <c r="L32" i="4"/>
  <c r="L31" i="4"/>
  <c r="M31" i="4" s="1"/>
  <c r="M30" i="4"/>
  <c r="L30" i="4"/>
  <c r="L29" i="4"/>
  <c r="M29" i="4" s="1"/>
  <c r="M28" i="4"/>
  <c r="L28" i="4"/>
  <c r="L27" i="4"/>
  <c r="M27" i="4" s="1"/>
  <c r="M26" i="4"/>
  <c r="L26" i="4"/>
  <c r="L25" i="4"/>
  <c r="M25" i="4" s="1"/>
  <c r="M24" i="4"/>
  <c r="L24" i="4"/>
  <c r="L23" i="4"/>
  <c r="M23" i="4" s="1"/>
  <c r="M22" i="4"/>
  <c r="L22" i="4"/>
  <c r="L21" i="4"/>
  <c r="M21" i="4" s="1"/>
  <c r="M20" i="4"/>
  <c r="L20" i="4"/>
  <c r="L19" i="4"/>
  <c r="M19" i="4" s="1"/>
  <c r="M18" i="4"/>
  <c r="L18" i="4"/>
  <c r="L17" i="4"/>
  <c r="M17" i="4" s="1"/>
  <c r="M16" i="4"/>
  <c r="L16" i="4"/>
  <c r="L15" i="4"/>
  <c r="M15" i="4" s="1"/>
  <c r="M14" i="4"/>
  <c r="L14" i="4"/>
  <c r="L13" i="4"/>
  <c r="M13" i="4" s="1"/>
  <c r="M12" i="4"/>
  <c r="L12" i="4"/>
  <c r="L11" i="4"/>
  <c r="M11" i="4" s="1"/>
  <c r="L10" i="4"/>
  <c r="M10" i="4" s="1"/>
  <c r="L9" i="4"/>
  <c r="M9" i="4" s="1"/>
  <c r="L8" i="4"/>
  <c r="M8" i="4" s="1"/>
  <c r="L7" i="4"/>
  <c r="M7" i="4" s="1"/>
  <c r="M6" i="4"/>
  <c r="L6" i="4"/>
  <c r="L5" i="4"/>
  <c r="M5" i="4" s="1"/>
  <c r="M4" i="4"/>
  <c r="L4" i="4"/>
  <c r="L3" i="4"/>
  <c r="M3" i="4" s="1"/>
  <c r="L2" i="4"/>
  <c r="M2" i="4" s="1"/>
  <c r="W262" i="3"/>
  <c r="L262" i="3"/>
  <c r="AC260" i="3"/>
  <c r="AC262" i="3" s="1"/>
  <c r="AB260" i="3"/>
  <c r="AB262" i="3" s="1"/>
  <c r="AA260" i="3"/>
  <c r="AA262" i="3" s="1"/>
  <c r="Z260" i="3"/>
  <c r="Z262" i="3" s="1"/>
  <c r="Y260" i="3"/>
  <c r="Y262" i="3" s="1"/>
  <c r="X260" i="3"/>
  <c r="X262" i="3" s="1"/>
  <c r="W260" i="3"/>
  <c r="V260" i="3"/>
  <c r="V262" i="3" s="1"/>
  <c r="U260" i="3"/>
  <c r="U262" i="3" s="1"/>
  <c r="T260" i="3"/>
  <c r="T262" i="3" s="1"/>
  <c r="S260" i="3"/>
  <c r="S262" i="3" s="1"/>
  <c r="R260" i="3"/>
  <c r="Q260" i="3"/>
  <c r="Q262" i="3" s="1"/>
  <c r="P260" i="3"/>
  <c r="P262" i="3" s="1"/>
  <c r="O260" i="3"/>
  <c r="O262" i="3" s="1"/>
  <c r="N260" i="3"/>
  <c r="N262" i="3" s="1"/>
  <c r="M260" i="3"/>
  <c r="M262" i="3" s="1"/>
  <c r="L260" i="3"/>
  <c r="K260" i="3"/>
  <c r="K262" i="3" s="1"/>
  <c r="J260" i="3"/>
  <c r="J262" i="3" s="1"/>
  <c r="I260" i="3"/>
  <c r="I262" i="3" s="1"/>
  <c r="H260" i="3"/>
  <c r="AG163" i="3"/>
  <c r="AG162" i="3"/>
  <c r="AE162" i="3"/>
  <c r="AG161" i="3"/>
  <c r="AE161" i="3"/>
  <c r="AG160" i="3"/>
  <c r="AE160" i="3"/>
  <c r="AG159" i="3"/>
  <c r="AE159" i="3"/>
  <c r="AG158" i="3"/>
  <c r="AE158" i="3"/>
  <c r="AG157" i="3"/>
  <c r="AE157" i="3"/>
  <c r="AG156" i="3"/>
  <c r="AE156" i="3"/>
  <c r="AG155" i="3"/>
  <c r="AE155" i="3"/>
  <c r="AG154" i="3"/>
  <c r="AE154" i="3"/>
  <c r="AG153" i="3"/>
  <c r="AE153" i="3"/>
  <c r="AG152" i="3"/>
  <c r="AE152" i="3"/>
  <c r="AG151" i="3"/>
  <c r="AE151" i="3"/>
  <c r="AG150" i="3"/>
  <c r="AE150" i="3"/>
  <c r="AG149" i="3"/>
  <c r="AE149" i="3"/>
  <c r="AG148" i="3"/>
  <c r="AE148" i="3"/>
  <c r="AG147" i="3"/>
  <c r="AE147" i="3"/>
  <c r="AG146" i="3"/>
  <c r="AE146" i="3"/>
  <c r="AG145" i="3"/>
  <c r="AE145" i="3"/>
  <c r="AG144" i="3"/>
  <c r="AE144" i="3"/>
  <c r="AG143" i="3"/>
  <c r="AE143" i="3"/>
  <c r="AG142" i="3"/>
  <c r="AE142" i="3"/>
  <c r="AG141" i="3"/>
  <c r="AE141" i="3"/>
  <c r="AG140" i="3"/>
  <c r="AE140" i="3"/>
  <c r="AG139" i="3"/>
  <c r="AE139" i="3"/>
  <c r="AG138" i="3"/>
  <c r="AE138" i="3"/>
  <c r="AG137" i="3"/>
  <c r="AE137" i="3"/>
  <c r="AG136" i="3"/>
  <c r="AE136" i="3"/>
  <c r="AG135" i="3"/>
  <c r="AE135" i="3"/>
  <c r="AG134" i="3"/>
  <c r="AE134" i="3"/>
  <c r="AG133" i="3"/>
  <c r="AE133" i="3"/>
  <c r="AG132" i="3"/>
  <c r="AE132" i="3"/>
  <c r="AG131" i="3"/>
  <c r="AE131" i="3"/>
  <c r="AG130" i="3"/>
  <c r="AE130" i="3"/>
  <c r="AG129" i="3"/>
  <c r="AE129" i="3"/>
  <c r="AG128" i="3"/>
  <c r="AE128" i="3"/>
  <c r="AG127" i="3"/>
  <c r="AE127" i="3"/>
  <c r="AG126" i="3"/>
  <c r="AE126" i="3"/>
  <c r="AG125" i="3"/>
  <c r="AE125" i="3"/>
  <c r="AG124" i="3"/>
  <c r="AE124" i="3"/>
  <c r="AG123" i="3"/>
  <c r="AE123" i="3"/>
  <c r="AG122" i="3"/>
  <c r="AE122" i="3"/>
  <c r="AG121" i="3"/>
  <c r="AE121" i="3"/>
  <c r="AG120" i="3"/>
  <c r="AE120" i="3"/>
  <c r="AG119" i="3"/>
  <c r="AE119" i="3"/>
  <c r="AG118" i="3"/>
  <c r="AE118" i="3"/>
  <c r="AG117" i="3"/>
  <c r="AE117" i="3"/>
  <c r="AG116" i="3"/>
  <c r="AE116" i="3"/>
  <c r="AG115" i="3"/>
  <c r="AE115" i="3"/>
  <c r="AG114" i="3"/>
  <c r="AE114" i="3"/>
  <c r="AG113" i="3"/>
  <c r="AE113" i="3"/>
  <c r="AG112" i="3"/>
  <c r="AE112" i="3"/>
  <c r="AG111" i="3"/>
  <c r="AE111" i="3"/>
  <c r="AG110" i="3"/>
  <c r="AE110" i="3"/>
  <c r="AG109" i="3"/>
  <c r="AE109" i="3"/>
  <c r="AG108" i="3"/>
  <c r="AE108" i="3"/>
  <c r="AG107" i="3"/>
  <c r="AE107" i="3"/>
  <c r="AG106" i="3"/>
  <c r="AE106" i="3"/>
  <c r="AG105" i="3"/>
  <c r="AE105" i="3"/>
  <c r="AG104" i="3"/>
  <c r="AE104" i="3"/>
  <c r="AG103" i="3"/>
  <c r="AE103" i="3"/>
  <c r="AG102" i="3"/>
  <c r="AE102" i="3"/>
  <c r="AG101" i="3"/>
  <c r="AE101" i="3"/>
  <c r="AG100" i="3"/>
  <c r="AE100" i="3"/>
  <c r="AG99" i="3"/>
  <c r="AE99" i="3"/>
  <c r="AG98" i="3"/>
  <c r="AE98" i="3"/>
  <c r="AG97" i="3"/>
  <c r="AE97" i="3"/>
  <c r="AG96" i="3"/>
  <c r="AE96" i="3"/>
  <c r="AG95" i="3"/>
  <c r="AE95" i="3"/>
  <c r="AG94" i="3"/>
  <c r="AE94" i="3"/>
  <c r="AG93" i="3"/>
  <c r="AE93" i="3"/>
  <c r="AG92" i="3"/>
  <c r="AE92" i="3"/>
  <c r="AG91" i="3"/>
  <c r="AE91" i="3"/>
  <c r="AG90" i="3"/>
  <c r="AE90" i="3"/>
  <c r="AG89" i="3"/>
  <c r="AE89" i="3"/>
  <c r="AG88" i="3"/>
  <c r="AE88" i="3"/>
  <c r="AG87" i="3"/>
  <c r="AE87" i="3"/>
  <c r="AG86" i="3"/>
  <c r="AE86" i="3"/>
  <c r="AG85" i="3"/>
  <c r="AE85" i="3"/>
  <c r="AG84" i="3"/>
  <c r="AE84" i="3"/>
  <c r="AG83" i="3"/>
  <c r="AE83" i="3"/>
  <c r="AG82" i="3"/>
  <c r="AE82" i="3"/>
  <c r="AG81" i="3"/>
  <c r="AE81" i="3"/>
  <c r="AG80" i="3"/>
  <c r="AE80" i="3"/>
  <c r="AG79" i="3"/>
  <c r="AE79" i="3"/>
  <c r="AG78" i="3"/>
  <c r="AE78" i="3"/>
  <c r="AG77" i="3"/>
  <c r="AE77" i="3"/>
  <c r="AG76" i="3"/>
  <c r="AE76" i="3"/>
  <c r="AG75" i="3"/>
  <c r="AE75" i="3"/>
  <c r="AG74" i="3"/>
  <c r="AE74" i="3"/>
  <c r="AG73" i="3"/>
  <c r="AE73" i="3"/>
  <c r="AG72" i="3"/>
  <c r="AE72" i="3"/>
  <c r="AG71" i="3"/>
  <c r="AE71" i="3"/>
  <c r="AG70" i="3"/>
  <c r="AE70" i="3"/>
  <c r="AG69" i="3"/>
  <c r="AE69" i="3"/>
  <c r="AG68" i="3"/>
  <c r="AE68" i="3"/>
  <c r="AG67" i="3"/>
  <c r="AE67" i="3"/>
  <c r="AG66" i="3"/>
  <c r="AE66" i="3"/>
  <c r="AG65" i="3"/>
  <c r="AE65" i="3"/>
  <c r="AG64" i="3"/>
  <c r="AE64" i="3"/>
  <c r="AG63" i="3"/>
  <c r="AE63" i="3"/>
  <c r="AG62" i="3"/>
  <c r="AE62" i="3"/>
  <c r="AG61" i="3"/>
  <c r="AE61" i="3"/>
  <c r="AG60" i="3"/>
  <c r="AE60" i="3"/>
  <c r="AG59" i="3"/>
  <c r="AE59" i="3"/>
  <c r="AG58" i="3"/>
  <c r="AE58" i="3"/>
  <c r="AG57" i="3"/>
  <c r="AE57" i="3"/>
  <c r="AG56" i="3"/>
  <c r="AE56" i="3"/>
  <c r="AG55" i="3"/>
  <c r="AE55" i="3"/>
  <c r="AG54" i="3"/>
  <c r="AE54" i="3"/>
  <c r="AG53" i="3"/>
  <c r="AE53" i="3"/>
  <c r="AG52" i="3"/>
  <c r="AE52" i="3"/>
  <c r="AG51" i="3"/>
  <c r="AE51" i="3"/>
  <c r="AG50" i="3"/>
  <c r="AE50" i="3"/>
  <c r="AG49" i="3"/>
  <c r="AE49" i="3"/>
  <c r="AG48" i="3"/>
  <c r="AE48" i="3"/>
  <c r="AG47" i="3"/>
  <c r="AE47" i="3"/>
  <c r="AG46" i="3"/>
  <c r="AE46" i="3"/>
  <c r="AG45" i="3"/>
  <c r="AE45" i="3"/>
  <c r="AG44" i="3"/>
  <c r="AE44" i="3"/>
  <c r="AG43" i="3"/>
  <c r="AE43" i="3"/>
  <c r="AG42" i="3"/>
  <c r="AE42" i="3"/>
  <c r="AG41" i="3"/>
  <c r="AE41" i="3"/>
  <c r="AG40" i="3"/>
  <c r="AE40" i="3"/>
  <c r="AG39" i="3"/>
  <c r="AE39" i="3"/>
  <c r="AG38" i="3"/>
  <c r="AE38" i="3"/>
  <c r="AG37" i="3"/>
  <c r="AE37" i="3"/>
  <c r="AG36" i="3"/>
  <c r="AE36" i="3"/>
  <c r="AG35" i="3"/>
  <c r="AE35" i="3"/>
  <c r="AG34" i="3"/>
  <c r="AE34" i="3"/>
  <c r="AG33" i="3"/>
  <c r="AE33" i="3"/>
  <c r="AG32" i="3"/>
  <c r="AE32" i="3"/>
  <c r="AG31" i="3"/>
  <c r="AE31" i="3"/>
  <c r="AG30" i="3"/>
  <c r="AE30" i="3"/>
  <c r="AG29" i="3"/>
  <c r="AE29" i="3"/>
  <c r="AG28" i="3"/>
  <c r="AE28" i="3"/>
  <c r="AG27" i="3"/>
  <c r="AE27" i="3"/>
  <c r="AG26" i="3"/>
  <c r="AE26" i="3"/>
  <c r="AG25" i="3"/>
  <c r="AE25" i="3"/>
  <c r="AG24" i="3"/>
  <c r="AE24" i="3"/>
  <c r="AG23" i="3"/>
  <c r="AE23" i="3"/>
  <c r="AG22" i="3"/>
  <c r="AE22" i="3"/>
  <c r="AG21" i="3"/>
  <c r="AE21" i="3"/>
  <c r="AG20" i="3"/>
  <c r="AE20" i="3"/>
  <c r="AG19" i="3"/>
  <c r="AE19" i="3"/>
  <c r="AG18" i="3"/>
  <c r="AE18" i="3"/>
  <c r="AG17" i="3"/>
  <c r="AE17" i="3"/>
  <c r="AG16" i="3"/>
  <c r="AE16" i="3"/>
  <c r="AG15" i="3"/>
  <c r="AE15" i="3"/>
  <c r="AG14" i="3"/>
  <c r="AE14" i="3"/>
  <c r="AG13" i="3"/>
  <c r="AE13" i="3"/>
  <c r="AG12" i="3"/>
  <c r="AE12" i="3"/>
  <c r="AG11" i="3"/>
  <c r="AE11" i="3"/>
  <c r="AG10" i="3"/>
  <c r="AE10" i="3"/>
  <c r="AG9" i="3"/>
  <c r="AE9" i="3"/>
  <c r="AG8" i="3"/>
  <c r="AE8" i="3"/>
  <c r="AG7" i="3"/>
  <c r="AE7" i="3"/>
  <c r="AG6" i="3"/>
  <c r="AE6" i="3"/>
  <c r="AG5" i="3"/>
  <c r="AE5" i="3"/>
  <c r="AG4" i="3"/>
  <c r="AE4" i="3"/>
  <c r="AP160" i="1"/>
  <c r="AP159" i="1"/>
  <c r="AP158" i="1"/>
  <c r="AP157" i="1"/>
  <c r="AP156" i="1"/>
  <c r="AP155" i="1"/>
  <c r="AN155" i="1"/>
  <c r="AM155" i="1"/>
  <c r="AO155" i="1" s="1"/>
  <c r="AP154" i="1"/>
  <c r="AN154" i="1"/>
  <c r="AM154" i="1"/>
  <c r="AO154" i="1" s="1"/>
  <c r="AP153" i="1"/>
  <c r="AN153" i="1"/>
  <c r="AM153" i="1"/>
  <c r="AO153" i="1" s="1"/>
  <c r="AP152" i="1"/>
  <c r="AN152" i="1"/>
  <c r="AM152" i="1"/>
  <c r="AO152" i="1" s="1"/>
  <c r="AP151" i="1"/>
  <c r="AN151" i="1"/>
  <c r="AM151" i="1"/>
  <c r="AO151" i="1" s="1"/>
  <c r="AP150" i="1"/>
  <c r="AN150" i="1"/>
  <c r="AM150" i="1"/>
  <c r="AO150" i="1" s="1"/>
  <c r="AP149" i="1"/>
  <c r="AN149" i="1"/>
  <c r="AM149" i="1"/>
  <c r="AO149" i="1" s="1"/>
  <c r="AP148" i="1"/>
  <c r="AN148" i="1"/>
  <c r="AM148" i="1"/>
  <c r="AO148" i="1" s="1"/>
  <c r="AP147" i="1"/>
  <c r="AN147" i="1"/>
  <c r="AM147" i="1"/>
  <c r="AO147" i="1" s="1"/>
  <c r="AP146" i="1"/>
  <c r="AN146" i="1"/>
  <c r="AM146" i="1"/>
  <c r="AO146" i="1" s="1"/>
  <c r="AP145" i="1"/>
  <c r="AN145" i="1"/>
  <c r="AM145" i="1"/>
  <c r="AO145" i="1" s="1"/>
  <c r="AP144" i="1"/>
  <c r="AN144" i="1"/>
  <c r="AM144" i="1"/>
  <c r="AO144" i="1" s="1"/>
  <c r="AP143" i="1"/>
  <c r="AN143" i="1"/>
  <c r="AM143" i="1"/>
  <c r="AO143" i="1" s="1"/>
  <c r="AP142" i="1"/>
  <c r="AN142" i="1"/>
  <c r="AM142" i="1"/>
  <c r="AO142" i="1" s="1"/>
  <c r="AP141" i="1"/>
  <c r="AN141" i="1"/>
  <c r="AM141" i="1"/>
  <c r="AO141" i="1" s="1"/>
  <c r="AP140" i="1"/>
  <c r="AN140" i="1"/>
  <c r="AM140" i="1"/>
  <c r="AO140" i="1" s="1"/>
  <c r="AP139" i="1"/>
  <c r="AN139" i="1"/>
  <c r="AM139" i="1"/>
  <c r="AO139" i="1" s="1"/>
  <c r="AP138" i="1"/>
  <c r="AN138" i="1"/>
  <c r="AM138" i="1"/>
  <c r="AO138" i="1" s="1"/>
  <c r="AP137" i="1"/>
  <c r="AN137" i="1"/>
  <c r="AM137" i="1"/>
  <c r="AO137" i="1" s="1"/>
  <c r="AP136" i="1"/>
  <c r="AN136" i="1"/>
  <c r="AM136" i="1"/>
  <c r="AO136" i="1" s="1"/>
  <c r="AP135" i="1"/>
  <c r="AN135" i="1"/>
  <c r="AM135" i="1"/>
  <c r="AO135" i="1" s="1"/>
  <c r="AP134" i="1"/>
  <c r="AN134" i="1"/>
  <c r="AM134" i="1"/>
  <c r="AO134" i="1" s="1"/>
  <c r="AP133" i="1"/>
  <c r="AN133" i="1"/>
  <c r="AM133" i="1"/>
  <c r="AO133" i="1" s="1"/>
  <c r="AP132" i="1"/>
  <c r="AN132" i="1"/>
  <c r="AM132" i="1"/>
  <c r="AO132" i="1" s="1"/>
  <c r="AP131" i="1"/>
  <c r="AN131" i="1"/>
  <c r="AM131" i="1"/>
  <c r="AO131" i="1" s="1"/>
  <c r="AP130" i="1"/>
  <c r="AN130" i="1"/>
  <c r="AM130" i="1"/>
  <c r="AO130" i="1" s="1"/>
  <c r="AP129" i="1"/>
  <c r="AN129" i="1"/>
  <c r="AM129" i="1"/>
  <c r="AO129" i="1" s="1"/>
  <c r="AP128" i="1"/>
  <c r="AN128" i="1"/>
  <c r="AM128" i="1"/>
  <c r="AO128" i="1" s="1"/>
  <c r="AP127" i="1"/>
  <c r="AN127" i="1"/>
  <c r="AM127" i="1"/>
  <c r="AO127" i="1" s="1"/>
  <c r="AP126" i="1"/>
  <c r="AN126" i="1"/>
  <c r="AM126" i="1"/>
  <c r="AO126" i="1" s="1"/>
  <c r="AP125" i="1"/>
  <c r="AN125" i="1"/>
  <c r="AM125" i="1"/>
  <c r="AO125" i="1" s="1"/>
  <c r="AP124" i="1"/>
  <c r="AN124" i="1"/>
  <c r="AM124" i="1"/>
  <c r="AO124" i="1" s="1"/>
  <c r="AP123" i="1"/>
  <c r="AN123" i="1"/>
  <c r="AM123" i="1"/>
  <c r="AO123" i="1" s="1"/>
  <c r="AP122" i="1"/>
  <c r="AN122" i="1"/>
  <c r="AM122" i="1"/>
  <c r="AO122" i="1" s="1"/>
  <c r="AP121" i="1"/>
  <c r="AN121" i="1"/>
  <c r="AM121" i="1"/>
  <c r="AO121" i="1" s="1"/>
  <c r="AP120" i="1"/>
  <c r="AN120" i="1"/>
  <c r="AM120" i="1"/>
  <c r="AO120" i="1" s="1"/>
  <c r="AP119" i="1"/>
  <c r="AN119" i="1"/>
  <c r="AM119" i="1"/>
  <c r="AO119" i="1" s="1"/>
  <c r="AP118" i="1"/>
  <c r="AN118" i="1"/>
  <c r="AM118" i="1"/>
  <c r="AO118" i="1" s="1"/>
  <c r="AP117" i="1"/>
  <c r="AN117" i="1"/>
  <c r="AM117" i="1"/>
  <c r="AO117" i="1" s="1"/>
  <c r="AP116" i="1"/>
  <c r="AN116" i="1"/>
  <c r="AM116" i="1"/>
  <c r="AO116" i="1" s="1"/>
  <c r="AP115" i="1"/>
  <c r="AN115" i="1"/>
  <c r="AM115" i="1"/>
  <c r="AO115" i="1" s="1"/>
  <c r="AP114" i="1"/>
  <c r="AN114" i="1"/>
  <c r="AM114" i="1"/>
  <c r="AO114" i="1" s="1"/>
  <c r="AP113" i="1"/>
  <c r="AN113" i="1"/>
  <c r="AM113" i="1"/>
  <c r="AO113" i="1" s="1"/>
  <c r="AP112" i="1"/>
  <c r="AN112" i="1"/>
  <c r="AM112" i="1"/>
  <c r="AO112" i="1" s="1"/>
  <c r="AP111" i="1"/>
  <c r="AN111" i="1"/>
  <c r="AM111" i="1"/>
  <c r="AO111" i="1" s="1"/>
  <c r="AP110" i="1"/>
  <c r="AN110" i="1"/>
  <c r="AM110" i="1"/>
  <c r="AO110" i="1" s="1"/>
  <c r="AP109" i="1"/>
  <c r="AN109" i="1"/>
  <c r="AM109" i="1"/>
  <c r="AO109" i="1" s="1"/>
  <c r="AP108" i="1"/>
  <c r="AN108" i="1"/>
  <c r="AM108" i="1"/>
  <c r="AO108" i="1" s="1"/>
  <c r="AP107" i="1"/>
  <c r="AN107" i="1"/>
  <c r="AM107" i="1"/>
  <c r="AO107" i="1" s="1"/>
  <c r="AP106" i="1"/>
  <c r="AN106" i="1"/>
  <c r="AM106" i="1"/>
  <c r="AO106" i="1" s="1"/>
  <c r="AP105" i="1"/>
  <c r="AN105" i="1"/>
  <c r="AM105" i="1"/>
  <c r="AO105" i="1" s="1"/>
  <c r="AP104" i="1"/>
  <c r="AN104" i="1"/>
  <c r="AM104" i="1"/>
  <c r="AO104" i="1" s="1"/>
  <c r="AP103" i="1"/>
  <c r="AN103" i="1"/>
  <c r="AM103" i="1"/>
  <c r="AO103" i="1" s="1"/>
  <c r="AP102" i="1"/>
  <c r="AN102" i="1"/>
  <c r="AM102" i="1"/>
  <c r="AO102" i="1" s="1"/>
  <c r="AP101" i="1"/>
  <c r="AN101" i="1"/>
  <c r="AM101" i="1"/>
  <c r="AO101" i="1" s="1"/>
  <c r="AP100" i="1"/>
  <c r="AN100" i="1"/>
  <c r="AM100" i="1"/>
  <c r="AO100" i="1" s="1"/>
  <c r="AP99" i="1"/>
  <c r="AN99" i="1"/>
  <c r="AM99" i="1"/>
  <c r="AO99" i="1" s="1"/>
  <c r="AP98" i="1"/>
  <c r="AN98" i="1"/>
  <c r="AM98" i="1"/>
  <c r="AO98" i="1" s="1"/>
  <c r="AP97" i="1"/>
  <c r="AN97" i="1"/>
  <c r="AM97" i="1"/>
  <c r="AO97" i="1" s="1"/>
  <c r="AP96" i="1"/>
  <c r="AN96" i="1"/>
  <c r="AM96" i="1"/>
  <c r="AO96" i="1" s="1"/>
  <c r="AP95" i="1"/>
  <c r="AN95" i="1"/>
  <c r="AM95" i="1"/>
  <c r="AO95" i="1" s="1"/>
  <c r="AP94" i="1"/>
  <c r="AN94" i="1"/>
  <c r="AM94" i="1"/>
  <c r="AO94" i="1" s="1"/>
  <c r="AP93" i="1"/>
  <c r="AN93" i="1"/>
  <c r="AM93" i="1"/>
  <c r="AO93" i="1" s="1"/>
  <c r="AP92" i="1"/>
  <c r="AN92" i="1"/>
  <c r="AM92" i="1"/>
  <c r="AO92" i="1" s="1"/>
  <c r="AP91" i="1"/>
  <c r="AN91" i="1"/>
  <c r="AM91" i="1"/>
  <c r="AO91" i="1" s="1"/>
  <c r="AP90" i="1"/>
  <c r="AN90" i="1"/>
  <c r="AM90" i="1"/>
  <c r="AO90" i="1" s="1"/>
  <c r="AP89" i="1"/>
  <c r="AN89" i="1"/>
  <c r="AM89" i="1"/>
  <c r="AO89" i="1" s="1"/>
  <c r="AP88" i="1"/>
  <c r="AN88" i="1"/>
  <c r="AM88" i="1"/>
  <c r="AO88" i="1" s="1"/>
  <c r="AP87" i="1"/>
  <c r="AN87" i="1"/>
  <c r="AM87" i="1"/>
  <c r="AO87" i="1" s="1"/>
  <c r="AP86" i="1"/>
  <c r="AN86" i="1"/>
  <c r="AM86" i="1"/>
  <c r="AO86" i="1" s="1"/>
  <c r="AP85" i="1"/>
  <c r="AN85" i="1"/>
  <c r="AM85" i="1"/>
  <c r="AO85" i="1" s="1"/>
  <c r="AP84" i="1"/>
  <c r="AN84" i="1"/>
  <c r="AM84" i="1"/>
  <c r="AO84" i="1" s="1"/>
  <c r="AP83" i="1"/>
  <c r="AN83" i="1"/>
  <c r="AM83" i="1"/>
  <c r="AO83" i="1" s="1"/>
  <c r="AP82" i="1"/>
  <c r="AN82" i="1"/>
  <c r="AM82" i="1"/>
  <c r="AO82" i="1" s="1"/>
  <c r="AP81" i="1"/>
  <c r="AN81" i="1"/>
  <c r="AM81" i="1"/>
  <c r="AO81" i="1" s="1"/>
  <c r="AP80" i="1"/>
  <c r="AN80" i="1"/>
  <c r="AM80" i="1"/>
  <c r="AO80" i="1" s="1"/>
  <c r="AP79" i="1"/>
  <c r="AN79" i="1"/>
  <c r="AM79" i="1"/>
  <c r="AO79" i="1" s="1"/>
  <c r="AP78" i="1"/>
  <c r="AN78" i="1"/>
  <c r="AM78" i="1"/>
  <c r="AO78" i="1" s="1"/>
  <c r="AP77" i="1"/>
  <c r="AN77" i="1"/>
  <c r="AM77" i="1"/>
  <c r="AO77" i="1" s="1"/>
  <c r="AP76" i="1"/>
  <c r="AN76" i="1"/>
  <c r="AM76" i="1"/>
  <c r="AO76" i="1" s="1"/>
  <c r="AP75" i="1"/>
  <c r="AN75" i="1"/>
  <c r="AM75" i="1"/>
  <c r="AO75" i="1" s="1"/>
  <c r="AP74" i="1"/>
  <c r="AN74" i="1"/>
  <c r="AM74" i="1"/>
  <c r="AO74" i="1" s="1"/>
  <c r="AP73" i="1"/>
  <c r="AN73" i="1"/>
  <c r="AM73" i="1"/>
  <c r="AO73" i="1" s="1"/>
  <c r="AP72" i="1"/>
  <c r="AN72" i="1"/>
  <c r="AM72" i="1"/>
  <c r="AO72" i="1" s="1"/>
  <c r="AP71" i="1"/>
  <c r="AN71" i="1"/>
  <c r="AM71" i="1"/>
  <c r="AO71" i="1" s="1"/>
  <c r="AP70" i="1"/>
  <c r="AN70" i="1"/>
  <c r="AM70" i="1"/>
  <c r="AO70" i="1" s="1"/>
  <c r="AP69" i="1"/>
  <c r="AN69" i="1"/>
  <c r="AM69" i="1"/>
  <c r="AO69" i="1" s="1"/>
  <c r="AP68" i="1"/>
  <c r="AN68" i="1"/>
  <c r="AM68" i="1"/>
  <c r="AO68" i="1" s="1"/>
  <c r="AP67" i="1"/>
  <c r="AN67" i="1"/>
  <c r="AM67" i="1"/>
  <c r="AO67" i="1" s="1"/>
  <c r="AP66" i="1"/>
  <c r="AN66" i="1"/>
  <c r="AM66" i="1"/>
  <c r="AO66" i="1" s="1"/>
  <c r="AP65" i="1"/>
  <c r="AN65" i="1"/>
  <c r="AM65" i="1"/>
  <c r="AO65" i="1" s="1"/>
  <c r="AP64" i="1"/>
  <c r="AN64" i="1"/>
  <c r="AM64" i="1"/>
  <c r="AO64" i="1" s="1"/>
  <c r="AP63" i="1"/>
  <c r="AN63" i="1"/>
  <c r="AM63" i="1"/>
  <c r="AO63" i="1" s="1"/>
  <c r="AP62" i="1"/>
  <c r="AN62" i="1"/>
  <c r="AM62" i="1"/>
  <c r="AO62" i="1" s="1"/>
  <c r="AP61" i="1"/>
  <c r="AN61" i="1"/>
  <c r="AM61" i="1"/>
  <c r="AO61" i="1" s="1"/>
  <c r="AP60" i="1"/>
  <c r="AN60" i="1"/>
  <c r="AM60" i="1"/>
  <c r="AO60" i="1" s="1"/>
  <c r="AP59" i="1"/>
  <c r="AN59" i="1"/>
  <c r="AM59" i="1"/>
  <c r="AO59" i="1" s="1"/>
  <c r="AP58" i="1"/>
  <c r="AN58" i="1"/>
  <c r="AM58" i="1"/>
  <c r="AO58" i="1" s="1"/>
  <c r="AP57" i="1"/>
  <c r="AN57" i="1"/>
  <c r="AM57" i="1"/>
  <c r="AO57" i="1" s="1"/>
  <c r="AP56" i="1"/>
  <c r="AN56" i="1"/>
  <c r="AM56" i="1"/>
  <c r="AO56" i="1" s="1"/>
  <c r="AP55" i="1"/>
  <c r="AN55" i="1"/>
  <c r="AM55" i="1"/>
  <c r="AO55" i="1" s="1"/>
  <c r="AP54" i="1"/>
  <c r="AN54" i="1"/>
  <c r="AM54" i="1"/>
  <c r="AO54" i="1" s="1"/>
  <c r="AP53" i="1"/>
  <c r="AN53" i="1"/>
  <c r="AM53" i="1"/>
  <c r="AO53" i="1" s="1"/>
  <c r="AP52" i="1"/>
  <c r="AN52" i="1"/>
  <c r="AM52" i="1"/>
  <c r="AO52" i="1" s="1"/>
  <c r="AP51" i="1"/>
  <c r="AN51" i="1"/>
  <c r="AM51" i="1"/>
  <c r="AO51" i="1" s="1"/>
  <c r="AP50" i="1"/>
  <c r="AN50" i="1"/>
  <c r="AM50" i="1"/>
  <c r="AO50" i="1" s="1"/>
  <c r="AP49" i="1"/>
  <c r="AN49" i="1"/>
  <c r="AM49" i="1"/>
  <c r="AO49" i="1" s="1"/>
  <c r="AP48" i="1"/>
  <c r="AN48" i="1"/>
  <c r="AM48" i="1"/>
  <c r="AO48" i="1" s="1"/>
  <c r="AP47" i="1"/>
  <c r="AN47" i="1"/>
  <c r="AM47" i="1"/>
  <c r="AO47" i="1" s="1"/>
  <c r="AP46" i="1"/>
  <c r="AN46" i="1"/>
  <c r="AM46" i="1"/>
  <c r="AO46" i="1" s="1"/>
  <c r="AP45" i="1"/>
  <c r="AN45" i="1"/>
  <c r="AM45" i="1"/>
  <c r="AO45" i="1" s="1"/>
  <c r="AP44" i="1"/>
  <c r="AN44" i="1"/>
  <c r="AM44" i="1"/>
  <c r="AO44" i="1" s="1"/>
  <c r="AP43" i="1"/>
  <c r="AN43" i="1"/>
  <c r="AM43" i="1"/>
  <c r="AO43" i="1" s="1"/>
  <c r="AP42" i="1"/>
  <c r="AN42" i="1"/>
  <c r="AM42" i="1"/>
  <c r="AO42" i="1" s="1"/>
  <c r="AP41" i="1"/>
  <c r="AN41" i="1"/>
  <c r="AM41" i="1"/>
  <c r="AO41" i="1" s="1"/>
  <c r="AP40" i="1"/>
  <c r="AN40" i="1"/>
  <c r="AM40" i="1"/>
  <c r="AO40" i="1" s="1"/>
  <c r="AP39" i="1"/>
  <c r="AN39" i="1"/>
  <c r="AM39" i="1"/>
  <c r="AO39" i="1" s="1"/>
  <c r="AP38" i="1"/>
  <c r="AN38" i="1"/>
  <c r="AM38" i="1"/>
  <c r="AO38" i="1" s="1"/>
  <c r="AP37" i="1"/>
  <c r="AN37" i="1"/>
  <c r="AM37" i="1"/>
  <c r="AO37" i="1" s="1"/>
  <c r="AP36" i="1"/>
  <c r="AN36" i="1"/>
  <c r="AM36" i="1"/>
  <c r="AO36" i="1" s="1"/>
  <c r="AP35" i="1"/>
  <c r="AN35" i="1"/>
  <c r="AM35" i="1"/>
  <c r="AO35" i="1" s="1"/>
  <c r="AP34" i="1"/>
  <c r="AN34" i="1"/>
  <c r="AM34" i="1"/>
  <c r="AO34" i="1" s="1"/>
  <c r="AP33" i="1"/>
  <c r="AN33" i="1"/>
  <c r="AM33" i="1"/>
  <c r="AO33" i="1" s="1"/>
  <c r="AP32" i="1"/>
  <c r="AN32" i="1"/>
  <c r="AM32" i="1"/>
  <c r="AO32" i="1" s="1"/>
  <c r="AP31" i="1"/>
  <c r="AN31" i="1"/>
  <c r="AM31" i="1"/>
  <c r="AO31" i="1" s="1"/>
  <c r="AP30" i="1"/>
  <c r="AN30" i="1"/>
  <c r="AM30" i="1"/>
  <c r="AO30" i="1" s="1"/>
  <c r="AP29" i="1"/>
  <c r="AN29" i="1"/>
  <c r="AM29" i="1"/>
  <c r="AO29" i="1" s="1"/>
  <c r="AP28" i="1"/>
  <c r="AN28" i="1"/>
  <c r="AM28" i="1"/>
  <c r="AO28" i="1" s="1"/>
  <c r="AP27" i="1"/>
  <c r="AN27" i="1"/>
  <c r="AM27" i="1"/>
  <c r="AO27" i="1" s="1"/>
  <c r="AP26" i="1"/>
  <c r="AN26" i="1"/>
  <c r="AM26" i="1"/>
  <c r="AO26" i="1" s="1"/>
  <c r="AP25" i="1"/>
  <c r="AN25" i="1"/>
  <c r="AM25" i="1"/>
  <c r="AO25" i="1" s="1"/>
  <c r="AP24" i="1"/>
  <c r="AN24" i="1"/>
  <c r="AM24" i="1"/>
  <c r="AO24" i="1" s="1"/>
  <c r="AP23" i="1"/>
  <c r="AN23" i="1"/>
  <c r="AM23" i="1"/>
  <c r="AO23" i="1" s="1"/>
  <c r="AP22" i="1"/>
  <c r="AN22" i="1"/>
  <c r="AM22" i="1"/>
  <c r="AO22" i="1" s="1"/>
  <c r="AP21" i="1"/>
  <c r="AN21" i="1"/>
  <c r="AM21" i="1"/>
  <c r="AO21" i="1" s="1"/>
  <c r="AP20" i="1"/>
  <c r="AN20" i="1"/>
  <c r="AM20" i="1"/>
  <c r="AO20" i="1" s="1"/>
  <c r="AP19" i="1"/>
  <c r="AN19" i="1"/>
  <c r="AM19" i="1"/>
  <c r="AO19" i="1" s="1"/>
  <c r="AP18" i="1"/>
  <c r="AN18" i="1"/>
  <c r="AM18" i="1"/>
  <c r="AO18" i="1" s="1"/>
  <c r="AP17" i="1"/>
  <c r="AN17" i="1"/>
  <c r="AM17" i="1"/>
  <c r="AO17" i="1" s="1"/>
  <c r="AP16" i="1"/>
  <c r="AN16" i="1"/>
  <c r="AM16" i="1"/>
  <c r="AO16" i="1" s="1"/>
  <c r="AP15" i="1"/>
  <c r="AN15" i="1"/>
  <c r="AM15" i="1"/>
  <c r="AO15" i="1" s="1"/>
  <c r="AP14" i="1"/>
  <c r="AN14" i="1"/>
  <c r="AM14" i="1"/>
  <c r="AO14" i="1" s="1"/>
  <c r="AP13" i="1"/>
  <c r="AN13" i="1"/>
  <c r="AM13" i="1"/>
  <c r="AO13" i="1" s="1"/>
  <c r="AP12" i="1"/>
  <c r="AN12" i="1"/>
  <c r="AM12" i="1"/>
  <c r="AO12" i="1" s="1"/>
  <c r="AP11" i="1"/>
  <c r="AN11" i="1"/>
  <c r="AM11" i="1"/>
  <c r="AO11" i="1" s="1"/>
  <c r="AP10" i="1"/>
  <c r="AN10" i="1"/>
  <c r="AM10" i="1"/>
  <c r="AO10" i="1" s="1"/>
  <c r="AP9" i="1"/>
  <c r="AN9" i="1"/>
  <c r="AM9" i="1"/>
  <c r="AO9" i="1" s="1"/>
  <c r="AP8" i="1"/>
  <c r="AN8" i="1"/>
  <c r="AM8" i="1"/>
  <c r="AO8" i="1" s="1"/>
  <c r="AP7" i="1"/>
  <c r="AN7" i="1"/>
  <c r="AM7" i="1"/>
  <c r="AO7" i="1" s="1"/>
  <c r="AP6" i="1"/>
  <c r="AN6" i="1"/>
  <c r="AM6" i="1"/>
  <c r="AO6" i="1" s="1"/>
  <c r="AP5" i="1"/>
  <c r="AN5" i="1"/>
  <c r="AM5" i="1"/>
  <c r="AO5" i="1" s="1"/>
  <c r="AP4" i="1"/>
  <c r="AN4" i="1"/>
  <c r="AM4" i="1"/>
  <c r="AO4" i="1" s="1"/>
  <c r="AP3" i="1"/>
  <c r="AN3" i="1"/>
  <c r="AM3" i="1"/>
  <c r="AO3" i="1" s="1"/>
  <c r="R262" i="3" l="1"/>
</calcChain>
</file>

<file path=xl/comments1.xml><?xml version="1.0" encoding="utf-8"?>
<comments xmlns="http://schemas.openxmlformats.org/spreadsheetml/2006/main">
  <authors>
    <author/>
  </authors>
  <commentList>
    <comment ref="B14" authorId="0" shapeId="0">
      <text>
        <r>
          <rPr>
            <sz val="10"/>
            <color rgb="FF000000"/>
            <rFont val="Arial"/>
            <scheme val="minor"/>
          </rPr>
          <t>The School ID in the spreadsheet is 41435 ...</t>
        </r>
      </text>
    </comment>
    <comment ref="B130" authorId="0" shapeId="0">
      <text>
        <r>
          <rPr>
            <sz val="10"/>
            <color rgb="FF000000"/>
            <rFont val="Arial"/>
            <scheme val="minor"/>
          </rPr>
          <t>It's listed as 43160 in the CSIP document.</t>
        </r>
      </text>
    </comment>
    <comment ref="B152" authorId="0" shapeId="0">
      <text>
        <r>
          <rPr>
            <sz val="10"/>
            <color rgb="FF000000"/>
            <rFont val="Arial"/>
            <scheme val="minor"/>
          </rPr>
          <t>Listed as 40520 in the CSIP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3" authorId="0" shapeId="0">
      <text>
        <r>
          <rPr>
            <sz val="10"/>
            <color rgb="FF000000"/>
            <rFont val="Arial"/>
            <scheme val="minor"/>
          </rPr>
          <t>The School ID in the spreadsheet is 41435 ...</t>
        </r>
      </text>
    </comment>
    <comment ref="B129" authorId="0" shapeId="0">
      <text>
        <r>
          <rPr>
            <sz val="10"/>
            <color rgb="FF000000"/>
            <rFont val="Arial"/>
            <scheme val="minor"/>
          </rPr>
          <t>It's listed as 43160 in the CSIP document.</t>
        </r>
      </text>
    </comment>
    <comment ref="B151" authorId="0" shapeId="0">
      <text>
        <r>
          <rPr>
            <sz val="10"/>
            <color rgb="FF000000"/>
            <rFont val="Arial"/>
            <scheme val="minor"/>
          </rPr>
          <t>Listed as 40520 in the CSIP</t>
        </r>
      </text>
    </comment>
  </commentList>
</comments>
</file>

<file path=xl/sharedStrings.xml><?xml version="1.0" encoding="utf-8"?>
<sst xmlns="http://schemas.openxmlformats.org/spreadsheetml/2006/main" count="5757" uniqueCount="898">
  <si>
    <t>Schools</t>
  </si>
  <si>
    <t>School ID</t>
  </si>
  <si>
    <t>Academic Performance</t>
  </si>
  <si>
    <t>5Essentials Performance Summary</t>
  </si>
  <si>
    <t>Catholic Identity Summary - I believe that God is present in my life.</t>
  </si>
  <si>
    <t>i-Ready Growth</t>
  </si>
  <si>
    <t>5Essentials Flags</t>
  </si>
  <si>
    <t>Catholic Identity</t>
  </si>
  <si>
    <t>Enrollment &amp; Operations Flags</t>
  </si>
  <si>
    <t>CI Scorecards</t>
  </si>
  <si>
    <t>Blue Ribbon Calculator</t>
  </si>
  <si>
    <t>Reading Growth</t>
  </si>
  <si>
    <t>Math Growth</t>
  </si>
  <si>
    <t>Overall Performance</t>
  </si>
  <si>
    <t>Effective Leaders</t>
  </si>
  <si>
    <t>Collaborative Teachers</t>
  </si>
  <si>
    <t>Involved Families</t>
  </si>
  <si>
    <t>Supportive Environment</t>
  </si>
  <si>
    <t>Ambitious Instruction</t>
  </si>
  <si>
    <t>Strongly Agree</t>
  </si>
  <si>
    <t>Agree</t>
  </si>
  <si>
    <t>Disagree</t>
  </si>
  <si>
    <t>Strongly Disagree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</si>
  <si>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</si>
  <si>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</si>
  <si>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</si>
  <si>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</si>
  <si>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</si>
  <si>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</si>
  <si>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</si>
  <si>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</si>
  <si>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</si>
  <si>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</si>
  <si>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</si>
  <si>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Avg. Enrollment in K-2</t>
  </si>
  <si>
    <t>I-Ready Reading % Meeting Typical Annual Growth Below 75%</t>
  </si>
  <si>
    <t>I-Ready Math % Meeting Typical Annual Growth Below 75%</t>
  </si>
  <si>
    <t>5-Essentials Overall Rating = Weak or Very Weak</t>
  </si>
  <si>
    <t>Low Response Rate Concern</t>
  </si>
  <si>
    <t>&lt;  3 out of 5 Essentials categorized as Strong</t>
  </si>
  <si>
    <t>&lt; 75% of students “Strongly Agree” that “God is present in their life</t>
  </si>
  <si>
    <t>Enrollment Drop from FY22-23 &gt;5%</t>
  </si>
  <si>
    <t>FY22 Enrollment &lt;240</t>
  </si>
  <si>
    <t>FY23 Avg K-2 Enrollment &lt;20</t>
  </si>
  <si>
    <t>BRC Spring 2022</t>
  </si>
  <si>
    <t>BRC Fall 2022</t>
  </si>
  <si>
    <t>Total Strong</t>
  </si>
  <si>
    <t>Total Very Strong</t>
  </si>
  <si>
    <t>5Essentials Total</t>
  </si>
  <si>
    <t>Total Flags</t>
  </si>
  <si>
    <t>Academy of St. Benedict the African Laflin Campus</t>
  </si>
  <si>
    <t>Organized</t>
  </si>
  <si>
    <t>Strong</t>
  </si>
  <si>
    <t>Neutral</t>
  </si>
  <si>
    <t>Weak</t>
  </si>
  <si>
    <t>Y</t>
  </si>
  <si>
    <t>N</t>
  </si>
  <si>
    <t>https://docs.google.com/spreadsheets/d/1eUPsI410lBNj48iZzctQBmT3QVvvxuRq/view</t>
  </si>
  <si>
    <t>https://docs.google.com/spreadsheets/d/1lu7672Gm9Cci_2SzeYT8VMt3ILfW5pzd/view</t>
  </si>
  <si>
    <t>https://docs.google.com/spreadsheets/d/1O006SXtiZDqbZvwQb6kJ59dSlmuyE3UJ/view</t>
  </si>
  <si>
    <t>Alphonsus Academy and Center for the Arts</t>
  </si>
  <si>
    <t>Well-Organized</t>
  </si>
  <si>
    <t>Very Strong</t>
  </si>
  <si>
    <t>https://docs.google.com/spreadsheets/d/1MDNmpPmEhpHm7wKfnAE5sW4TxkiHVKo2/view</t>
  </si>
  <si>
    <t>https://docs.google.com/spreadsheets/d/11_4pOpsk5xpEyiTnzWBFqw3a5czkqknp/view</t>
  </si>
  <si>
    <t>https://docs.google.com/spreadsheets/d/18msLAB7fEbRrGXHraC2YH2g_o3m8u4jG/view</t>
  </si>
  <si>
    <t>Annunciata School</t>
  </si>
  <si>
    <t>https://docs.google.com/spreadsheets/d/1dh5ZXmG8Vn2QKQMdcX0RaTd5uj4qpfhj/view</t>
  </si>
  <si>
    <t>https://docs.google.com/spreadsheets/d/1rmvM9HvWT9BPzglX_x86ue0ZEc_LevEM/view</t>
  </si>
  <si>
    <t>https://docs.google.com/spreadsheets/d/1MFesY1131SOQ-tKNlaxWTz0hgigW-UgM/view</t>
  </si>
  <si>
    <t>Ascension School</t>
  </si>
  <si>
    <t>https://docs.google.com/spreadsheets/d/1bLtzWeMNftDxYX66pGc5iGtN9GfVj6jl/view</t>
  </si>
  <si>
    <t>https://docs.google.com/spreadsheets/d/118qhAC5fxCdnhimvl20GeSqMmzA4m4wh/view</t>
  </si>
  <si>
    <t>https://docs.google.com/spreadsheets/d/1DThwqxFkdgfIWYZ7VuoHDWHbPF9J8hdI/view</t>
  </si>
  <si>
    <t>Augustus Tolton Catholic Academy</t>
  </si>
  <si>
    <t>https://docs.google.com/spreadsheets/d/1lmP4P_8ew3i21zBcRvr0wCFfOzDUod_h/view</t>
  </si>
  <si>
    <t>https://docs.google.com/spreadsheets/d/1tyDFP2M2Rdj-N_jmIYFu3MjDb_aMZpv-/view</t>
  </si>
  <si>
    <t>https://docs.google.com/spreadsheets/d/1i9DoNmGcOiwQaIQ8pP-nF0LL_5myj3wa/view</t>
  </si>
  <si>
    <t>Bridgeport Catholic Academy</t>
  </si>
  <si>
    <t>https://docs.google.com/spreadsheets/d/1tI4DzbV-Woj4N2ogyw9nTb5yIVSfv3b_/view</t>
  </si>
  <si>
    <t>https://docs.google.com/spreadsheets/d/1HZYviqfnhkRVtqYacDXpTFIUDoZ6_a1w/view</t>
  </si>
  <si>
    <t>https://docs.google.com/spreadsheets/d/1FLQ_SE21grFAyjUXAoA8wQcCVkVuF3mO/view</t>
  </si>
  <si>
    <t>Cardinal Joseph Bernardin Elementary School</t>
  </si>
  <si>
    <t>Low Response</t>
  </si>
  <si>
    <t>https://docs.google.com/spreadsheets/d/1STaB16vt4drQERbMi8EHf9lmqEu9CwQA/view</t>
  </si>
  <si>
    <t>https://docs.google.com/spreadsheets/d/1IhtKfuM5I0P2mauuYWwoyZnZ-S-cYQ-P/view</t>
  </si>
  <si>
    <t>https://docs.google.com/spreadsheets/d/1IuoTu_wmEDUhLOkBJB1k2OAT4-ONLasn/view</t>
  </si>
  <si>
    <t>Children of Peace School</t>
  </si>
  <si>
    <t>https://docs.google.com/spreadsheets/d/11suH5hZmUDZ5y2ErH9H3TTZkIKyYkr9n/view</t>
  </si>
  <si>
    <t>https://docs.google.com/spreadsheets/d/1g1nZqNt8mGNY-m4wfxCpK-E8THgSFaLZ/view</t>
  </si>
  <si>
    <t>https://docs.google.com/spreadsheets/d/16PkYJSC0Ikd0eTxv_vwoJC5MNpbag1eu/view</t>
  </si>
  <si>
    <t>Christ the King School</t>
  </si>
  <si>
    <t>https://docs.google.com/spreadsheets/d/14UoXTKFxtJG1AOuUgcBYhZUJxVhix_py/view</t>
  </si>
  <si>
    <t>https://docs.google.com/spreadsheets/d/1xgR18oUaXpnNT8RyijmYBKigVGWsZGqu/view</t>
  </si>
  <si>
    <t>https://docs.google.com/spreadsheets/d/1bbwA_1axUtTR5C4Pgcd4yavLpyayUc2W/view</t>
  </si>
  <si>
    <t>Divine Providence School</t>
  </si>
  <si>
    <t>Partially Organized</t>
  </si>
  <si>
    <t>https://docs.google.com/spreadsheets/d/1ijIDdCMGEwP-vNq4tVDU0CkGjqI8DGOo/view</t>
  </si>
  <si>
    <t>https://docs.google.com/spreadsheets/d/1kvWpoTrewB4-k7MlT5OkIOSwt1txrHBD/view</t>
  </si>
  <si>
    <t>https://docs.google.com/spreadsheets/d/1vuh3bfiWzWzWqjoxJSllJFODee_Vmrc5/view</t>
  </si>
  <si>
    <t>Epiphany School</t>
  </si>
  <si>
    <t>https://docs.google.com/spreadsheets/d/1VvG_-FIY2q4O7XSAgKxYqBRUrg3LxHgX/view</t>
  </si>
  <si>
    <t>https://docs.google.com/spreadsheets/d/14UqURob4vS_S3J4ywbV2_Dtw_U6UsgyS/view</t>
  </si>
  <si>
    <t>https://docs.google.com/spreadsheets/d/1fnhhF9786vFPUZUThOXFGWScFchcEWb8/view</t>
  </si>
  <si>
    <t>Frassati Catholic Academy</t>
  </si>
  <si>
    <t>https://docs.google.com/spreadsheets/d/15WvuPCjNYkQX920yROEf1adwl6yfTYLX/view</t>
  </si>
  <si>
    <t>https://docs.google.com/spreadsheets/d/1lPmcfphYs1WCnooCRUC3xJ8KLBJKRO_j/view</t>
  </si>
  <si>
    <t>https://docs.google.com/spreadsheets/d/1PIDjxMnu0_RnbVz-jAgEAaHJaYEZa2t2/view</t>
  </si>
  <si>
    <t>Holy Angels School</t>
  </si>
  <si>
    <t>https://docs.google.com/spreadsheets/d/1QdERYzcyM5THTnvl0w1kRM7ms8vLkElQ/view</t>
  </si>
  <si>
    <t>https://docs.google.com/spreadsheets/d/1Pc6o2R7mXUlwynGJD9tNoIMHqTWwsbsS/view</t>
  </si>
  <si>
    <t>https://docs.google.com/spreadsheets/d/1N9Vqsi2WnmKOlDrhKIU5P8cXWaVmZVrh/view</t>
  </si>
  <si>
    <t>Holy Family Catholic Academy</t>
  </si>
  <si>
    <t>https://docs.google.com/spreadsheets/d/1UNoXdk32K8PVn3EpDn7Sl1ArxNe_1C61/view</t>
  </si>
  <si>
    <t>https://docs.google.com/spreadsheets/d/1kd6SO19PEuQzj4szaL7uaFBOfONqCQZU/view</t>
  </si>
  <si>
    <t>https://docs.google.com/spreadsheets/d/1noFMsfDM8x1ZbJjVXgIrkdHuvwv8cGye/view</t>
  </si>
  <si>
    <t>Immaculate Conception School - Talcott</t>
  </si>
  <si>
    <t>https://docs.google.com/spreadsheets/d/1kwWrePd1T3--7Bhpmil-SDjOz26GUAyx/view</t>
  </si>
  <si>
    <t>https://docs.google.com/spreadsheets/d/1kPf48bRHrtAvD5d35qaYrAgkVNsdvZ6n/view</t>
  </si>
  <si>
    <t>https://docs.google.com/spreadsheets/d/1N6BY3cVNn56rFQFL3OWHyrAbjyyM7_m7/view</t>
  </si>
  <si>
    <t>Immaculate Conception School (So. Exchange)</t>
  </si>
  <si>
    <t>https://docs.google.com/spreadsheets/d/1SR39t-G2Ei9xC3k1IOfLG-8JVMkruT4W/view</t>
  </si>
  <si>
    <t>https://docs.google.com/spreadsheets/d/1YIPc6_CIrw-ofn2CEAFZdh_dNjV-QzNb/view</t>
  </si>
  <si>
    <t>https://docs.google.com/spreadsheets/d/1jiHVOU-scKCxWWnSmurv2VdXTHG7aJSl/view</t>
  </si>
  <si>
    <t>Immaculate Conception St. Joseph School</t>
  </si>
  <si>
    <t>Moderately Organized</t>
  </si>
  <si>
    <t>https://docs.google.com/spreadsheets/d/12vyKCimVvQsJBbrUCcppldZyLPp5OJWj/view</t>
  </si>
  <si>
    <t>https://docs.google.com/spreadsheets/d/1mdq80Slaw8ulzmw85fP9t7nUYBxZq_tK/view</t>
  </si>
  <si>
    <t>https://docs.google.com/spreadsheets/d/1uy6qNyfvVvikv-87MwjUsA5gZ2dgND5q/view</t>
  </si>
  <si>
    <t>Infant Jesus of Prague School</t>
  </si>
  <si>
    <t>https://docs.google.com/spreadsheets/d/1o0lgyBfSugvxjarSbT7IH9USOrQk3649/view</t>
  </si>
  <si>
    <t>https://docs.google.com/spreadsheets/d/1QiZGWOtURLDzWEx0MtesV-BTJG8yaKld/view</t>
  </si>
  <si>
    <t>https://docs.google.com/spreadsheets/d/1mABPQ2PVS7FUn0G7jdGDgNRsuBrb45hO/view</t>
  </si>
  <si>
    <t>Mary, Seat of Wisdom School</t>
  </si>
  <si>
    <t>https://docs.google.com/spreadsheets/d/1WVBFAE5v7AFsvOJRiFzUrtigY9EKq_j0/view</t>
  </si>
  <si>
    <t>https://docs.google.com/spreadsheets/d/19VC4w6sqN6SBrQU064KcAgfUnOp-2lk3/view</t>
  </si>
  <si>
    <t>https://docs.google.com/spreadsheets/d/1XMHsSOaeSroKrgrA759LQvAYKOHgSTep/view</t>
  </si>
  <si>
    <t>Maternity BVM School</t>
  </si>
  <si>
    <t>https://docs.google.com/spreadsheets/d/1hgozh_qigxu5WzE7e16Z8YwfV1JMDj-B/view</t>
  </si>
  <si>
    <t>https://docs.google.com/spreadsheets/d/1FOIhGIaWkutING2N_yrHwnEKIuf38r_N/view</t>
  </si>
  <si>
    <t>https://docs.google.com/spreadsheets/d/1XX6-1L997GtTw1HDGL-w2kEBCnP7ilNA/view</t>
  </si>
  <si>
    <t>Most Blessed Trinity Academy</t>
  </si>
  <si>
    <t>https://docs.google.com/spreadsheets/d/1QVgRnPIz8oqYa7MicwkBP36REn5JWMPI/view</t>
  </si>
  <si>
    <t>https://docs.google.com/spreadsheets/d/163rahT0o-8iNhY01TGQ1e8GYwyJFtW0n/view</t>
  </si>
  <si>
    <t>https://docs.google.com/spreadsheets/d/1spLB3TQtAw38ZbqpCIHWZxMMDeCVRCN3/view</t>
  </si>
  <si>
    <t>Most Holy Redeemer School</t>
  </si>
  <si>
    <t>https://docs.google.com/spreadsheets/d/1vB1Nm733KAXOI2wyQ_8zCN9RtP6t9HfX/view</t>
  </si>
  <si>
    <t>https://docs.google.com/spreadsheets/d/1NKY4s156jZ_wDt98Sb_Pn7xXlOXE3v-i/view</t>
  </si>
  <si>
    <t>https://docs.google.com/spreadsheets/d/1fG_d5_W9T902coCzEt1caDvAVUv9M3qM/view</t>
  </si>
  <si>
    <t>Northside Catholic Academy</t>
  </si>
  <si>
    <t>https://docs.google.com/spreadsheets/d/1vt4ctW2Cb08IEfTe3sIIsesn1KwzbiDM/view</t>
  </si>
  <si>
    <t>https://docs.google.com/spreadsheets/d/1z1QG9tpc_Dcks3OdPmq2rzKxY3JpUDGy/view</t>
  </si>
  <si>
    <t>https://docs.google.com/spreadsheets/d/1pOcbzwUEKbOjtXKzwmHtZ9weoOaWqG24/view</t>
  </si>
  <si>
    <t>Old St. Mary's School</t>
  </si>
  <si>
    <t>https://docs.google.com/spreadsheets/d/1ri7drV5IQ0hU5Fl66Yj7aL-YZUI-kf9g/view</t>
  </si>
  <si>
    <t>https://docs.google.com/spreadsheets/d/1cXt8E2BPzxlHtVEV56UPblGkU8iQ1Plq/view</t>
  </si>
  <si>
    <t>https://docs.google.com/spreadsheets/d/1FbhIYdDnnEsC4fkRhCkSvXQToSQQ8TeK/view</t>
  </si>
  <si>
    <t>Our Lady of Charity School</t>
  </si>
  <si>
    <t>https://docs.google.com/spreadsheets/d/1i4Jj4oi0Gv3VAuPiXn2aVxzP8XdvEq9R/view</t>
  </si>
  <si>
    <t>https://docs.google.com/spreadsheets/d/1G1e9pFgb74M9vH9ed2SGvLAgcc-aHevl/view</t>
  </si>
  <si>
    <t>https://docs.google.com/spreadsheets/d/1a0fE5l1vw4Mc9GyfV5qyj2gh3Ytwyasb/view</t>
  </si>
  <si>
    <t>Our Lady of Grace School</t>
  </si>
  <si>
    <t>https://docs.google.com/spreadsheets/d/1iUeD4GEU-9941TZLVcFAKjwaTUWNlpYL/view</t>
  </si>
  <si>
    <t>https://docs.google.com/spreadsheets/d/17GkUfFYreVRK7yBiMYpJcLvqhkQG7bZU/view</t>
  </si>
  <si>
    <t>https://docs.google.com/spreadsheets/d/1aC8SUXuUSJ6LjfEIPN-z10AnpXH-2roB/view</t>
  </si>
  <si>
    <t>Our Lady of Guadalupe School</t>
  </si>
  <si>
    <t>https://docs.google.com/spreadsheets/d/1ZoCU4YEJ15xTmwJaBn_GzicaoSK1bYni/view</t>
  </si>
  <si>
    <t>https://docs.google.com/spreadsheets/d/1kKOF3kPKm79MLu5vT-p-EwMzNs20X0E0/view</t>
  </si>
  <si>
    <t>https://docs.google.com/spreadsheets/d/1erzcABjyyUEujRSG0IEwbuOJMJpITjyJ/view</t>
  </si>
  <si>
    <t>Our Lady of Humility School</t>
  </si>
  <si>
    <t>https://docs.google.com/spreadsheets/d/1W81wYgy3EKnIIYS7DwUN3-R3GsTpbLmf/view</t>
  </si>
  <si>
    <t>https://docs.google.com/spreadsheets/d/1g1e1VEdI81AHWSdxE2WqqNaX0AujDSG8/view</t>
  </si>
  <si>
    <t>https://docs.google.com/spreadsheets/d/1y80QKnIXA_EZjrCXrC9fvMgkoCgVOuR_/view</t>
  </si>
  <si>
    <t>Our Lady of Mount Carmel Academy</t>
  </si>
  <si>
    <t>https://docs.google.com/spreadsheets/d/1WL-f4-I0QE2JaFJP8V6yxpfhcWbhuDCf/view</t>
  </si>
  <si>
    <t>https://docs.google.com/spreadsheets/d/1HH-C9NEMoU7K2Ikpxsi3bBccug-dI_b-/view</t>
  </si>
  <si>
    <t>https://docs.google.com/spreadsheets/d/1WrXlAzcCpqc5mOFnToMlVkpxHXpgS_PK/view</t>
  </si>
  <si>
    <t>Our Lady of Perpetual Help School</t>
  </si>
  <si>
    <t>https://docs.google.com/spreadsheets/d/1MYwhZi8OniivZFIYfQ_csGLVzDJLU3x0/view</t>
  </si>
  <si>
    <t>https://docs.google.com/spreadsheets/d/1lbz285nTc3JXu3pbjTYiI1-WvO6KetJL/view</t>
  </si>
  <si>
    <t>https://docs.google.com/spreadsheets/d/19-CWx7v2jmOZAo72xcxpV3sZ6Aa5TXxg/view</t>
  </si>
  <si>
    <t>Our Lady of Tepeyac School</t>
  </si>
  <si>
    <t>https://docs.google.com/spreadsheets/d/1XFVyy2foPuSrHJPvE4EgAhddaVw6aQPl/view</t>
  </si>
  <si>
    <t>https://docs.google.com/spreadsheets/d/16Qb13bgp_G03sbY8Ou6sI35yfJgFPNzf/view</t>
  </si>
  <si>
    <t>https://docs.google.com/spreadsheets/d/1dzHtii3SZRnnMuqOWTTo1YOMWlarTKe_/view</t>
  </si>
  <si>
    <t>Our Lady of the Snows School</t>
  </si>
  <si>
    <t>https://docs.google.com/spreadsheets/d/16h-XuaCcG5XMa7L-5FlvtWfcqVFvw8nV/view</t>
  </si>
  <si>
    <t>https://docs.google.com/spreadsheets/d/1BTwOSf7i5y9BXM2ZWTVOJ6l71qcXsJTF/view</t>
  </si>
  <si>
    <t>https://docs.google.com/spreadsheets/d/1_XXWl_TnuCkUdzSEPsUF2h3pXvYkI6IV/view</t>
  </si>
  <si>
    <t>Our Lady of the Wayside School</t>
  </si>
  <si>
    <t>https://docs.google.com/spreadsheets/d/1kADA-PQYjENHxlCGgK8pKi1YPsVf7mWd/view</t>
  </si>
  <si>
    <t>https://docs.google.com/spreadsheets/d/1jw7Zc3FRb2NLeFbU63xtQXRylXnQLVAM/view</t>
  </si>
  <si>
    <t>https://docs.google.com/spreadsheets/d/1OhoNtI2Mfm82kEib0eabwCMV6r9f-20D/view</t>
  </si>
  <si>
    <t>Pope Francis Global Academy</t>
  </si>
  <si>
    <t>https://docs.google.com/spreadsheets/d/1R3q6XLxrGcIB-Xuxh8G658x1BT6_duAX/view</t>
  </si>
  <si>
    <t>https://docs.google.com/spreadsheets/d/1OD--5IUljDvKkng-xkdxl4GmbT7IqZ6h/view</t>
  </si>
  <si>
    <t>https://docs.google.com/spreadsheets/d/1QblOvXh78sHr7eXmUlTnwIh5se07sUxu/view</t>
  </si>
  <si>
    <t>Pope John Paul II Catholic School</t>
  </si>
  <si>
    <t>https://docs.google.com/spreadsheets/d/1X7p01kwMjxkpYqfY0zUSQZbdsTY2MtIz/view</t>
  </si>
  <si>
    <t>https://docs.google.com/spreadsheets/d/1DVxTu37nptEozUddeYsmcyhlIEJXiwRv/view</t>
  </si>
  <si>
    <t>https://docs.google.com/spreadsheets/d/1T9M4_Ou6kdw2TLivy6nTM55t6BwbZaCi/view</t>
  </si>
  <si>
    <t>Pope John XXIII School</t>
  </si>
  <si>
    <t>https://docs.google.com/spreadsheets/d/1eEtMzEFEkX-yV2sd3ebhWw6pMxe1kf-r/view</t>
  </si>
  <si>
    <t>https://docs.google.com/spreadsheets/d/1IvS7Gotp7RAEfE0IPFNXGc8RRvlPGRV8/view</t>
  </si>
  <si>
    <t>https://docs.google.com/spreadsheets/d/1KIixUuxngS18V-qeIireKrp_9O3T2N0d/view</t>
  </si>
  <si>
    <t>Prince of Peace School</t>
  </si>
  <si>
    <t>https://docs.google.com/spreadsheets/d/197fmk9dxmNF4YvxKj7cC6ALC1hndaT6X/view</t>
  </si>
  <si>
    <t>https://docs.google.com/spreadsheets/d/1Eyv23XRRw3nd3hRtbOxuogk_DdDCJ86R/view</t>
  </si>
  <si>
    <t>https://docs.google.com/spreadsheets/d/1nwENKL7Oe-GTWz0WSGtu-wgvegFYqSfp/view</t>
  </si>
  <si>
    <t>Queen of All Saints School</t>
  </si>
  <si>
    <t>https://docs.google.com/spreadsheets/d/1yr9JLH-X5yjWRZu8fYbZFsBRA0iVsmEG/view</t>
  </si>
  <si>
    <t>https://docs.google.com/spreadsheets/d/1HCu97w-uUdP7KQLVRWKrGcx35rmhUSgy/view</t>
  </si>
  <si>
    <t>https://docs.google.com/spreadsheets/d/1tJUq4fe5MeQ765yyN91Pz_uTC7cbdUzL/view</t>
  </si>
  <si>
    <t>Queen of Angels School</t>
  </si>
  <si>
    <t>https://docs.google.com/spreadsheets/d/1dGcbCaFYvPNEJS1ltqOB9yNi7dv_TG7N/view</t>
  </si>
  <si>
    <t>https://docs.google.com/spreadsheets/d/1g-6Jesr4588CTCB0NvTNp5gvMreUK4JK/view</t>
  </si>
  <si>
    <t>https://docs.google.com/spreadsheets/d/1ZZ0rJQGZ6Apne7gtrmckXQUPkWQa5ojF/view</t>
  </si>
  <si>
    <t>Queen of Martyrs School</t>
  </si>
  <si>
    <t>https://docs.google.com/spreadsheets/d/1uvY3trjexTq0IXIciyuvuxXGixsGYUCE/view</t>
  </si>
  <si>
    <t>https://docs.google.com/spreadsheets/d/1tbEeF95lsFancGLXk2Zor--ukqBs-Y_U/view</t>
  </si>
  <si>
    <t>https://docs.google.com/spreadsheets/d/1tjYiCfR7zsA9O1xXEqx5HeEKElMYM4Sm/view</t>
  </si>
  <si>
    <t>Queen of the Rosary School</t>
  </si>
  <si>
    <t>https://docs.google.com/spreadsheets/d/1cPQikGir867g6DKC-x2idUvSkCao-N2A/view</t>
  </si>
  <si>
    <t>https://docs.google.com/spreadsheets/d/1ASSWXeDWgTIPOHMNXqeceLllPkKfUTtn/view</t>
  </si>
  <si>
    <t>https://docs.google.com/spreadsheets/d/1m8yOJaeTzOoxDCF7KjiCi5EOIgCX3pl3/view</t>
  </si>
  <si>
    <t>Queen of the Universe School</t>
  </si>
  <si>
    <t>https://docs.google.com/spreadsheets/d/1gOPQ-u--V8CxKqad2uo2dyv7bbhSbTgx/view</t>
  </si>
  <si>
    <t>https://docs.google.com/spreadsheets/d/1ct21zgPh0r3DzqZtbyUk3uB8KVQDvGEi/view</t>
  </si>
  <si>
    <t>https://docs.google.com/spreadsheets/d/1NvLbhOI7yb_WuOaSQey7HpCKocwRIUSP/view</t>
  </si>
  <si>
    <t>Sacred Heart School</t>
  </si>
  <si>
    <t>https://docs.google.com/spreadsheets/d/1RtwpOG4mesm8YiuBAr0l-8Zlwahl-3X1/view</t>
  </si>
  <si>
    <t>https://docs.google.com/spreadsheets/d/1TG0CIdhw1Dom0LWoASDiKTaXO3IdIrCZ/view</t>
  </si>
  <si>
    <t>https://docs.google.com/spreadsheets/d/1nhxOzyk7p4NkmFFlAAdtoLtaLlo6L84s/view</t>
  </si>
  <si>
    <t>Sacred Heart School (Winnetka)</t>
  </si>
  <si>
    <t>https://docs.google.com/spreadsheets/d/1OJBS30nwhCmkCfebXqnJlklWjvYHjuWq/view</t>
  </si>
  <si>
    <t>https://docs.google.com/spreadsheets/d/1Py1oDoSzXPX1cvyY7L58xkIMldo1dbh1/view</t>
  </si>
  <si>
    <t>https://docs.google.com/spreadsheets/d/1pJA9AbXSgbKrBAalbVHMLnMtuYpqV9UZ/view</t>
  </si>
  <si>
    <t>School of St. Mary</t>
  </si>
  <si>
    <t>https://docs.google.com/spreadsheets/d/1E-U-117qSbUUTo830DryzELITwYgN0kI/view</t>
  </si>
  <si>
    <t>https://docs.google.com/spreadsheets/d/1q6BfgIT0OeQL0So3AwHjDkWb_tmHiZ1u/view</t>
  </si>
  <si>
    <t>https://docs.google.com/spreadsheets/d/1KplTFJQX75Ut-olFlcEkUGU0q8jTBb7W/view</t>
  </si>
  <si>
    <t>SS. Cyril &amp; Methodius School</t>
  </si>
  <si>
    <t>https://docs.google.com/spreadsheets/d/14ebNylF_UgBZx5O6XJYO4PASBItbvap7/view</t>
  </si>
  <si>
    <t>https://docs.google.com/spreadsheets/d/1tByefSRdhOo0GZW7wYFGvyYPejjP15zn/view</t>
  </si>
  <si>
    <t>https://docs.google.com/spreadsheets/d/1x4XEYj-Nzoj5BqhEycc1Sej17-0HbgF_/view</t>
  </si>
  <si>
    <t>SS. Faith, Hope &amp; Charity School</t>
  </si>
  <si>
    <t>https://docs.google.com/spreadsheets/d/1qQWfCHG8qzaQwF8kak1r-647R9BbUdBx/view</t>
  </si>
  <si>
    <t>https://docs.google.com/spreadsheets/d/1JY4CdkdPe8KsfjZ1nah8JAZDNO_CJDz0/view</t>
  </si>
  <si>
    <t>https://docs.google.com/spreadsheets/d/1t_0d2ze53A7cexCi-6KMFMy6FSw8GTqT/view</t>
  </si>
  <si>
    <t>St. Agnes of Bohemia School</t>
  </si>
  <si>
    <t>https://docs.google.com/spreadsheets/d/1i5lkhYXZ8Sgzyll49q1aSyU9DEtozLbS/view</t>
  </si>
  <si>
    <t>https://docs.google.com/spreadsheets/d/1Ex4Ae5ltQ65iENP1QbgTf4E4BTUdTHmX/view</t>
  </si>
  <si>
    <t>https://docs.google.com/spreadsheets/d/1GFXv7lTvMLXDdiql589a3z39J6uiWeOH/view</t>
  </si>
  <si>
    <t>St. Agnes School</t>
  </si>
  <si>
    <t>https://docs.google.com/spreadsheets/d/1xHkXZPtp_PGH55nZM5xPFCLuf2UZv4Z_/view</t>
  </si>
  <si>
    <t>https://docs.google.com/spreadsheets/d/1chorrhTsOMk4pKBHFnM9gmq5wM25zm1H/view</t>
  </si>
  <si>
    <t>https://docs.google.com/spreadsheets/d/11y9PGMANCY_nPTGDbYpbII-5ZBIM3R7V/view</t>
  </si>
  <si>
    <t>St. Ailbe School</t>
  </si>
  <si>
    <t>Not Yet Organized</t>
  </si>
  <si>
    <t>Very Weak</t>
  </si>
  <si>
    <t>https://docs.google.com/spreadsheets/d/1Vr9UXzKR4dUaD-ZgFtZE3PSGvmK9vHK1/view</t>
  </si>
  <si>
    <t>https://docs.google.com/spreadsheets/d/1DPqfPJAk3YFBtuFw0rd_NIgP58rJCqy8/view</t>
  </si>
  <si>
    <t>https://docs.google.com/spreadsheets/d/1uBlejzyeyRSfR3uQBkF1Br30ak7E0Ew4/view</t>
  </si>
  <si>
    <t>St. Albert the Great School (Burbank)</t>
  </si>
  <si>
    <t>https://docs.google.com/spreadsheets/d/1BC2i0sUHeu12Yp7ibSmnTJWlrAjVOd0N/view</t>
  </si>
  <si>
    <t>https://docs.google.com/spreadsheets/d/1Tz5q-EF1VZe8yBF3jrvOmLq99S5Vjfah/view</t>
  </si>
  <si>
    <t>https://docs.google.com/spreadsheets/d/14sjqtpuUhJ5I0G70nsa9MnZzlZAbCDvH/view</t>
  </si>
  <si>
    <t>St. Alexander School (Palos Heights)</t>
  </si>
  <si>
    <t>https://docs.google.com/spreadsheets/d/17nWC3_U0TQZZRgcX_FCd0KPizEIl1Mqz/view</t>
  </si>
  <si>
    <t>https://docs.google.com/spreadsheets/d/1LQKY6qT6rXf9F_d_u8wcFnPDgIVb7mgh/view</t>
  </si>
  <si>
    <t>https://docs.google.com/spreadsheets/d/1rJSMB-Ni3rFfFh69KgPFohNfsVCCol6G/view</t>
  </si>
  <si>
    <t>St. Alphonsus Liguori School</t>
  </si>
  <si>
    <t>https://docs.google.com/spreadsheets/d/1glL_FZQGR45sWnhCFMbF_lkY-P0t_ltG/view</t>
  </si>
  <si>
    <t>https://docs.google.com/spreadsheets/d/1nYbj6jscuiXALd70bxDJwZoewsMOoGqs/view</t>
  </si>
  <si>
    <t>https://docs.google.com/spreadsheets/d/1Y-kBU_2RBP-5aPUdO7BqJD-Rpu5QzSx5/view</t>
  </si>
  <si>
    <t>St. Alphonsus/St. Patrick School</t>
  </si>
  <si>
    <t>https://docs.google.com/spreadsheets/d/1FFiu-g8yX7_yxgxp7WEc3pSO8zWgdRds/view</t>
  </si>
  <si>
    <t>https://docs.google.com/spreadsheets/d/1oXaZaW_1VVynQtiOdK2OYmfeGBGE_qyn/view</t>
  </si>
  <si>
    <t>https://docs.google.com/spreadsheets/d/1FvjSpu_zWOb9eIT3GbL8nW7PeudkAq7Y/view</t>
  </si>
  <si>
    <t>St. Anastasia School</t>
  </si>
  <si>
    <t>https://docs.google.com/spreadsheets/d/11S42Wo3qAxN4wll-4OodDzHhLxwg1HeD/view</t>
  </si>
  <si>
    <t>https://docs.google.com/spreadsheets/d/1qcAg8lWVXByJ7jytaawRqukRZlSL7ULo/view</t>
  </si>
  <si>
    <t>https://docs.google.com/spreadsheets/d/1ahavA8hgkFypP_RD2ZOXUw1-Oa6TcXEr/view</t>
  </si>
  <si>
    <t>St. Andrew School</t>
  </si>
  <si>
    <t>https://docs.google.com/spreadsheets/d/1vvQ-7uLOaYgrKNtPrwK8WQW1-jNl3fNs/view</t>
  </si>
  <si>
    <t>https://docs.google.com/spreadsheets/d/1tqO8PqFwUPCPdo8uQsPO_XXxkPI6fFZp/view</t>
  </si>
  <si>
    <t>https://docs.google.com/spreadsheets/d/1Rt4xYVEGWRb4EHxdR6_mBxMgrhoGrPRo/view</t>
  </si>
  <si>
    <t>St. Angela School</t>
  </si>
  <si>
    <t>https://docs.google.com/spreadsheets/d/1ovUbKcgVmtgBiRJDNhq1KGtVQ1oOX0Nx/view</t>
  </si>
  <si>
    <t>https://docs.google.com/spreadsheets/d/1AwN__okwgI11XyPZk2PDa36Mj0kppgJZ/view</t>
  </si>
  <si>
    <t>https://docs.google.com/spreadsheets/d/1OuHYoAlL13vu1qL6QK-dYanCocFG_6uR/view</t>
  </si>
  <si>
    <t>St. Ann School - Chicago</t>
  </si>
  <si>
    <t>https://docs.google.com/spreadsheets/d/1OiNiYSXL6IivneO66fBZNePVAo88u3v6/view</t>
  </si>
  <si>
    <t>https://docs.google.com/spreadsheets/d/1qg21XIU5SDSgrhxjEn16R2yaIS22Zxgl/view</t>
  </si>
  <si>
    <t>https://docs.google.com/spreadsheets/d/1UiBKUITAU3gAttjDeraQzKOKFgdtcerd/view</t>
  </si>
  <si>
    <t>St. Anne School</t>
  </si>
  <si>
    <t>https://docs.google.com/spreadsheets/d/1G60ET57hJvquJB1MjR2M5F5pFWu6IY1P/view</t>
  </si>
  <si>
    <t>https://docs.google.com/spreadsheets/d/1zbcZBVRYXB6AgcWPPcAW6pqjjDneqKHA/view</t>
  </si>
  <si>
    <t>https://docs.google.com/spreadsheets/d/1WZUlI79CjwZT9Qdb37CdcxMaaWHpc4bn/view</t>
  </si>
  <si>
    <t>St. Athanasius School</t>
  </si>
  <si>
    <t>https://docs.google.com/spreadsheets/d/1ZyiYwYRxzl5uY_s8mRO6UpgzjULZRozK/view</t>
  </si>
  <si>
    <t>https://docs.google.com/spreadsheets/d/1K297CWnA8Z88YeIFgVNQkBHxwb9Q3zP1/view</t>
  </si>
  <si>
    <t>https://docs.google.com/spreadsheets/d/1MVdJSzUIP2qX-daKiLXkmj58VGeejPtk/view</t>
  </si>
  <si>
    <t>St. Barnabas School</t>
  </si>
  <si>
    <t>https://docs.google.com/spreadsheets/d/1i5B4zIEYd9284d10BGn76OuO87yOSwgz/view</t>
  </si>
  <si>
    <t>https://docs.google.com/spreadsheets/d/1mkX413Yj1O3xh55_t1OqnLJrrVWnZ2lJ/view</t>
  </si>
  <si>
    <t>https://docs.google.com/spreadsheets/d/1iP1pYVjYPpWDnVyORQxmtPYnKVrtmkEz/view</t>
  </si>
  <si>
    <t>St. Bartholomew School</t>
  </si>
  <si>
    <t>https://docs.google.com/spreadsheets/d/1WQMlxNlhXOTZDGK3Icel6WWrYo2r9pBj/view</t>
  </si>
  <si>
    <t>https://docs.google.com/spreadsheets/d/1Kpt7sPHRgjBohHbuOOO_Ynxecz8oeEAC/view</t>
  </si>
  <si>
    <t>https://docs.google.com/spreadsheets/d/1xzRyuQ-I3W8fqEhMYA7hbyIaIy2n1Onh/view</t>
  </si>
  <si>
    <t>St. Bede School</t>
  </si>
  <si>
    <t>https://docs.google.com/spreadsheets/d/12BilJQkSXEIigGb2jMDzjHAjXilKG-Ir/view</t>
  </si>
  <si>
    <t>https://docs.google.com/spreadsheets/d/1TPon8hwQAvgaAq8nmfrCIDzejkM3peX-/view</t>
  </si>
  <si>
    <t>https://docs.google.com/spreadsheets/d/1yzzAhx-dgyooUaAf6bufyI2Xfm8zq0j6/view</t>
  </si>
  <si>
    <t>St. Bede the Venerable School</t>
  </si>
  <si>
    <t>https://docs.google.com/spreadsheets/d/11Ng_VE4rMhMTkZNb3t2J6WhQECTnQ456/view</t>
  </si>
  <si>
    <t>https://docs.google.com/spreadsheets/d/19VYH7nudQGXUYRQ32U3K2FyOXw39fG9j/view</t>
  </si>
  <si>
    <t>https://docs.google.com/spreadsheets/d/1CoJE6q47z3rBzduOr0npeuQ6qN4czQ7X/view</t>
  </si>
  <si>
    <t>St. Benedict Preparatory School Elementary</t>
  </si>
  <si>
    <t>https://docs.google.com/spreadsheets/d/1l9WbLRcNgoZOLh_DBhuE7rjwMIf8ZUS9/view</t>
  </si>
  <si>
    <t>https://docs.google.com/spreadsheets/d/1P2BS0vHTBgleBevBki4W2zf5XHEUPPzN/view</t>
  </si>
  <si>
    <t>https://docs.google.com/spreadsheets/d/1PYJw_Pbtbcvh6LNLZt5sK06OduPbgxRs/view</t>
  </si>
  <si>
    <t>St. Bruno School</t>
  </si>
  <si>
    <t>N/A</t>
  </si>
  <si>
    <t>https://docs.google.com/spreadsheets/d/1A0HQQNdVrmbsvPk8qD9kAwVUq9aTaOPu/view</t>
  </si>
  <si>
    <t>https://docs.google.com/spreadsheets/d/1L2U9PXe5TSYYZZbDYyTXH_ZJRxQDEd5F/view</t>
  </si>
  <si>
    <t>https://docs.google.com/spreadsheets/d/1OOfmtpoZrfJWq4q-C_YvoMZRo1RuXEsV/view</t>
  </si>
  <si>
    <t>St. Cajetan School</t>
  </si>
  <si>
    <t>https://docs.google.com/spreadsheets/d/19jJp-zvx-KDNsLuUcoqTSwSFgoCeL2gE/view</t>
  </si>
  <si>
    <t>https://docs.google.com/spreadsheets/d/13iqd0xweVFxccCE-SMwW1TEOz_Mb_SCJ/view</t>
  </si>
  <si>
    <t>https://docs.google.com/spreadsheets/d/1rpP5CpM0Ow88k5rEN7lpKtAGzt73Dxct/view</t>
  </si>
  <si>
    <t>St. Catherine Laboure School</t>
  </si>
  <si>
    <t>https://docs.google.com/spreadsheets/d/1qCVQDEbCrlqx44e1wh9Hg0aeQzhoZ1Ez/view</t>
  </si>
  <si>
    <t>https://docs.google.com/spreadsheets/d/1WbPMoTgYeTCANhcV7ULlAMJsSPR6_LNh/view</t>
  </si>
  <si>
    <t>https://docs.google.com/spreadsheets/d/1kfFBV9p4fhBTjx3LhRNz0r7rWybuDTMH/view</t>
  </si>
  <si>
    <t>St. Catherine of Alexandria School</t>
  </si>
  <si>
    <t>https://docs.google.com/spreadsheets/d/1sfPd3eHlWgavKQYRq7vNZg-_7wsAtXxx/view</t>
  </si>
  <si>
    <t>https://docs.google.com/spreadsheets/d/1Ut397hNP_sFUYh69VfZgG5Xfq_WvHbM4/view</t>
  </si>
  <si>
    <t>https://docs.google.com/spreadsheets/d/1FJ3-M-YuiRDkF10fFWOvTEXoOVSEyzeK/view</t>
  </si>
  <si>
    <t>St. Catherine of Siena/St. Lucy School</t>
  </si>
  <si>
    <t>https://docs.google.com/spreadsheets/d/1ACXsvu4Mnku7appZHhe7oGiCVnDKSmrx/view</t>
  </si>
  <si>
    <t>https://docs.google.com/spreadsheets/d/1pw6PgHWjZXpKdP1rkJXF8RSuiEJ-d22f/view</t>
  </si>
  <si>
    <t>https://docs.google.com/spreadsheets/d/1O_8AZUBfjBcZZ53TYHpxfWdcsC5wh42g/view</t>
  </si>
  <si>
    <t>St. Celestine School (Elmwood Park)</t>
  </si>
  <si>
    <t>https://docs.google.com/spreadsheets/d/1y8qMP1PEVpjJiy5UNOru9y0XtjAhYOWz/view</t>
  </si>
  <si>
    <t>https://docs.google.com/spreadsheets/d/1t3QVmtdwcRwVPLwVJQlibmCDr8Af4SIm/view</t>
  </si>
  <si>
    <t>https://docs.google.com/spreadsheets/d/14x8jrWD8CRXLZJNS-hYT-90tDAbrjDLe/view</t>
  </si>
  <si>
    <t>St. Christina School</t>
  </si>
  <si>
    <t>https://docs.google.com/spreadsheets/d/1Uche2TMqJomvOAC0xCpRCBTGOxVAmMo-/view</t>
  </si>
  <si>
    <t>https://docs.google.com/spreadsheets/d/1GmA3eIca1DwTfxdKP0G_W1fWTCyvOtUe/view</t>
  </si>
  <si>
    <t>https://docs.google.com/spreadsheets/d/1S6TjtBJhcltfigkUR5I04xjPFBTtZGGI/view</t>
  </si>
  <si>
    <t>St. Christopher School</t>
  </si>
  <si>
    <t>https://docs.google.com/spreadsheets/d/1eV4YLVt3HR7D3ryl_JVN4YqzbJYkhslD/view</t>
  </si>
  <si>
    <t>https://docs.google.com/spreadsheets/d/1l1rkbAHt2XK-SiNqzVzJl5WblDYtmrmp/view</t>
  </si>
  <si>
    <t>https://docs.google.com/spreadsheets/d/11oJHXiK4C7qNl_UXA1rxnQ1ttphT1GQh/view</t>
  </si>
  <si>
    <t>St. Clement School</t>
  </si>
  <si>
    <t>https://docs.google.com/spreadsheets/d/1fuULGZb7AsWQOa391_t_A2jO2DcjxB1T/view</t>
  </si>
  <si>
    <t>St. Cletus School</t>
  </si>
  <si>
    <t>https://docs.google.com/spreadsheets/d/1jq8xNtmKPWvlAQPH89ipXDHVnlFUK9ig/view</t>
  </si>
  <si>
    <t>https://docs.google.com/spreadsheets/d/1U1U4wVGeET3Pm1i8SvozbaqUB9QiC_MZ/view</t>
  </si>
  <si>
    <t>https://docs.google.com/spreadsheets/d/1TbA2NdaifIfXHQz_H1Ia77-8Q21otnuO/view</t>
  </si>
  <si>
    <t>St. Constance School</t>
  </si>
  <si>
    <t>https://docs.google.com/spreadsheets/d/1JmshF35qr5JNyEfpKSD-q3wmUVZe1Syi/view</t>
  </si>
  <si>
    <t>https://docs.google.com/spreadsheets/d/1hR6Xz1i02taCFV2ZEO92sadSOMD-2zWf/view</t>
  </si>
  <si>
    <t>https://docs.google.com/spreadsheets/d/1l39B29_7IfyYlDnG1sKNgU5u3zfHJRZG/view</t>
  </si>
  <si>
    <t>St. Damian School</t>
  </si>
  <si>
    <t>https://docs.google.com/spreadsheets/d/1wafPrFMWye2hFclfsvVOAfdu9uofnyN_/view</t>
  </si>
  <si>
    <t>https://docs.google.com/spreadsheets/d/1G9jzKj6NUTBZPFzisTKwU4ZQGmdj0IEV/view</t>
  </si>
  <si>
    <t>https://docs.google.com/spreadsheets/d/1TmiAcOUrirczfMqHLEUtCxF5XHzwxu_2/view</t>
  </si>
  <si>
    <t>St. Daniel the Prophet School</t>
  </si>
  <si>
    <t>https://docs.google.com/spreadsheets/d/1i34HGgOtqrZ3qUS-NH9yltMI5pFJm2Xs/view</t>
  </si>
  <si>
    <t>https://docs.google.com/spreadsheets/d/1muioiy7ZQgoUmfb0MhB7NwNv_SMuf-6x/view</t>
  </si>
  <si>
    <t>https://docs.google.com/spreadsheets/d/1JYK3kHOSjVjc52tVUk4h-YVjL-_WRG74/view</t>
  </si>
  <si>
    <t>St. Edward School</t>
  </si>
  <si>
    <t>https://docs.google.com/spreadsheets/d/1cQXUY1HFeMrmlIi2yzrgrFiWNoINn6ad/view</t>
  </si>
  <si>
    <t>https://docs.google.com/spreadsheets/d/1TLLcpt4Lgj8Nry6k4S1IUnHdoxlWuGuq/view</t>
  </si>
  <si>
    <t>https://docs.google.com/spreadsheets/d/1L_n46LkbaYeOJylexSon0FJqzOqZvkBz/view</t>
  </si>
  <si>
    <t>St. Elizabeth of the Trinity School</t>
  </si>
  <si>
    <t>https://docs.google.com/spreadsheets/d/1TKjS_SxQl9e8Is4Rst8CpGerK7MmLCfi/view</t>
  </si>
  <si>
    <t>https://docs.google.com/spreadsheets/d/1W2ou3nSCsl6W-JZB0q9Mvouj0-p5rmLz/view</t>
  </si>
  <si>
    <t>https://docs.google.com/spreadsheets/d/1_5HPEdW55XtnTExusb2WUC0EwHBguEdB/view</t>
  </si>
  <si>
    <t>St. Emily School</t>
  </si>
  <si>
    <t>https://docs.google.com/spreadsheets/d/1ctv5Nx0QQY2OMsgKtR4hmR74WtHLQbBG/view</t>
  </si>
  <si>
    <t>https://docs.google.com/spreadsheets/d/1DpA5HYIe3Ol61ZG7MF4d6C5VStM_TrgJ/view</t>
  </si>
  <si>
    <t>https://docs.google.com/spreadsheets/d/1KAXrjc3zESeKEL80L0i5J67pgh-M387N/view</t>
  </si>
  <si>
    <t>St. Ethelreda School</t>
  </si>
  <si>
    <t>https://docs.google.com/spreadsheets/d/1QfTsmGwJF0XujM59_WGFfadJhza3-oZq/view</t>
  </si>
  <si>
    <t>https://docs.google.com/spreadsheets/d/1FYa9PfaxcvLpOQ8OwFbZL_tjipan3VUn/view</t>
  </si>
  <si>
    <t>https://docs.google.com/spreadsheets/d/1RqTdpkxdFPRpankhohDpzl0i2kYfm-_I/view</t>
  </si>
  <si>
    <t>St. Eugene School</t>
  </si>
  <si>
    <t>https://docs.google.com/spreadsheets/d/1c4wmNa1XWMWFOMNE7UMSpaUxDqDwNzRe/view</t>
  </si>
  <si>
    <t>https://docs.google.com/spreadsheets/d/1HRBgD2ctKgjUnwoTWRyKLuU5H6qHPasG/view</t>
  </si>
  <si>
    <t>https://docs.google.com/spreadsheets/d/1OOkpQvXIjbaDJ5kiKeoh8V7xhON9Casw/view</t>
  </si>
  <si>
    <t>St. Ferdinand School</t>
  </si>
  <si>
    <t>https://docs.google.com/spreadsheets/d/1Pd5qybeiLtzjzEy6PgULaACZy-Gec6yq/view</t>
  </si>
  <si>
    <t>https://docs.google.com/spreadsheets/d/1ajIcp0NA67YsmQzEzB6RKDWlmJGEck14/view</t>
  </si>
  <si>
    <t>https://docs.google.com/spreadsheets/d/1r8b23USR8T2tUbKAPvKz62tR5o5olEnP/view</t>
  </si>
  <si>
    <t>St. Frances of Rome School</t>
  </si>
  <si>
    <t>https://docs.google.com/spreadsheets/d/118wJ_yreFdIHZhB7TCp5uyURoznHv3cK/view</t>
  </si>
  <si>
    <t>https://docs.google.com/spreadsheets/d/1xt2XmABKZpqh7vQK_rn5mAvul1hOBcum/view</t>
  </si>
  <si>
    <t>https://docs.google.com/spreadsheets/d/1rjLGTZ3tFSX5GfTb1iXt7Jov1fkouFOj/view</t>
  </si>
  <si>
    <t>St. Francis Borgia School</t>
  </si>
  <si>
    <t>https://docs.google.com/spreadsheets/d/1uxY2tyVjsmAawiUMqqv0qMITdL3H5_Zb/view</t>
  </si>
  <si>
    <t>https://docs.google.com/spreadsheets/d/1MG60pzFFTssMMpWpwi8vOACU7xvHSG1B/view</t>
  </si>
  <si>
    <t>https://docs.google.com/spreadsheets/d/1AVFo81etI0GoN2ps0X6HTqmOteywDV3U/view</t>
  </si>
  <si>
    <t>St. Francis De Sales School</t>
  </si>
  <si>
    <t>https://docs.google.com/spreadsheets/d/148AG4EOvgbLp_QmGT3hlfxcy4WWh-Jd-/view</t>
  </si>
  <si>
    <t>https://docs.google.com/spreadsheets/d/1RYQrbHmMlFDvdILRmWruw4ohGmaihzTe/view</t>
  </si>
  <si>
    <t>https://docs.google.com/spreadsheets/d/1K1Uqxopeo2UFeCU-6BlQ73GiyOxdm9ER/view</t>
  </si>
  <si>
    <t>St. Francis Xavier School - Wilmette</t>
  </si>
  <si>
    <t>https://docs.google.com/spreadsheets/d/1kEajVpze9uaTGU5AnaV2pB7Mb6GfLZcq/view</t>
  </si>
  <si>
    <t>https://docs.google.com/spreadsheets/d/1ns2KCy9YRHYGtV_B2PtemoiLV1KIn72K/view</t>
  </si>
  <si>
    <t>https://docs.google.com/spreadsheets/d/16bGbNCFDvzzcEtkCXDhMhOu01QEZq7uS/view</t>
  </si>
  <si>
    <t>St. Francis Xavier School (LaGrange)</t>
  </si>
  <si>
    <t>https://docs.google.com/spreadsheets/d/1-Plibfyon0W920m_Z3Jjex_qioj1eH5Y/view</t>
  </si>
  <si>
    <t>https://docs.google.com/spreadsheets/d/1voEq7HdCu9e-wqW7Y295lehf1qCHbdXO/view</t>
  </si>
  <si>
    <t>https://docs.google.com/spreadsheets/d/1dJ2Ie4CUQAaPYM8LiGX5CN1V8tE0xNO4/view</t>
  </si>
  <si>
    <t>St. Gabriel School</t>
  </si>
  <si>
    <t>https://docs.google.com/spreadsheets/d/1KGj0XBs1cdw9ninb8CIaAyI-jyMEi-ak/view</t>
  </si>
  <si>
    <t>https://docs.google.com/spreadsheets/d/1eoQrMBs0rN7-w0IEQH_VMcvBoRo_GbXc/view</t>
  </si>
  <si>
    <t>https://docs.google.com/spreadsheets/d/1gnXZjDQCZoOkG8qm9G7pw6eujZi9sdbF/view</t>
  </si>
  <si>
    <t>St. Gall School</t>
  </si>
  <si>
    <t>https://docs.google.com/spreadsheets/d/1wg44B2uSqyYLs5p3uPPIiZWplqRlGJnn/view</t>
  </si>
  <si>
    <t>https://docs.google.com/spreadsheets/d/1iGPZQSe5-UW86EpwBFord3nfvCrq67AA/view</t>
  </si>
  <si>
    <t>https://docs.google.com/spreadsheets/d/1-0tETLpkjFPWaIVxUKtv8F4DUnZCHqHH/view</t>
  </si>
  <si>
    <t>St. Genevieve School</t>
  </si>
  <si>
    <t>https://docs.google.com/spreadsheets/d/16U_7scmXtMDWzGJeLMfRz1jK9LYL3m1E/view</t>
  </si>
  <si>
    <t>https://docs.google.com/spreadsheets/d/1DqbaTcuhkM7DjzPI59a0dDe1iM2dNQxX/view</t>
  </si>
  <si>
    <t>https://docs.google.com/spreadsheets/d/1_aDrvDBLdWtTU_nbYLr5khTCnjCXIhN9/view</t>
  </si>
  <si>
    <t>St. George School</t>
  </si>
  <si>
    <t>https://docs.google.com/spreadsheets/d/1DZ390p6LVALMm2od0oXqq2KQN5M3ufTT/view</t>
  </si>
  <si>
    <t>https://docs.google.com/spreadsheets/d/1wGFJpRaZ5Cs00SbaSxKLrVfCEhLcMgDQ/view</t>
  </si>
  <si>
    <t>https://docs.google.com/spreadsheets/d/1wslwpbK9wmOMCfxwiMWyx567okqCw0jG/view</t>
  </si>
  <si>
    <t>St. Gerald School</t>
  </si>
  <si>
    <t>https://docs.google.com/spreadsheets/d/14NqZ7TVpV7N-LQCyT16iP4f7UkMjzWHe/view</t>
  </si>
  <si>
    <t>https://docs.google.com/spreadsheets/d/1vgyOJT9dDuyQkGxt_75ZjEOLZJ62DT5l/view</t>
  </si>
  <si>
    <t>https://docs.google.com/spreadsheets/d/1ZpEpu-K0JqCXhTI3eSR2kNIA1wS5hP5o/view</t>
  </si>
  <si>
    <t>St. Germaine School</t>
  </si>
  <si>
    <t>https://docs.google.com/spreadsheets/d/1yPRGEoc2vxgfHiJtpafRjF9x_DUkjKDa/view</t>
  </si>
  <si>
    <t>https://docs.google.com/spreadsheets/d/1TFLU63KwY_9Zo-OdCXnKujdji1BQQkUu/view</t>
  </si>
  <si>
    <t>https://docs.google.com/spreadsheets/d/19MuaP_gsRoDJEEeoC0evGCcN1hANB-lq/view</t>
  </si>
  <si>
    <t>St. Gilbert School</t>
  </si>
  <si>
    <t>https://docs.google.com/spreadsheets/d/1yJp11w0zIkr10KlLrqMNnwhdXL3OQQLB/view</t>
  </si>
  <si>
    <t>https://docs.google.com/spreadsheets/d/1on76qF-1TCClTvd1DLaDUyBTSJurQK4L/view</t>
  </si>
  <si>
    <t>https://docs.google.com/spreadsheets/d/1sLDbxNR1r4EAMQRqSM9lZa5_zYL6s9dI/view</t>
  </si>
  <si>
    <t>St. Giles School</t>
  </si>
  <si>
    <t>https://docs.google.com/spreadsheets/d/1s3n5hoIJ4DszvLwbSuBFosetxH8LPHst/view</t>
  </si>
  <si>
    <t>https://docs.google.com/spreadsheets/d/1zvnk0psbdGzMvSzRgPiTDioU9pEeiG8c/view</t>
  </si>
  <si>
    <t>https://docs.google.com/spreadsheets/d/1TPe-jbehk8vpxsd-TJpxLJFcdfXUSSoG/view</t>
  </si>
  <si>
    <t>St. Helen School</t>
  </si>
  <si>
    <t>https://docs.google.com/spreadsheets/d/1W7ytEJmTmGTMv_76Xfjdf_BOH5J74hwH/view</t>
  </si>
  <si>
    <t>https://docs.google.com/spreadsheets/d/16VIQdDTHZRAijRCohnc0P6X6VTA2fC2q/view</t>
  </si>
  <si>
    <t>https://docs.google.com/spreadsheets/d/1Miyp1lZc4FPr6mNw4MDj4uRvtgQdwXKq/view</t>
  </si>
  <si>
    <t>St. Hilary School</t>
  </si>
  <si>
    <t>https://docs.google.com/spreadsheets/d/1q8pd7un9YvZCelHgMOKd1vkkcYyFoJ1y/view</t>
  </si>
  <si>
    <t>https://docs.google.com/spreadsheets/d/1xtjmTI6vBzYIzTMtT7m8bUWogH9waZDx/view</t>
  </si>
  <si>
    <t>https://docs.google.com/spreadsheets/d/1WovplFauPem9a2qY5vB5Q2UGMrJ9PJiZ/view</t>
  </si>
  <si>
    <t>St. Hubert School</t>
  </si>
  <si>
    <t>https://docs.google.com/spreadsheets/d/1cJgTkkWBr2xyw2n20X_R__BqeSqxWWp9/view</t>
  </si>
  <si>
    <t>https://docs.google.com/spreadsheets/d/12gJuesdbPlM4mzsGo75MyD4hjt0qvCE4/view</t>
  </si>
  <si>
    <t>https://docs.google.com/spreadsheets/d/12XETzpQNJOYRs5R0nImtP8y3uYtHDym9/view</t>
  </si>
  <si>
    <t>St. James School - Arlington Heights</t>
  </si>
  <si>
    <t>https://docs.google.com/spreadsheets/d/15F_-m6DCpecgF3DSJDciZsyTGZYfOkRW/view</t>
  </si>
  <si>
    <t>https://docs.google.com/spreadsheets/d/13egFFMr7UY1LgNQMjzpMHnEZ5lmSadz4/view</t>
  </si>
  <si>
    <t>https://docs.google.com/spreadsheets/d/1z54ZNFDfGmNq9mS9AtN-ZYbiZFZkqvb6/view</t>
  </si>
  <si>
    <t>St. Jerome School</t>
  </si>
  <si>
    <t>https://docs.google.com/spreadsheets/d/1ZHpdE2Jwy0Hsbxe_IT4TBuskuEDHZC0B/view</t>
  </si>
  <si>
    <t>https://docs.google.com/spreadsheets/d/1b8YuyUKaalwOV37xlRD5hgBua0Z8j14c/view</t>
  </si>
  <si>
    <t>https://docs.google.com/spreadsheets/d/1u2Lt_xKaIqMDHF3sDUGRtzH9RHXWihTS/view</t>
  </si>
  <si>
    <t>St. John Berchmans School</t>
  </si>
  <si>
    <t>https://docs.google.com/spreadsheets/d/1LDqW75HiC2KhVsh5xezgUrsi-9OCzXqq/view</t>
  </si>
  <si>
    <t>https://docs.google.com/spreadsheets/d/1shFzSrFTJ8m2FSQxDl9P5HDl-uuUrnnn/view</t>
  </si>
  <si>
    <t>https://docs.google.com/spreadsheets/d/1Do5Skb6Hi4mak43hJiFvhRSg6xW0_j-x/view</t>
  </si>
  <si>
    <t>St. John Brebeuf School</t>
  </si>
  <si>
    <t>https://docs.google.com/spreadsheets/d/1yWjhq1M4vLzYwL52D2HYjbsYx004Ga75/view</t>
  </si>
  <si>
    <t>https://docs.google.com/spreadsheets/d/1F1PMv98O9SZfornXCkCl7NdBWCL49S0m/view</t>
  </si>
  <si>
    <t>https://docs.google.com/spreadsheets/d/168t_vyaz0Io2R7N6WSFC_DPZSGuDJIvO/view</t>
  </si>
  <si>
    <t>St. John de la Salle Catholic Academy</t>
  </si>
  <si>
    <t>https://docs.google.com/spreadsheets/d/1w1B5yXfiG0aMNlCmH2Hy9P-5so4JPh5O/view</t>
  </si>
  <si>
    <t>https://docs.google.com/spreadsheets/d/1iZ3sPbnIRHBLrgJ5i_W3J-xm-PnFHhbO/view</t>
  </si>
  <si>
    <t>https://docs.google.com/spreadsheets/d/184ussCmsIl2Hi5sESHXDhEqT8n8XnDCz/view</t>
  </si>
  <si>
    <t>St. John Fisher School</t>
  </si>
  <si>
    <t>https://docs.google.com/spreadsheets/d/1CFSEyfi1T8Y0aJcEYqZQe743AydU-2mm/view</t>
  </si>
  <si>
    <t>https://docs.google.com/spreadsheets/d/1Uwslc8ZT1MRWlqz7FWlPjW6v3tpi1gyA/view</t>
  </si>
  <si>
    <t>https://docs.google.com/spreadsheets/d/1XWa_YAd5inm9uvA_tny1sAyWrCyc4uK0/view</t>
  </si>
  <si>
    <t>St. John of the Cross School</t>
  </si>
  <si>
    <t>https://docs.google.com/spreadsheets/d/1g-XojC7BgmZg-fJuHFQTP0vEt8hXb4us/view</t>
  </si>
  <si>
    <t>https://docs.google.com/spreadsheets/d/1LSVTrhN-B09RNbv9MAWUjLupszMa2Cfh/view</t>
  </si>
  <si>
    <t>https://docs.google.com/spreadsheets/d/1n89fPxymLLH5xMVbm-NgGv0BVw2Gb0TC/view</t>
  </si>
  <si>
    <t>St. John the Evangelist School</t>
  </si>
  <si>
    <t>https://docs.google.com/spreadsheets/d/1tMNGf_tTGzklqH8dmDxAl-ztYmrPFxr4/view</t>
  </si>
  <si>
    <t>https://docs.google.com/spreadsheets/d/1H5bunJbAsaoNI-C6Govnai9S9g5-OASm/view</t>
  </si>
  <si>
    <t>https://docs.google.com/spreadsheets/d/1QTLldqLKh59vO8AUiqbDIKkWofYlukXD/view</t>
  </si>
  <si>
    <t>St. John Vianney School</t>
  </si>
  <si>
    <t>https://docs.google.com/spreadsheets/d/1FgIZYNiASPbuikDfxO97zx-_7JnfOJeZ/view</t>
  </si>
  <si>
    <t>https://docs.google.com/spreadsheets/d/1IBql4pD_mXGSfnNR17jCBt1Cr5CVRXR1/view</t>
  </si>
  <si>
    <t>https://docs.google.com/spreadsheets/d/1DC60PeFVICJxEuDXe1Q-DADCTojoqKmF/view</t>
  </si>
  <si>
    <t>St. Josaphat School</t>
  </si>
  <si>
    <t>https://docs.google.com/spreadsheets/d/1Nkgmu0JyQV3a3x8U8qKNTRqCkHVe3zgu/view</t>
  </si>
  <si>
    <t>https://docs.google.com/spreadsheets/d/1qPVv2ioRbwdbggt5JdZ2RnbPtDg1G7TH/view</t>
  </si>
  <si>
    <t>https://docs.google.com/spreadsheets/d/1mzpnyoovsN892MHvVDEPRPbuAYPOYe4y/view</t>
  </si>
  <si>
    <t>St. Joseph School - Libertyville</t>
  </si>
  <si>
    <t>https://docs.google.com/spreadsheets/d/1XtI6Eu1Izjo8Yu4AYXXOTTpUcSrfUj5G/view</t>
  </si>
  <si>
    <t>https://docs.google.com/spreadsheets/d/13QDGDY-Ab-XqJ960JgbMVsDtad7MZSfG/view</t>
  </si>
  <si>
    <t>https://docs.google.com/spreadsheets/d/1ybDV-NzAHMbTegJZZjE1ZcTHj_UiC-OV/view</t>
  </si>
  <si>
    <t>St. Juliana School</t>
  </si>
  <si>
    <t>https://docs.google.com/spreadsheets/d/1XTN0FDHfunqie8MfYVydeuP_PCJ9RUvL/view</t>
  </si>
  <si>
    <t>https://docs.google.com/spreadsheets/d/1fTgPaKk6DR-YVOe5hBBTzXGwCzNtC9wO/view</t>
  </si>
  <si>
    <t>https://docs.google.com/spreadsheets/d/15TMvDTJ7C7fquCLVGFRHIdl-tmYEgqsu/view</t>
  </si>
  <si>
    <t>St. Leonard School</t>
  </si>
  <si>
    <t>https://docs.google.com/spreadsheets/d/1-MFIdEnssZ-Bi2dbTWVYDEt2QMBMXIw5/view</t>
  </si>
  <si>
    <t>https://docs.google.com/spreadsheets/d/1hCBUX9RzRJelNg-ssFMrKeWPQ-GANWP5/view</t>
  </si>
  <si>
    <t>https://docs.google.com/spreadsheets/d/1HMf45nAu0ZGaodnL3OCQtwimass6nREP/view</t>
  </si>
  <si>
    <t>St. Linus School</t>
  </si>
  <si>
    <t>https://docs.google.com/spreadsheets/d/1DOBpcge_EmCCE-3pBKGwqkznPI1-ydPQ/view</t>
  </si>
  <si>
    <t>https://docs.google.com/spreadsheets/d/1nK7jD66EAMM_jkEU01OJZG1kuPucijjQ/view</t>
  </si>
  <si>
    <t>https://docs.google.com/spreadsheets/d/19v65DO5OhAOKSGddy9Ym1WWJqMIil-lE/view</t>
  </si>
  <si>
    <t>St. Luke School</t>
  </si>
  <si>
    <t>https://docs.google.com/spreadsheets/d/1KlNt0u20hCOX2rBiqhxdmlNQwK31o0em/view</t>
  </si>
  <si>
    <t>https://docs.google.com/spreadsheets/d/1ihY0Heel0y6a0ZDiu2kP3BZanOyUeUff/view</t>
  </si>
  <si>
    <t>https://docs.google.com/spreadsheets/d/1MmUoGTvrLStkaH1hQ3n4oIG3qGvMSmOT/view</t>
  </si>
  <si>
    <t>St. Malachy School</t>
  </si>
  <si>
    <t>https://docs.google.com/spreadsheets/d/1Ksh_VcPKuls3kdJsllmdeqdSVH-oPZzX/view</t>
  </si>
  <si>
    <t>https://docs.google.com/spreadsheets/d/1WGTFop-iuNJMGSvEdnJ_GOgxP-YnuPlH/view</t>
  </si>
  <si>
    <t>https://docs.google.com/spreadsheets/d/1Xg9B6ttl3ag2nAzn-jrHCQxZ6YhjUH2n/view</t>
  </si>
  <si>
    <t>St. Margaret of Scotland School</t>
  </si>
  <si>
    <t>https://docs.google.com/spreadsheets/d/1Ql72tknS1JR2sZPtB9leLNbo0Lth_PUI/view</t>
  </si>
  <si>
    <t>https://docs.google.com/spreadsheets/d/1iw-D2Y7PpD_u59ThKg6z8qshJbBVjN2z/view</t>
  </si>
  <si>
    <t>https://docs.google.com/spreadsheets/d/1mRgarLaVZ07Fc07R6DM-_5o-K3hTejeD/view</t>
  </si>
  <si>
    <t>St. Mary of the Angels School</t>
  </si>
  <si>
    <t>https://docs.google.com/spreadsheets/d/1Kb2l3ZC3g1Hb4f2q6gHAEuVFPZw8w2rU/view</t>
  </si>
  <si>
    <t>https://docs.google.com/spreadsheets/d/1LQfO3GWXJe8PVDzKgRufvtY2p4ribibt/view</t>
  </si>
  <si>
    <t>https://docs.google.com/spreadsheets/d/1AAhEO5GN6abQ0-PzXG0PJqh-yG8djr4W/view</t>
  </si>
  <si>
    <t>St. Mary of the Lake School</t>
  </si>
  <si>
    <t>https://docs.google.com/spreadsheets/d/1P5VB01ZdYps4rrwWqczbIR627QzYKAES/view</t>
  </si>
  <si>
    <t>https://docs.google.com/spreadsheets/d/1sfdYl4rtkvtTninU1Gmi75BrYIccCfRv/view</t>
  </si>
  <si>
    <t>https://docs.google.com/spreadsheets/d/1mWku3kCYTJ8YX7-INePqhUy-B40dZ5Vk/view</t>
  </si>
  <si>
    <t>St. Mary of the Woods School</t>
  </si>
  <si>
    <t>https://docs.google.com/spreadsheets/d/1uIIYZ_AGBPfBlF8qG_TKU0difbtfMzc9/view</t>
  </si>
  <si>
    <t>https://docs.google.com/spreadsheets/d/1UMEmhdHeHuAVcfFI5sZBpu0UPL-HQkWT/view</t>
  </si>
  <si>
    <t>https://docs.google.com/spreadsheets/d/112YRQEc3vzGAPXgVZVzbJi1d224QBR14/view</t>
  </si>
  <si>
    <t>St. Mary School (Buffalo Grove)</t>
  </si>
  <si>
    <t>https://docs.google.com/spreadsheets/d/1bD7oMsoTKEaqtMvqYSIuwQV_SqO5uJly/view</t>
  </si>
  <si>
    <t>https://docs.google.com/spreadsheets/d/1hU-QOfoKsxv66wUPWkTnLfNAK6RRqa-5/view</t>
  </si>
  <si>
    <t>https://docs.google.com/spreadsheets/d/162e-8D7IiJ_mysZDXrN3c-3APZ5bMMDl/view</t>
  </si>
  <si>
    <t>St. Mary School (Riverside)</t>
  </si>
  <si>
    <t>https://docs.google.com/spreadsheets/d/1ysKnOcyiTSPq0guempzCrqaqhhWBDbk5/view</t>
  </si>
  <si>
    <t>https://docs.google.com/spreadsheets/d/1VFAP46vmj0W4EXBBLtXISTNj6aw3wpmE/view</t>
  </si>
  <si>
    <t>https://docs.google.com/spreadsheets/d/1lrtU-kOo5QZROAdkM6RjELg03-PLSuq6/view</t>
  </si>
  <si>
    <t>St. Mary Star of the Sea School</t>
  </si>
  <si>
    <t>https://docs.google.com/spreadsheets/d/1jdg_fw1MAF5RZJi9cb7evSKiJFOQkpLl/view</t>
  </si>
  <si>
    <t>https://docs.google.com/spreadsheets/d/1UVyVabevfNDRsTolCdY9uAYQwXCOXILm/view</t>
  </si>
  <si>
    <t>https://docs.google.com/spreadsheets/d/1swYFrQ03qEN7M9EcIX6CKkye1LetGp1D/view</t>
  </si>
  <si>
    <t>St. Matthias School</t>
  </si>
  <si>
    <t>https://docs.google.com/spreadsheets/d/1i83j8t4AEW8HI_D12VKocf41G5aYUkGT/view</t>
  </si>
  <si>
    <t>https://docs.google.com/spreadsheets/d/12d5sRo6KXzMGTa9u7BTDs6LXSYQnBn56/view</t>
  </si>
  <si>
    <t>https://docs.google.com/spreadsheets/d/1jtqz-BQlfAJf7pYmPy-Z1_1K7IVExoRk/view</t>
  </si>
  <si>
    <t>St. Michael School</t>
  </si>
  <si>
    <t>https://docs.google.com/spreadsheets/d/17z7X5ADHb8CD2hxm4ortVtDV61WDYl8U/view</t>
  </si>
  <si>
    <t>https://docs.google.com/spreadsheets/d/1TD0J3aNTJYGptJXxlfnqETm0JWJgwVha/view</t>
  </si>
  <si>
    <t>https://docs.google.com/spreadsheets/d/1z40MPfKFYxJL3Xl8jnMtgZAQy9g4LtC7/view</t>
  </si>
  <si>
    <t>St. Monica Academy</t>
  </si>
  <si>
    <t>https://docs.google.com/spreadsheets/d/11pWTk1xVQrHb_WCBrd1ZraAyPoEQvnbr/view</t>
  </si>
  <si>
    <t>https://docs.google.com/spreadsheets/d/1YkoKFQrL2PMsX5MXa_GRtF4rN0Z8wSAK/view</t>
  </si>
  <si>
    <t>https://docs.google.com/spreadsheets/d/1Cx4DLfb68ICNNmbvIirMaK_pCRJlmqK3/view</t>
  </si>
  <si>
    <t>St. Nicholas of Tolentine School</t>
  </si>
  <si>
    <t>https://docs.google.com/spreadsheets/d/1j2SdNE_Bp2cmQnNHgmKExIYUwnYd9l0D/view</t>
  </si>
  <si>
    <t>https://docs.google.com/spreadsheets/d/1k6vHOijSUdyF6Cqb74c25zDf1ucHjBeJ/view</t>
  </si>
  <si>
    <t>https://docs.google.com/spreadsheets/d/1v_EIEK9iYAvDEhQUmqkRk56LhRHyxudB/view</t>
  </si>
  <si>
    <t>St. Norbert School</t>
  </si>
  <si>
    <t>https://docs.google.com/spreadsheets/d/1PhNo9_aA6yi57ZkmBxtvjrXeHeHdgCGz/view</t>
  </si>
  <si>
    <t>https://docs.google.com/spreadsheets/d/1fNpvyOhuI6Mof_Sr6tx0EEgQpBpIjkuB/view</t>
  </si>
  <si>
    <t>https://docs.google.com/spreadsheets/d/1YMlI5cwHjTQk4DgqQZE1mBGPYWFJSE6_/view</t>
  </si>
  <si>
    <t>St. Odilo School</t>
  </si>
  <si>
    <t>https://docs.google.com/spreadsheets/d/1s5yJE-CkIBlxuBF98K3g93nRR3jpfByB/view</t>
  </si>
  <si>
    <t>https://docs.google.com/spreadsheets/d/1ZcF-yupE31xdo8WmgOkVfcjdNVTkiQiK/view</t>
  </si>
  <si>
    <t>https://docs.google.com/spreadsheets/d/1lW0bWJnzcf99M86_HvG07fbCA1VFCqSU/view</t>
  </si>
  <si>
    <t>St. Patricia School</t>
  </si>
  <si>
    <t>https://docs.google.com/spreadsheets/d/1r3RBRMqCOtghRXRipK6Gro_cavsQ40M1/view</t>
  </si>
  <si>
    <t>https://docs.google.com/spreadsheets/d/1h67SVj7OwNKvNb_SdwghdFImZytIpbtf/view</t>
  </si>
  <si>
    <t>https://docs.google.com/spreadsheets/d/1HmXvrmLBzo5uQwuK_Nf0GAjqSUMcT78m/view</t>
  </si>
  <si>
    <t>St. Patrick School</t>
  </si>
  <si>
    <t>https://docs.google.com/spreadsheets/d/1YvdYKpvTHPOdJdzzNYBxeaVk4mmIay-w/view</t>
  </si>
  <si>
    <t>https://docs.google.com/spreadsheets/d/15hxdVWcUh-iqDhS1zL6vzAi_b-QKa1rB/view</t>
  </si>
  <si>
    <t>https://docs.google.com/spreadsheets/d/1AKZAJZAFj6rlIxoIwNfuUF4_kKddxI38/view</t>
  </si>
  <si>
    <t>St. Paul of the Cross School</t>
  </si>
  <si>
    <t>https://docs.google.com/spreadsheets/d/1TwPgJ_iwkWceSohpDYMMZzVmHYArIUpf/view</t>
  </si>
  <si>
    <t>https://docs.google.com/spreadsheets/d/119VZzzmd-Wmtu__4iyeXvxHp12YrvDeq/view</t>
  </si>
  <si>
    <t>https://docs.google.com/spreadsheets/d/13nbvPjLO3nExVI78CWVl2KnU-yAnNCD-/view</t>
  </si>
  <si>
    <t>St. Philip Neri School</t>
  </si>
  <si>
    <t>https://docs.google.com/spreadsheets/d/1QIdxdFy7ri8xyTZ1_ftcgPczV_kDrA5S/view</t>
  </si>
  <si>
    <t>https://docs.google.com/spreadsheets/d/1izofnkbsaAlBjD9immUEsYv_niMdiV_f/view</t>
  </si>
  <si>
    <t>https://docs.google.com/spreadsheets/d/1wLvv5Yl-0jTROWrclimPG5f6HQvfPFH_/view</t>
  </si>
  <si>
    <t>St. Pius V School</t>
  </si>
  <si>
    <t>https://docs.google.com/spreadsheets/d/1PSN9E39_GEUWKuzqrvxQK5IAmTeNYPa1/view</t>
  </si>
  <si>
    <t>https://docs.google.com/spreadsheets/d/1wvaUN9FdTrqrdftBAmggcuVb-ytFJvkX/view</t>
  </si>
  <si>
    <t>https://docs.google.com/spreadsheets/d/1vJP_Xv61BKw3bg1EKbwcRAhlnRMrPccS/view</t>
  </si>
  <si>
    <t>St. Procopius School</t>
  </si>
  <si>
    <t>https://docs.google.com/spreadsheets/d/1i6BSBP4G0r_1mnHhvm--61L5g8jr4uUY/view</t>
  </si>
  <si>
    <t>https://docs.google.com/spreadsheets/d/1u_gPMwOE1PXSmLQ1vnbNefkcD9Ef4-KE/view</t>
  </si>
  <si>
    <t>https://docs.google.com/spreadsheets/d/1Fp-Uf-182O2xfrJZiox5YylRkoiAKIcH/view</t>
  </si>
  <si>
    <t>St. Raymond School</t>
  </si>
  <si>
    <t>https://docs.google.com/spreadsheets/d/1iPGNQAUevI2B1tpwS2EALbDYmjBTEEJy/view</t>
  </si>
  <si>
    <t>https://docs.google.com/spreadsheets/d/109S_eg854Q_8nx_8NCN7z88onTWiZXef/view</t>
  </si>
  <si>
    <t>https://docs.google.com/spreadsheets/d/1O-aM_lelYp_MEv4PCVEHKaWLGopMHp_2/view</t>
  </si>
  <si>
    <t>St. Richard School</t>
  </si>
  <si>
    <t>https://docs.google.com/spreadsheets/d/1lO3j4eCNkZoKl8hSiTunw4jq-ieZp7pF/view</t>
  </si>
  <si>
    <t>https://docs.google.com/spreadsheets/d/1gDLI9yOqyR8I1yuRsvVRzlj1x1PgjIus/view</t>
  </si>
  <si>
    <t>St. Robert Bellarmine School</t>
  </si>
  <si>
    <t>https://docs.google.com/spreadsheets/d/1jUt71mvjAe-ju1smvXSfQhtpeRRuVo7i/view</t>
  </si>
  <si>
    <t>https://docs.google.com/spreadsheets/d/1688JW7PeoVlO4nQcMmCLkc6f63PUCipw/view</t>
  </si>
  <si>
    <t>https://docs.google.com/spreadsheets/d/1nhNH_wCGMjUcmPZpRgxQVp8Sg82Nz8h4/view</t>
  </si>
  <si>
    <t>St. Sabina Academy</t>
  </si>
  <si>
    <t>https://docs.google.com/spreadsheets/d/1tWzI7K8PPOZ4OjM5_s-adST4Gqd4NTJg/view</t>
  </si>
  <si>
    <t>https://docs.google.com/spreadsheets/d/1mMHIZNGEHo7hplp1lItMenYFIxjnR3Nw/view</t>
  </si>
  <si>
    <t>https://docs.google.com/spreadsheets/d/1tnS-1D42lzuOAiOGrArWy91TXTpMs1N7/view</t>
  </si>
  <si>
    <t>St. Stanislaus Kostka School</t>
  </si>
  <si>
    <t>https://docs.google.com/spreadsheets/d/1fZzLjPf-8KAvBfpXsE3dWLAIc_bPi1UQ/view</t>
  </si>
  <si>
    <t>https://docs.google.com/spreadsheets/d/1Ikaw4tYBrwbKkvsYSj0LX3AfnH-vcuK6/view</t>
  </si>
  <si>
    <t>https://docs.google.com/spreadsheets/d/1nb4853_5Ynrv2Fn4xsKI7plCWkxsaPTH/view</t>
  </si>
  <si>
    <t>St. Sylvester School</t>
  </si>
  <si>
    <t>https://docs.google.com/spreadsheets/d/1_9O5Z-aNA4rrm2ABwf6DxOlL6p7W_5kR/view</t>
  </si>
  <si>
    <t>https://docs.google.com/spreadsheets/d/1-O5yD-Nd4_EUOrGRzoe2DLddbJnGQxdg/view</t>
  </si>
  <si>
    <t>https://docs.google.com/spreadsheets/d/1bNk6URqD7JFdV92qGyJs1YxdawbrCjrl/view</t>
  </si>
  <si>
    <t>St. Symphorosa School</t>
  </si>
  <si>
    <t>https://docs.google.com/spreadsheets/d/1142x0dV4Z1mgYh4MjCiU7EGonzQ43mYY/view</t>
  </si>
  <si>
    <t>https://docs.google.com/spreadsheets/d/1plaZK2yEn80GWgFRBoPo4btjkJRoj10x/view</t>
  </si>
  <si>
    <t>https://docs.google.com/spreadsheets/d/1fPJV4JD06-m96Tlt5bjRSeav9nsbEnux/view</t>
  </si>
  <si>
    <t>St. Theresa School</t>
  </si>
  <si>
    <t>https://docs.google.com/spreadsheets/d/1M3izIkv5KyFvWSW-tEKLXK7Vf9qnf4tJ/view</t>
  </si>
  <si>
    <t>https://docs.google.com/spreadsheets/d/1fJ9lSvKJ-HL40BKpV-e3tO7ZG1bk6EaR/view</t>
  </si>
  <si>
    <t>https://docs.google.com/spreadsheets/d/1pfUx6dMIBvOGheXpLc1vEv1baQRm5nHx/view</t>
  </si>
  <si>
    <t>St. Therese School</t>
  </si>
  <si>
    <t>https://docs.google.com/spreadsheets/d/1gpL_z6gQN0DC9tps7PMFbZbdeBO9qqRj/view</t>
  </si>
  <si>
    <t>https://docs.google.com/spreadsheets/d/1hLXe0QV2a504G3S2wiNKmHmtlt8N53ug/view</t>
  </si>
  <si>
    <t>https://docs.google.com/spreadsheets/d/1tffo_KAsdJfEAPeApw69ihrgnnvbTTiP/view</t>
  </si>
  <si>
    <t>St. Thomas of Canterbury School</t>
  </si>
  <si>
    <t>https://docs.google.com/spreadsheets/d/1qBAo-P3hO1RZzyFOjY4B0-phhpZt5yR1/view</t>
  </si>
  <si>
    <t>https://docs.google.com/spreadsheets/d/1YZur15HKLdNG83dK0IEboai2Kgn_CgWa/view</t>
  </si>
  <si>
    <t>St. Thomas of Villanova School</t>
  </si>
  <si>
    <t>https://docs.google.com/spreadsheets/d/1a3mShW2ucLzGO9Yii-6cUf7nyCmsyFtR/view</t>
  </si>
  <si>
    <t>https://docs.google.com/spreadsheets/d/1Q78JUbMb8xtaJpE6AD8B9Vt392mIgtyM/view</t>
  </si>
  <si>
    <t>https://docs.google.com/spreadsheets/d/1xrvMx8pIvh0HL1vBnG5llV1plCfR0zj9/view</t>
  </si>
  <si>
    <t>St. Thomas the Apostle School</t>
  </si>
  <si>
    <t>https://docs.google.com/spreadsheets/d/1p9TJYGmipk3BlIe6uL15wgeygb8qvW8o/view</t>
  </si>
  <si>
    <t>https://docs.google.com/spreadsheets/d/16gvqnldKTBHR3AGTQmOg9PKe-Fefeiyx/view</t>
  </si>
  <si>
    <t>https://docs.google.com/spreadsheets/d/1xc4xm1JNj8LFE7CFu9uP2s0PosvQR-bn/view</t>
  </si>
  <si>
    <t>St. Viator School</t>
  </si>
  <si>
    <t>https://docs.google.com/spreadsheets/d/15YaL1PdAtVY2vyilRNyXUy5Kj46QTS-G/view</t>
  </si>
  <si>
    <t>https://docs.google.com/spreadsheets/d/1ECHW5Qv-vsHE4NqGv_bQQfJtYIteVVIv/view</t>
  </si>
  <si>
    <t>https://docs.google.com/spreadsheets/d/1VfBgU0LzV1UsPf2rOrGRN40ASaJTiwsi/view</t>
  </si>
  <si>
    <t>St. Vincent Ferrer School</t>
  </si>
  <si>
    <t>https://docs.google.com/spreadsheets/d/1GqzZYtPUfbuQhoeMU9bRhz2WmKWTp4sE/view</t>
  </si>
  <si>
    <t>https://docs.google.com/spreadsheets/d/1rIPQcgzVRneY89Y3xhloOSpRNlZygRL8/view</t>
  </si>
  <si>
    <t>https://docs.google.com/spreadsheets/d/11Hnt7TGB7JifE_o1SAHvH8lVYfUDSOOM/view</t>
  </si>
  <si>
    <t>St. Walter-St. Benedict School</t>
  </si>
  <si>
    <t>https://docs.google.com/spreadsheets/d/14DWvioL88ZDHA8LeQmG2GRqD8daNP4Zc/view</t>
  </si>
  <si>
    <t>https://docs.google.com/spreadsheets/d/1OImdC51AS9RPD8GoTttmhYjYWmWVQ8HM/view</t>
  </si>
  <si>
    <t>https://docs.google.com/spreadsheets/d/18lIMYNg-O3YHJiADAHLUGRV4C8PmKzy3/view</t>
  </si>
  <si>
    <t>St. William School</t>
  </si>
  <si>
    <t>https://docs.google.com/spreadsheets/d/1zULwLE4yoi4iJkDshajCdcIh3_h14Wmi/view</t>
  </si>
  <si>
    <t>https://docs.google.com/spreadsheets/d/1A9f0bbaSdTAuXsJHAh3kwdC_ZGk-b06i/view</t>
  </si>
  <si>
    <t>https://docs.google.com/spreadsheets/d/1eKSZcuLfgb22i9M3RlgBJvvpz199zKkS/view</t>
  </si>
  <si>
    <t>St. Zachary School</t>
  </si>
  <si>
    <t>https://docs.google.com/spreadsheets/d/1e2E5_gz1GArRUF7ED9d664W3wm-xcXyq/view</t>
  </si>
  <si>
    <t>https://docs.google.com/spreadsheets/d/12Oq2GN6nFLVeEENixDePjJGFwjSPenDc/view</t>
  </si>
  <si>
    <t>https://docs.google.com/spreadsheets/d/1hZvB3HbbTb_6i67EukmreuH4NnL_TIVj/view</t>
  </si>
  <si>
    <t>Visitation School</t>
  </si>
  <si>
    <t>https://docs.google.com/spreadsheets/d/1M9a84mmxl7oiCo1eAt-qHXj6TDdzuTzj/view</t>
  </si>
  <si>
    <t>https://docs.google.com/spreadsheets/d/1cgJiNmDCiE-bSE5yAm_DW6m3ALT-z0sz/view</t>
  </si>
  <si>
    <t>https://docs.google.com/spreadsheets/d/1yCApiyRA2cNW7bxA3Nehc6Yp1lGRJXjU/view</t>
  </si>
  <si>
    <t>Leo High School</t>
  </si>
  <si>
    <t>https://docs.google.com/spreadsheets/d/18WaRa7OagwmQSBxgsPR43PsEN0UCnKh2/view</t>
  </si>
  <si>
    <t>St. Francis De Sales High School</t>
  </si>
  <si>
    <t>https://docs.google.com/spreadsheets/d/1dCE98d1Bb2X9GcX2tc3l5te32Ww9GpvU/view</t>
  </si>
  <si>
    <t>Our Lady of Tepeyac High School</t>
  </si>
  <si>
    <t>https://docs.google.com/spreadsheets/d/1flWqQYVaPiidxcjvJIk8Eet0uT94FJgI/view</t>
  </si>
  <si>
    <t>San Miguel School</t>
  </si>
  <si>
    <t>https://docs.google.com/spreadsheets/d/15lmdUvSacvqMbUA9g14m25L_Y8nO0D-8/view</t>
  </si>
  <si>
    <t>https://docs.google.com/spreadsheets/d/1ZNN1J6fcECzcuVMuGCwSU5CVkQEOsQ3S/view</t>
  </si>
  <si>
    <t>St. Demo School</t>
  </si>
  <si>
    <t>https://www.google.com/url?q=https://docs.google.com/spreadsheets/d/e/2PACX-1vQS2AtIFSBPmqhqrzhBww042vQR0qC2S79H8Urx9NpqfyR7aZBspcmClJdvn4QV98rc2EASvnCQHLso/pubhtml?gid%3D58813014%26single%3Dtrue&amp;sa=D&amp;source=editors&amp;ust=1664820192409383&amp;usg=AOvVaw1cLA8Ow0hZzhG7oHRUcCuL</t>
  </si>
  <si>
    <t>https://docs.google.com/spreadsheets/d/13x1B3oRhqjlF4Jch0t3jJzm9K1rPZfzZOtoikCaaRuk/view</t>
  </si>
  <si>
    <t>https://docs.google.com/spreadsheets/d/19etLwcA33XShW3PpkN6y7Js6KeKO5JD8Gf51vbbt6hI/view</t>
  </si>
  <si>
    <t>ID</t>
  </si>
  <si>
    <t>School Name</t>
  </si>
  <si>
    <t>ID2</t>
  </si>
  <si>
    <t>Vicariate</t>
  </si>
  <si>
    <t>Deanery</t>
  </si>
  <si>
    <t>BSF</t>
  </si>
  <si>
    <t>PVT</t>
  </si>
  <si>
    <t>FY01</t>
  </si>
  <si>
    <t>FY02</t>
  </si>
  <si>
    <t>FY03</t>
  </si>
  <si>
    <t>FY04</t>
  </si>
  <si>
    <t>FY05</t>
  </si>
  <si>
    <t>FY06</t>
  </si>
  <si>
    <t>FY07</t>
  </si>
  <si>
    <t>FY08</t>
  </si>
  <si>
    <t>FY09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</si>
  <si>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</si>
  <si>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</si>
  <si>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</si>
  <si>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</si>
  <si>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</si>
  <si>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</si>
  <si>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</si>
  <si>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</si>
  <si>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</si>
  <si>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</si>
  <si>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</si>
  <si>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</si>
  <si>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</si>
  <si>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</si>
  <si>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IF</t>
  </si>
  <si>
    <t>IF2</t>
  </si>
  <si>
    <t>A</t>
  </si>
  <si>
    <t>Tier II</t>
  </si>
  <si>
    <t>Merged 2022 - Richard/Bruno</t>
  </si>
  <si>
    <t>C</t>
  </si>
  <si>
    <t/>
  </si>
  <si>
    <t>B</t>
  </si>
  <si>
    <t>Tier I</t>
  </si>
  <si>
    <t>St. Bartholomew</t>
  </si>
  <si>
    <t>D</t>
  </si>
  <si>
    <t>Immaculate Conception School - St. Joseph</t>
  </si>
  <si>
    <t>St. Bede (Ingleside)</t>
  </si>
  <si>
    <t>E</t>
  </si>
  <si>
    <t>Pope John Paul II School</t>
  </si>
  <si>
    <t>F</t>
  </si>
  <si>
    <t xml:space="preserve">St. Therese Chinese Catholic </t>
  </si>
  <si>
    <t>St. Francis Xavier School (La Grange)</t>
  </si>
  <si>
    <t>St. Andrew</t>
  </si>
  <si>
    <t>East Lake Academy (Lake Forest)</t>
  </si>
  <si>
    <t>Sacred Heart Schools (Sheridan)</t>
  </si>
  <si>
    <t>St. Gabriel</t>
  </si>
  <si>
    <t>St. Elizabeth of the Trinity</t>
  </si>
  <si>
    <t>NAME CHANGE FROM ST THECLA FY21</t>
  </si>
  <si>
    <t>St. Benedict School</t>
  </si>
  <si>
    <t>Sacred Heart Croatian (96th)</t>
  </si>
  <si>
    <t>St. Walter/St. Benedict School (Blue Island)</t>
  </si>
  <si>
    <t>St. Catherine Laboure (Glenview)</t>
  </si>
  <si>
    <t>Frances Xavier Warde School</t>
  </si>
  <si>
    <t>Immaculate Conception School - Exchange</t>
  </si>
  <si>
    <t xml:space="preserve">Alphonsus Academy </t>
  </si>
  <si>
    <t>St. Jerome</t>
  </si>
  <si>
    <t>St. Celestine (Elmwood Park)</t>
  </si>
  <si>
    <t>Our Lady of the Wayside School (Arlington Heights)</t>
  </si>
  <si>
    <t>St. Michael School (Orland Park)</t>
  </si>
  <si>
    <t xml:space="preserve">Our Lady of Mount Carmel Academy </t>
  </si>
  <si>
    <t>St. Cajetan</t>
  </si>
  <si>
    <t>St. Agnes (Chicago Heights)</t>
  </si>
  <si>
    <t>St. James School (Arlington Heights)</t>
  </si>
  <si>
    <t>St. Catherine of Alexandria School (Oak Lawn)</t>
  </si>
  <si>
    <t>Immaculate Conception (Talcott)</t>
  </si>
  <si>
    <t>St. Ann School (Pilsen)</t>
  </si>
  <si>
    <t>Chicago Jesuit Academy</t>
  </si>
  <si>
    <t>St. Joseph School (Libertyville)</t>
  </si>
  <si>
    <t>St. Catherine of Siena/St. Lucy (Oak Park)</t>
  </si>
  <si>
    <t>St. Francis Xavier School (Wilmette)</t>
  </si>
  <si>
    <t>Augustus Tolton Academy</t>
  </si>
  <si>
    <t>St. Joan of Arc School</t>
  </si>
  <si>
    <t>Academy of St. Benedict the African (Laflin)</t>
  </si>
  <si>
    <t xml:space="preserve">Annunciata </t>
  </si>
  <si>
    <t>Everest Academy (Lemont)</t>
  </si>
  <si>
    <t>St. Nicholas Cathedral School</t>
  </si>
  <si>
    <t>Sts. Bruno and Richard School</t>
  </si>
  <si>
    <t>Academy of St. Benedict the African (Honore)</t>
  </si>
  <si>
    <t>CLOSED 2007</t>
  </si>
  <si>
    <t>Academy of St. Benedict the African (Stewart)</t>
  </si>
  <si>
    <t>CLOSED 2014</t>
  </si>
  <si>
    <t>Academy of St. Priscilla</t>
  </si>
  <si>
    <t>CLOSED 2012</t>
  </si>
  <si>
    <t>Cardinal Bernardin Early Childhood Center</t>
  </si>
  <si>
    <t>CLOSED 2021</t>
  </si>
  <si>
    <t>Christ Our Savior School</t>
  </si>
  <si>
    <t>Divine Infant Jesus School</t>
  </si>
  <si>
    <t>CLOSED 2019</t>
  </si>
  <si>
    <t>Divine Savior School</t>
  </si>
  <si>
    <t>CLOSED 2005</t>
  </si>
  <si>
    <t>Frassati Middle School</t>
  </si>
  <si>
    <t>FRASSATI - CLOSED 2015</t>
  </si>
  <si>
    <t>Good Shepherd School</t>
  </si>
  <si>
    <t>Holy Cross School</t>
  </si>
  <si>
    <t>CLOSED 2018</t>
  </si>
  <si>
    <t>Holy Ghost School (South Holland)</t>
  </si>
  <si>
    <t>CLOSED 2004</t>
  </si>
  <si>
    <t>Immaculate Conception (Waukegan)</t>
  </si>
  <si>
    <t>Immaculate Heart of Mary</t>
  </si>
  <si>
    <t>Incarnation School</t>
  </si>
  <si>
    <t>Josephinum Academy</t>
  </si>
  <si>
    <t>CLOSED 2011</t>
  </si>
  <si>
    <t>Lake Shore Catholic Academy</t>
  </si>
  <si>
    <t>Mater Christi School (Riverside)</t>
  </si>
  <si>
    <t>Nativity BVM School</t>
  </si>
  <si>
    <t>Nativity Early Childhood</t>
  </si>
  <si>
    <t>CLOSED 2015</t>
  </si>
  <si>
    <t>Our Lady Gate of Heaven</t>
  </si>
  <si>
    <t>Our Lady of Destiny</t>
  </si>
  <si>
    <t>Our Lady of Knock School (Calumet City)</t>
  </si>
  <si>
    <t>Our Lady of Loretto School (Hometown)</t>
  </si>
  <si>
    <t>CLOSED 2006</t>
  </si>
  <si>
    <t>Our Lady of Lourdes School (Chicago)</t>
  </si>
  <si>
    <t>Our Lady of Ranson School (Niles)</t>
  </si>
  <si>
    <t>Our Lady of the Gardens (Chicago)</t>
  </si>
  <si>
    <t>CLOSED 2009</t>
  </si>
  <si>
    <t>Our Lady of the Mount School (Cicero)</t>
  </si>
  <si>
    <t>Our Lady of the Ridge School</t>
  </si>
  <si>
    <t>Our Lady of Victory School</t>
  </si>
  <si>
    <t>PFGA - CLOSED 2016</t>
  </si>
  <si>
    <t>Queen of Apostles School (Riverdale)</t>
  </si>
  <si>
    <t>Resurrection Catholic Academy (Chicago)</t>
  </si>
  <si>
    <t>Sacred Heart School (Melrose Park)</t>
  </si>
  <si>
    <t>San Miguel-Comer Campus</t>
  </si>
  <si>
    <t>Santa Lucia</t>
  </si>
  <si>
    <t>Santa Maria Addolorata</t>
  </si>
  <si>
    <t>Santa Maria Del Popolo School</t>
  </si>
  <si>
    <t>FRASSATI - CLOSED 2014</t>
  </si>
  <si>
    <t>St. Agatha Catholic Academy</t>
  </si>
  <si>
    <t>CLOSED 2016</t>
  </si>
  <si>
    <t>St. Andrew the Apostle (Calumet City)</t>
  </si>
  <si>
    <t>St. Ann School (Lansing)</t>
  </si>
  <si>
    <t>St. Barbara School</t>
  </si>
  <si>
    <t>CLOSED 2019 - ST THERESE</t>
  </si>
  <si>
    <t>St. Barbara School (Brookfield)</t>
  </si>
  <si>
    <t>St. Beatrice School</t>
  </si>
  <si>
    <t>St. Bernadette School</t>
  </si>
  <si>
    <t>St. Bernardine School</t>
  </si>
  <si>
    <t>CLOSED 2013</t>
  </si>
  <si>
    <t>St. Bride School</t>
  </si>
  <si>
    <t>St. Camillus School</t>
  </si>
  <si>
    <t>St. Clotilde School</t>
  </si>
  <si>
    <t>St. Colette (Rolling Meadows)</t>
  </si>
  <si>
    <t>CLOSED 2020</t>
  </si>
  <si>
    <t>St. Columbanus School</t>
  </si>
  <si>
    <t>TOLTON - CLOSED 2015</t>
  </si>
  <si>
    <t>St. Cornelius School</t>
  </si>
  <si>
    <t>St. Cyprian School</t>
  </si>
  <si>
    <t>St. Domitilla School</t>
  </si>
  <si>
    <t>St. Dorothy School</t>
  </si>
  <si>
    <t>St. Edmund School</t>
  </si>
  <si>
    <t>St. Elizabeth School</t>
  </si>
  <si>
    <t>St. Felicitas School</t>
  </si>
  <si>
    <t>St. Florian School</t>
  </si>
  <si>
    <t>St. Helena of the Cross</t>
  </si>
  <si>
    <t>St. Hyacinth School</t>
  </si>
  <si>
    <t>St. James School (Highwood)</t>
  </si>
  <si>
    <t>St. James School (Wabash)</t>
  </si>
  <si>
    <t>St. Jane De Chantal School</t>
  </si>
  <si>
    <t>St. Joseph School (Homewood)</t>
  </si>
  <si>
    <t>CLOSED 2017</t>
  </si>
  <si>
    <t>St. Joseph School (Round Lake)</t>
  </si>
  <si>
    <t>St. Joseph School (Summit)</t>
  </si>
  <si>
    <t>St. Joseph School (Wilmette)</t>
  </si>
  <si>
    <t>CLOSED 2020 RMC</t>
  </si>
  <si>
    <t>St. Jude the Apostle School (South Holland)</t>
  </si>
  <si>
    <t>St. Kieran School</t>
  </si>
  <si>
    <t>St. Ladislaus School</t>
  </si>
  <si>
    <t>St. Lawrence O'Toole School</t>
  </si>
  <si>
    <t>St. Louis De Montfort School</t>
  </si>
  <si>
    <t>St. Louise De Marillac School</t>
  </si>
  <si>
    <t>St. Margaret Mary School</t>
  </si>
  <si>
    <t>St. Maria Goretti School</t>
  </si>
  <si>
    <t>St. Mark School (Chicago)</t>
  </si>
  <si>
    <t>St. Martin de Porres School</t>
  </si>
  <si>
    <t>St. Mary of Celle School (Berwyn)</t>
  </si>
  <si>
    <t>St. Mary of Czestochowa (Cicero)</t>
  </si>
  <si>
    <t>St. Mary of the Annunciation</t>
  </si>
  <si>
    <t>St. Michael School (South Shore)</t>
  </si>
  <si>
    <t>St. Pascal School</t>
  </si>
  <si>
    <t>St. Paul/Our Lady of Vilna</t>
  </si>
  <si>
    <t>St. Peter School</t>
  </si>
  <si>
    <t>St. Philomena School (Chicago)</t>
  </si>
  <si>
    <t>St. Rene Goupil School</t>
  </si>
  <si>
    <t>St. Simon the Apostle School (Chicago)</t>
  </si>
  <si>
    <t>St. Stanislaus B&amp;M School (Chicago)</t>
  </si>
  <si>
    <t>St. Stanislaus B&amp;M School (Posen)</t>
  </si>
  <si>
    <t>St. Tarcissus School</t>
  </si>
  <si>
    <t>St. Thomas More School (Chicago)</t>
  </si>
  <si>
    <t>St. Turibius School</t>
  </si>
  <si>
    <t>St. Victor School (Calumet City)</t>
  </si>
  <si>
    <t>St. Walter School</t>
  </si>
  <si>
    <t>MERGED 2021 - ST BENEDICT</t>
  </si>
  <si>
    <t>Transfiguration School</t>
  </si>
  <si>
    <t>School</t>
  </si>
  <si>
    <t>PIP/TA/PVT</t>
  </si>
  <si>
    <t>Grade PK3 Total</t>
  </si>
  <si>
    <t>Grade PreK4 Total</t>
  </si>
  <si>
    <t>Grade K Total</t>
  </si>
  <si>
    <t>Grade 1st Total</t>
  </si>
  <si>
    <t>Grade 2nd Total</t>
  </si>
  <si>
    <t>Immaculate Conception School (Exchange)</t>
  </si>
  <si>
    <t>Immaculate Conception School (Talcott)</t>
  </si>
  <si>
    <t>St. Agnes School (Chicago Heights)</t>
  </si>
  <si>
    <t>St. Benedict Preparatory School</t>
  </si>
  <si>
    <t>St. Patrick School (Wadsworth)</t>
  </si>
  <si>
    <t>Enrollment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</si>
</sst>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(* #,##0_);_(* \(#,##0\);_(* &quot;-&quot;??_);_(@_)"/>
  </numFmts>
  <fonts count="16">
    <font>
      <sz val="10"/>
      <color rgb="FF000000"/>
      <name val="Arial"/>
      <scheme val="minor"/>
    </font>
    <font>
      <sz val="10"/>
      <color theme="1"/>
      <name val="PT Sans"/>
    </font>
    <font>
      <sz val="10"/>
      <color theme="0"/>
      <name val="PT Sans"/>
    </font>
    <font>
      <sz val="10"/>
      <color rgb="FFFFFFFF"/>
      <name val="PT Sans"/>
    </font>
    <font>
      <u/>
      <sz val="9"/>
      <color rgb="FF0000FF"/>
      <name val="PT Sans"/>
    </font>
    <font>
      <u/>
      <sz val="9"/>
      <color rgb="FF000000"/>
      <name val="PT Sans"/>
    </font>
    <font>
      <sz val="9"/>
      <color theme="1"/>
      <name val="PT Sans"/>
    </font>
    <font>
      <u/>
      <sz val="9"/>
      <color rgb="FF000000"/>
      <name val="PT Sans"/>
    </font>
    <font>
      <u/>
      <sz val="9"/>
      <color rgb="FF0000FF"/>
      <name val="PT Sans"/>
    </font>
    <font>
      <b/>
      <sz val="10"/>
      <color rgb="FFEA4335"/>
      <name val="PT Sans"/>
    </font>
    <font>
      <u/>
      <sz val="9"/>
      <color rgb="FF0000FF"/>
      <name val="PT Sans"/>
    </font>
    <font>
      <sz val="10"/>
      <color rgb="FF000000"/>
      <name val="PT Sans"/>
    </font>
    <font>
      <sz val="10"/>
      <color theme="1"/>
      <name val="&quot;PT Sans&quot;"/>
    </font>
    <font>
      <sz val="10"/>
      <color theme="1"/>
      <name val="Arial"/>
      <scheme val="minor"/>
    </font>
    <font>
      <sz val="11"/>
      <color theme="1"/>
      <name val="Calibri"/>
    </font>
    <font>
      <sz val="12"/>
      <color theme="1"/>
      <name val="Bookman Old Style"/>
    </font>
  </fonts>
  <fills count="20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C27BA0"/>
        <bgColor rgb="FFC27BA0"/>
      </patternFill>
    </fill>
    <fill>
      <patternFill patternType="solid">
        <fgColor rgb="FFC6EFCE"/>
        <bgColor rgb="FFC6EFCE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578426"/>
        <bgColor rgb="FF578426"/>
      </patternFill>
    </fill>
    <fill>
      <patternFill patternType="solid">
        <fgColor rgb="FF7FA067"/>
        <bgColor rgb="FF7FA067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/>
    <xf numFmtId="0" fontId="1" fillId="8" borderId="0" xfId="0" applyFont="1" applyFill="1" applyAlignment="1">
      <alignment horizontal="center" vertical="center"/>
    </xf>
    <xf numFmtId="0" fontId="2" fillId="10" borderId="0" xfId="0" applyFont="1" applyFill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/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horizontal="center"/>
    </xf>
    <xf numFmtId="9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right"/>
    </xf>
    <xf numFmtId="0" fontId="1" fillId="13" borderId="0" xfId="0" applyFont="1" applyFill="1" applyAlignment="1">
      <alignment horizontal="center"/>
    </xf>
    <xf numFmtId="0" fontId="1" fillId="0" borderId="0" xfId="0" applyFont="1" applyAlignment="1"/>
    <xf numFmtId="0" fontId="11" fillId="14" borderId="0" xfId="0" applyFont="1" applyFill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12" fillId="0" borderId="0" xfId="0" applyFont="1" applyAlignment="1">
      <alignment horizontal="left"/>
    </xf>
    <xf numFmtId="0" fontId="12" fillId="15" borderId="0" xfId="0" applyFont="1" applyFill="1" applyAlignment="1"/>
    <xf numFmtId="0" fontId="13" fillId="16" borderId="0" xfId="0" applyFont="1" applyFill="1"/>
    <xf numFmtId="0" fontId="13" fillId="16" borderId="0" xfId="0" applyFont="1" applyFill="1" applyAlignment="1"/>
    <xf numFmtId="0" fontId="13" fillId="0" borderId="0" xfId="0" applyFont="1"/>
    <xf numFmtId="0" fontId="14" fillId="0" borderId="0" xfId="0" applyFont="1" applyAlignment="1">
      <alignment horizontal="center"/>
    </xf>
    <xf numFmtId="0" fontId="14" fillId="17" borderId="0" xfId="0" applyFont="1" applyFill="1" applyAlignment="1">
      <alignment horizontal="center"/>
    </xf>
    <xf numFmtId="10" fontId="13" fillId="0" borderId="0" xfId="0" applyNumberFormat="1" applyFont="1" applyAlignment="1"/>
    <xf numFmtId="0" fontId="13" fillId="0" borderId="0" xfId="0" applyFont="1" applyAlignment="1"/>
    <xf numFmtId="0" fontId="14" fillId="0" borderId="1" xfId="0" applyFont="1" applyBorder="1" applyAlignment="1">
      <alignment horizontal="center"/>
    </xf>
    <xf numFmtId="0" fontId="14" fillId="17" borderId="1" xfId="0" applyFont="1" applyFill="1" applyBorder="1" applyAlignment="1">
      <alignment horizontal="center"/>
    </xf>
    <xf numFmtId="0" fontId="13" fillId="0" borderId="1" xfId="0" applyFont="1" applyBorder="1" applyAlignment="1"/>
    <xf numFmtId="0" fontId="14" fillId="0" borderId="0" xfId="0" applyFont="1" applyAlignment="1">
      <alignment horizontal="center"/>
    </xf>
    <xf numFmtId="164" fontId="14" fillId="0" borderId="0" xfId="0" applyNumberFormat="1" applyFont="1"/>
    <xf numFmtId="164" fontId="14" fillId="0" borderId="0" xfId="0" applyNumberFormat="1" applyFont="1" applyAlignment="1"/>
    <xf numFmtId="0" fontId="15" fillId="0" borderId="0" xfId="0" applyFont="1" applyAlignment="1">
      <alignment vertical="center"/>
    </xf>
    <xf numFmtId="165" fontId="14" fillId="0" borderId="0" xfId="0" applyNumberFormat="1" applyFont="1"/>
    <xf numFmtId="0" fontId="15" fillId="0" borderId="0" xfId="0" applyFont="1"/>
    <xf numFmtId="0" fontId="14" fillId="14" borderId="0" xfId="0" applyFont="1" applyFill="1" applyAlignment="1"/>
    <xf numFmtId="1" fontId="14" fillId="14" borderId="0" xfId="0" applyNumberFormat="1" applyFont="1" applyFill="1" applyAlignment="1"/>
    <xf numFmtId="0" fontId="14" fillId="18" borderId="0" xfId="0" applyFont="1" applyFill="1" applyAlignment="1">
      <alignment horizontal="right"/>
    </xf>
    <xf numFmtId="0" fontId="14" fillId="18" borderId="0" xfId="0" applyFont="1" applyFill="1" applyAlignment="1"/>
    <xf numFmtId="1" fontId="14" fillId="18" borderId="0" xfId="0" applyNumberFormat="1" applyFont="1" applyFill="1" applyAlignment="1">
      <alignment horizontal="center"/>
    </xf>
    <xf numFmtId="0" fontId="14" fillId="19" borderId="0" xfId="0" applyFont="1" applyFill="1" applyAlignment="1">
      <alignment horizontal="right"/>
    </xf>
    <xf numFmtId="0" fontId="14" fillId="19" borderId="0" xfId="0" applyFont="1" applyFill="1" applyAlignment="1"/>
    <xf numFmtId="1" fontId="14" fillId="19" borderId="0" xfId="0" applyNumberFormat="1" applyFont="1" applyFill="1" applyAlignment="1">
      <alignment horizontal="center"/>
    </xf>
    <xf numFmtId="0" fontId="14" fillId="19" borderId="0" xfId="0" applyFont="1" applyFill="1" applyAlignment="1">
      <alignment horizontal="center"/>
    </xf>
    <xf numFmtId="0" fontId="14" fillId="18" borderId="0" xfId="0" applyFont="1" applyFill="1" applyAlignment="1">
      <alignment horizontal="center"/>
    </xf>
    <xf numFmtId="0" fontId="14" fillId="14" borderId="0" xfId="0" applyFont="1" applyFill="1" applyAlignment="1">
      <alignment horizontal="center"/>
    </xf>
    <xf numFmtId="1" fontId="14" fillId="14" borderId="0" xfId="0" applyNumberFormat="1" applyFont="1" applyFill="1" applyAlignment="1">
      <alignment horizontal="center"/>
    </xf>
    <xf numFmtId="0" fontId="14" fillId="0" borderId="0" xfId="0" applyFont="1" applyAlignment="1"/>
    <xf numFmtId="1" fontId="14" fillId="0" borderId="0" xfId="0" applyNumberFormat="1" applyFont="1" applyAlignment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ill>
        <patternFill patternType="solid">
          <fgColor rgb="FFE1CC80"/>
          <bgColor rgb="FFE1CC80"/>
        </patternFill>
      </fill>
    </dxf>
    <dxf>
      <font>
        <color rgb="FFFFFFFF"/>
      </font>
      <fill>
        <patternFill patternType="solid">
          <fgColor rgb="FF913025"/>
          <bgColor rgb="FF913025"/>
        </patternFill>
      </fill>
    </dxf>
    <dxf>
      <fill>
        <patternFill patternType="solid">
          <fgColor rgb="FFC3825B"/>
          <bgColor rgb="FFC3825B"/>
        </patternFill>
      </fill>
    </dxf>
    <dxf>
      <font>
        <color rgb="FFFFFFFF"/>
      </font>
      <fill>
        <patternFill patternType="solid">
          <fgColor rgb="FF578426"/>
          <bgColor rgb="FF578426"/>
        </patternFill>
      </fill>
    </dxf>
    <dxf>
      <fill>
        <patternFill patternType="solid">
          <fgColor rgb="FF7FA067"/>
          <bgColor rgb="FF7FA067"/>
        </patternFill>
      </fill>
    </dxf>
    <dxf>
      <font>
        <b/>
        <color rgb="FFEA4335"/>
      </font>
      <fill>
        <patternFill patternType="none"/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ES Totals by Year-style" pivot="0" count="4">
      <tableStyleElement type="headerRow" dxfId="9"/>
      <tableStyleElement type="totalRow" dxfId="6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A1:AG260" headerRowCount="0">
  <tableColumns count="3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</tableColumns>
  <tableStyleInfo name="ES Totals by Year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google.com/spreadsheets/d/1ZZ0rJQGZ6Apne7gtrmckXQUPkWQa5ojF/view" TargetMode="External"/><Relationship Id="rId299" Type="http://schemas.openxmlformats.org/officeDocument/2006/relationships/hyperlink" Target="https://docs.google.com/spreadsheets/d/15F_-m6DCpecgF3DSJDciZsyTGZYfOkRW/view" TargetMode="External"/><Relationship Id="rId21" Type="http://schemas.openxmlformats.org/officeDocument/2006/relationships/hyperlink" Target="https://docs.google.com/spreadsheets/d/1IuoTu_wmEDUhLOkBJB1k2OAT4-ONLasn/view" TargetMode="External"/><Relationship Id="rId63" Type="http://schemas.openxmlformats.org/officeDocument/2006/relationships/hyperlink" Target="https://docs.google.com/spreadsheets/d/1spLB3TQtAw38ZbqpCIHWZxMMDeCVRCN3/view" TargetMode="External"/><Relationship Id="rId159" Type="http://schemas.openxmlformats.org/officeDocument/2006/relationships/hyperlink" Target="https://docs.google.com/spreadsheets/d/1Y-kBU_2RBP-5aPUdO7BqJD-Rpu5QzSx5/view" TargetMode="External"/><Relationship Id="rId324" Type="http://schemas.openxmlformats.org/officeDocument/2006/relationships/hyperlink" Target="https://docs.google.com/spreadsheets/d/1IBql4pD_mXGSfnNR17jCBt1Cr5CVRXR1/view" TargetMode="External"/><Relationship Id="rId366" Type="http://schemas.openxmlformats.org/officeDocument/2006/relationships/hyperlink" Target="https://docs.google.com/spreadsheets/d/1UVyVabevfNDRsTolCdY9uAYQwXCOXILm/view" TargetMode="External"/><Relationship Id="rId170" Type="http://schemas.openxmlformats.org/officeDocument/2006/relationships/hyperlink" Target="https://docs.google.com/spreadsheets/d/1AwN__okwgI11XyPZk2PDa36Mj0kppgJZ/view" TargetMode="External"/><Relationship Id="rId226" Type="http://schemas.openxmlformats.org/officeDocument/2006/relationships/hyperlink" Target="https://docs.google.com/spreadsheets/d/1l39B29_7IfyYlDnG1sKNgU5u3zfHJRZG/view" TargetMode="External"/><Relationship Id="rId433" Type="http://schemas.openxmlformats.org/officeDocument/2006/relationships/hyperlink" Target="https://docs.google.com/spreadsheets/d/1Q78JUbMb8xtaJpE6AD8B9Vt392mIgtyM/view" TargetMode="External"/><Relationship Id="rId268" Type="http://schemas.openxmlformats.org/officeDocument/2006/relationships/hyperlink" Target="https://docs.google.com/spreadsheets/d/1gnXZjDQCZoOkG8qm9G7pw6eujZi9sdbF/view" TargetMode="External"/><Relationship Id="rId32" Type="http://schemas.openxmlformats.org/officeDocument/2006/relationships/hyperlink" Target="https://docs.google.com/spreadsheets/d/14UqURob4vS_S3J4ywbV2_Dtw_U6UsgyS/view" TargetMode="External"/><Relationship Id="rId74" Type="http://schemas.openxmlformats.org/officeDocument/2006/relationships/hyperlink" Target="https://docs.google.com/spreadsheets/d/1G1e9pFgb74M9vH9ed2SGvLAgcc-aHevl/view" TargetMode="External"/><Relationship Id="rId128" Type="http://schemas.openxmlformats.org/officeDocument/2006/relationships/hyperlink" Target="https://docs.google.com/spreadsheets/d/1TG0CIdhw1Dom0LWoASDiKTaXO3IdIrCZ/view" TargetMode="External"/><Relationship Id="rId335" Type="http://schemas.openxmlformats.org/officeDocument/2006/relationships/hyperlink" Target="https://docs.google.com/spreadsheets/d/1-MFIdEnssZ-Bi2dbTWVYDEt2QMBMXIw5/view" TargetMode="External"/><Relationship Id="rId377" Type="http://schemas.openxmlformats.org/officeDocument/2006/relationships/hyperlink" Target="https://docs.google.com/spreadsheets/d/1j2SdNE_Bp2cmQnNHgmKExIYUwnYd9l0D/view" TargetMode="External"/><Relationship Id="rId5" Type="http://schemas.openxmlformats.org/officeDocument/2006/relationships/hyperlink" Target="https://docs.google.com/spreadsheets/d/11_4pOpsk5xpEyiTnzWBFqw3a5czkqknp/view" TargetMode="External"/><Relationship Id="rId181" Type="http://schemas.openxmlformats.org/officeDocument/2006/relationships/hyperlink" Target="https://docs.google.com/spreadsheets/d/1i5B4zIEYd9284d10BGn76OuO87yOSwgz/view" TargetMode="External"/><Relationship Id="rId237" Type="http://schemas.openxmlformats.org/officeDocument/2006/relationships/hyperlink" Target="https://docs.google.com/spreadsheets/d/1W2ou3nSCsl6W-JZB0q9Mvouj0-p5rmLz/view" TargetMode="External"/><Relationship Id="rId402" Type="http://schemas.openxmlformats.org/officeDocument/2006/relationships/hyperlink" Target="https://docs.google.com/spreadsheets/d/1u_gPMwOE1PXSmLQ1vnbNefkcD9Ef4-KE/view" TargetMode="External"/><Relationship Id="rId279" Type="http://schemas.openxmlformats.org/officeDocument/2006/relationships/hyperlink" Target="https://docs.google.com/spreadsheets/d/1vgyOJT9dDuyQkGxt_75ZjEOLZJ62DT5l/view" TargetMode="External"/><Relationship Id="rId444" Type="http://schemas.openxmlformats.org/officeDocument/2006/relationships/hyperlink" Target="https://docs.google.com/spreadsheets/d/14DWvioL88ZDHA8LeQmG2GRqD8daNP4Zc/view" TargetMode="External"/><Relationship Id="rId43" Type="http://schemas.openxmlformats.org/officeDocument/2006/relationships/hyperlink" Target="https://docs.google.com/spreadsheets/d/1kwWrePd1T3--7Bhpmil-SDjOz26GUAyx/view" TargetMode="External"/><Relationship Id="rId139" Type="http://schemas.openxmlformats.org/officeDocument/2006/relationships/hyperlink" Target="https://docs.google.com/spreadsheets/d/1qQWfCHG8qzaQwF8kak1r-647R9BbUdBx/view" TargetMode="External"/><Relationship Id="rId290" Type="http://schemas.openxmlformats.org/officeDocument/2006/relationships/hyperlink" Target="https://docs.google.com/spreadsheets/d/1W7ytEJmTmGTMv_76Xfjdf_BOH5J74hwH/view" TargetMode="External"/><Relationship Id="rId304" Type="http://schemas.openxmlformats.org/officeDocument/2006/relationships/hyperlink" Target="https://docs.google.com/spreadsheets/d/1u2Lt_xKaIqMDHF3sDUGRtzH9RHXWihTS/view" TargetMode="External"/><Relationship Id="rId346" Type="http://schemas.openxmlformats.org/officeDocument/2006/relationships/hyperlink" Target="https://docs.google.com/spreadsheets/d/1Xg9B6ttl3ag2nAzn-jrHCQxZ6YhjUH2n/view" TargetMode="External"/><Relationship Id="rId388" Type="http://schemas.openxmlformats.org/officeDocument/2006/relationships/hyperlink" Target="https://docs.google.com/spreadsheets/d/1HmXvrmLBzo5uQwuK_Nf0GAjqSUMcT78m/view" TargetMode="External"/><Relationship Id="rId85" Type="http://schemas.openxmlformats.org/officeDocument/2006/relationships/hyperlink" Target="https://docs.google.com/spreadsheets/d/1WL-f4-I0QE2JaFJP8V6yxpfhcWbhuDCf/view" TargetMode="External"/><Relationship Id="rId150" Type="http://schemas.openxmlformats.org/officeDocument/2006/relationships/hyperlink" Target="https://docs.google.com/spreadsheets/d/1uBlejzyeyRSfR3uQBkF1Br30ak7E0Ew4/view" TargetMode="External"/><Relationship Id="rId192" Type="http://schemas.openxmlformats.org/officeDocument/2006/relationships/hyperlink" Target="https://docs.google.com/spreadsheets/d/1CoJE6q47z3rBzduOr0npeuQ6qN4czQ7X/view" TargetMode="External"/><Relationship Id="rId206" Type="http://schemas.openxmlformats.org/officeDocument/2006/relationships/hyperlink" Target="https://docs.google.com/spreadsheets/d/1Ut397hNP_sFUYh69VfZgG5Xfq_WvHbM4/view" TargetMode="External"/><Relationship Id="rId413" Type="http://schemas.openxmlformats.org/officeDocument/2006/relationships/hyperlink" Target="https://docs.google.com/spreadsheets/d/1mMHIZNGEHo7hplp1lItMenYFIxjnR3Nw/view" TargetMode="External"/><Relationship Id="rId248" Type="http://schemas.openxmlformats.org/officeDocument/2006/relationships/hyperlink" Target="https://docs.google.com/spreadsheets/d/1Pd5qybeiLtzjzEy6PgULaACZy-Gec6yq/view" TargetMode="External"/><Relationship Id="rId455" Type="http://schemas.openxmlformats.org/officeDocument/2006/relationships/hyperlink" Target="https://docs.google.com/spreadsheets/d/1yCApiyRA2cNW7bxA3Nehc6Yp1lGRJXjU/view" TargetMode="External"/><Relationship Id="rId12" Type="http://schemas.openxmlformats.org/officeDocument/2006/relationships/hyperlink" Target="https://docs.google.com/spreadsheets/d/1DThwqxFkdgfIWYZ7VuoHDWHbPF9J8hdI/view" TargetMode="External"/><Relationship Id="rId108" Type="http://schemas.openxmlformats.org/officeDocument/2006/relationships/hyperlink" Target="https://docs.google.com/spreadsheets/d/1KIixUuxngS18V-qeIireKrp_9O3T2N0d/view" TargetMode="External"/><Relationship Id="rId315" Type="http://schemas.openxmlformats.org/officeDocument/2006/relationships/hyperlink" Target="https://docs.google.com/spreadsheets/d/1Uwslc8ZT1MRWlqz7FWlPjW6v3tpi1gyA/view" TargetMode="External"/><Relationship Id="rId357" Type="http://schemas.openxmlformats.org/officeDocument/2006/relationships/hyperlink" Target="https://docs.google.com/spreadsheets/d/1UMEmhdHeHuAVcfFI5sZBpu0UPL-HQkWT/view" TargetMode="External"/><Relationship Id="rId54" Type="http://schemas.openxmlformats.org/officeDocument/2006/relationships/hyperlink" Target="https://docs.google.com/spreadsheets/d/1mABPQ2PVS7FUn0G7jdGDgNRsuBrb45hO/view" TargetMode="External"/><Relationship Id="rId96" Type="http://schemas.openxmlformats.org/officeDocument/2006/relationships/hyperlink" Target="https://docs.google.com/spreadsheets/d/1_XXWl_TnuCkUdzSEPsUF2h3pXvYkI6IV/view" TargetMode="External"/><Relationship Id="rId161" Type="http://schemas.openxmlformats.org/officeDocument/2006/relationships/hyperlink" Target="https://docs.google.com/spreadsheets/d/1oXaZaW_1VVynQtiOdK2OYmfeGBGE_qyn/view" TargetMode="External"/><Relationship Id="rId217" Type="http://schemas.openxmlformats.org/officeDocument/2006/relationships/hyperlink" Target="https://docs.google.com/spreadsheets/d/1eV4YLVt3HR7D3ryl_JVN4YqzbJYkhslD/view" TargetMode="External"/><Relationship Id="rId399" Type="http://schemas.openxmlformats.org/officeDocument/2006/relationships/hyperlink" Target="https://docs.google.com/spreadsheets/d/1wvaUN9FdTrqrdftBAmggcuVb-ytFJvkX/view" TargetMode="External"/><Relationship Id="rId259" Type="http://schemas.openxmlformats.org/officeDocument/2006/relationships/hyperlink" Target="https://docs.google.com/spreadsheets/d/1K1Uqxopeo2UFeCU-6BlQ73GiyOxdm9ER/view" TargetMode="External"/><Relationship Id="rId424" Type="http://schemas.openxmlformats.org/officeDocument/2006/relationships/hyperlink" Target="https://docs.google.com/spreadsheets/d/1M3izIkv5KyFvWSW-tEKLXK7Vf9qnf4tJ/view" TargetMode="External"/><Relationship Id="rId23" Type="http://schemas.openxmlformats.org/officeDocument/2006/relationships/hyperlink" Target="https://docs.google.com/spreadsheets/d/1g1nZqNt8mGNY-m4wfxCpK-E8THgSFaLZ/view" TargetMode="External"/><Relationship Id="rId119" Type="http://schemas.openxmlformats.org/officeDocument/2006/relationships/hyperlink" Target="https://docs.google.com/spreadsheets/d/1tbEeF95lsFancGLXk2Zor--ukqBs-Y_U/view" TargetMode="External"/><Relationship Id="rId270" Type="http://schemas.openxmlformats.org/officeDocument/2006/relationships/hyperlink" Target="https://docs.google.com/spreadsheets/d/1iGPZQSe5-UW86EpwBFord3nfvCrq67AA/view" TargetMode="External"/><Relationship Id="rId326" Type="http://schemas.openxmlformats.org/officeDocument/2006/relationships/hyperlink" Target="https://docs.google.com/spreadsheets/d/1Nkgmu0JyQV3a3x8U8qKNTRqCkHVe3zgu/view" TargetMode="External"/><Relationship Id="rId44" Type="http://schemas.openxmlformats.org/officeDocument/2006/relationships/hyperlink" Target="https://docs.google.com/spreadsheets/d/1kPf48bRHrtAvD5d35qaYrAgkVNsdvZ6n/view" TargetMode="External"/><Relationship Id="rId65" Type="http://schemas.openxmlformats.org/officeDocument/2006/relationships/hyperlink" Target="https://docs.google.com/spreadsheets/d/1NKY4s156jZ_wDt98Sb_Pn7xXlOXE3v-i/view" TargetMode="External"/><Relationship Id="rId86" Type="http://schemas.openxmlformats.org/officeDocument/2006/relationships/hyperlink" Target="https://docs.google.com/spreadsheets/d/1HH-C9NEMoU7K2Ikpxsi3bBccug-dI_b-/view" TargetMode="External"/><Relationship Id="rId130" Type="http://schemas.openxmlformats.org/officeDocument/2006/relationships/hyperlink" Target="https://docs.google.com/spreadsheets/d/1OJBS30nwhCmkCfebXqnJlklWjvYHjuWq/view" TargetMode="External"/><Relationship Id="rId151" Type="http://schemas.openxmlformats.org/officeDocument/2006/relationships/hyperlink" Target="https://docs.google.com/spreadsheets/d/1BC2i0sUHeu12Yp7ibSmnTJWlrAjVOd0N/view" TargetMode="External"/><Relationship Id="rId368" Type="http://schemas.openxmlformats.org/officeDocument/2006/relationships/hyperlink" Target="https://docs.google.com/spreadsheets/d/1i83j8t4AEW8HI_D12VKocf41G5aYUkGT/view" TargetMode="External"/><Relationship Id="rId389" Type="http://schemas.openxmlformats.org/officeDocument/2006/relationships/hyperlink" Target="https://docs.google.com/spreadsheets/d/1YvdYKpvTHPOdJdzzNYBxeaVk4mmIay-w/view" TargetMode="External"/><Relationship Id="rId172" Type="http://schemas.openxmlformats.org/officeDocument/2006/relationships/hyperlink" Target="https://docs.google.com/spreadsheets/d/1OiNiYSXL6IivneO66fBZNePVAo88u3v6/view" TargetMode="External"/><Relationship Id="rId193" Type="http://schemas.openxmlformats.org/officeDocument/2006/relationships/hyperlink" Target="https://docs.google.com/spreadsheets/d/1l9WbLRcNgoZOLh_DBhuE7rjwMIf8ZUS9/view" TargetMode="External"/><Relationship Id="rId207" Type="http://schemas.openxmlformats.org/officeDocument/2006/relationships/hyperlink" Target="https://docs.google.com/spreadsheets/d/1FJ3-M-YuiRDkF10fFWOvTEXoOVSEyzeK/view" TargetMode="External"/><Relationship Id="rId228" Type="http://schemas.openxmlformats.org/officeDocument/2006/relationships/hyperlink" Target="https://docs.google.com/spreadsheets/d/1G9jzKj6NUTBZPFzisTKwU4ZQGmdj0IEV/view" TargetMode="External"/><Relationship Id="rId249" Type="http://schemas.openxmlformats.org/officeDocument/2006/relationships/hyperlink" Target="https://docs.google.com/spreadsheets/d/1ajIcp0NA67YsmQzEzB6RKDWlmJGEck14/view" TargetMode="External"/><Relationship Id="rId414" Type="http://schemas.openxmlformats.org/officeDocument/2006/relationships/hyperlink" Target="https://docs.google.com/spreadsheets/d/1tnS-1D42lzuOAiOGrArWy91TXTpMs1N7/view" TargetMode="External"/><Relationship Id="rId435" Type="http://schemas.openxmlformats.org/officeDocument/2006/relationships/hyperlink" Target="https://docs.google.com/spreadsheets/d/1p9TJYGmipk3BlIe6uL15wgeygb8qvW8o/view" TargetMode="External"/><Relationship Id="rId456" Type="http://schemas.openxmlformats.org/officeDocument/2006/relationships/hyperlink" Target="https://docs.google.com/spreadsheets/d/18WaRa7OagwmQSBxgsPR43PsEN0UCnKh2/view" TargetMode="External"/><Relationship Id="rId13" Type="http://schemas.openxmlformats.org/officeDocument/2006/relationships/hyperlink" Target="https://docs.google.com/spreadsheets/d/1lmP4P_8ew3i21zBcRvr0wCFfOzDUod_h/view" TargetMode="External"/><Relationship Id="rId109" Type="http://schemas.openxmlformats.org/officeDocument/2006/relationships/hyperlink" Target="https://docs.google.com/spreadsheets/d/197fmk9dxmNF4YvxKj7cC6ALC1hndaT6X/view" TargetMode="External"/><Relationship Id="rId260" Type="http://schemas.openxmlformats.org/officeDocument/2006/relationships/hyperlink" Target="https://docs.google.com/spreadsheets/d/1kEajVpze9uaTGU5AnaV2pB7Mb6GfLZcq/view" TargetMode="External"/><Relationship Id="rId281" Type="http://schemas.openxmlformats.org/officeDocument/2006/relationships/hyperlink" Target="https://docs.google.com/spreadsheets/d/1yPRGEoc2vxgfHiJtpafRjF9x_DUkjKDa/view" TargetMode="External"/><Relationship Id="rId316" Type="http://schemas.openxmlformats.org/officeDocument/2006/relationships/hyperlink" Target="https://docs.google.com/spreadsheets/d/1XWa_YAd5inm9uvA_tny1sAyWrCyc4uK0/view" TargetMode="External"/><Relationship Id="rId337" Type="http://schemas.openxmlformats.org/officeDocument/2006/relationships/hyperlink" Target="https://docs.google.com/spreadsheets/d/1HMf45nAu0ZGaodnL3OCQtwimass6nREP/view" TargetMode="External"/><Relationship Id="rId34" Type="http://schemas.openxmlformats.org/officeDocument/2006/relationships/hyperlink" Target="https://docs.google.com/spreadsheets/d/15WvuPCjNYkQX920yROEf1adwl6yfTYLX/view" TargetMode="External"/><Relationship Id="rId55" Type="http://schemas.openxmlformats.org/officeDocument/2006/relationships/hyperlink" Target="https://docs.google.com/spreadsheets/d/1WVBFAE5v7AFsvOJRiFzUrtigY9EKq_j0/view" TargetMode="External"/><Relationship Id="rId76" Type="http://schemas.openxmlformats.org/officeDocument/2006/relationships/hyperlink" Target="https://docs.google.com/spreadsheets/d/1iUeD4GEU-9941TZLVcFAKjwaTUWNlpYL/view" TargetMode="External"/><Relationship Id="rId97" Type="http://schemas.openxmlformats.org/officeDocument/2006/relationships/hyperlink" Target="https://docs.google.com/spreadsheets/d/1kADA-PQYjENHxlCGgK8pKi1YPsVf7mWd/view" TargetMode="External"/><Relationship Id="rId120" Type="http://schemas.openxmlformats.org/officeDocument/2006/relationships/hyperlink" Target="https://docs.google.com/spreadsheets/d/1tjYiCfR7zsA9O1xXEqx5HeEKElMYM4Sm/view" TargetMode="External"/><Relationship Id="rId141" Type="http://schemas.openxmlformats.org/officeDocument/2006/relationships/hyperlink" Target="https://docs.google.com/spreadsheets/d/1t_0d2ze53A7cexCi-6KMFMy6FSw8GTqT/view" TargetMode="External"/><Relationship Id="rId358" Type="http://schemas.openxmlformats.org/officeDocument/2006/relationships/hyperlink" Target="https://docs.google.com/spreadsheets/d/112YRQEc3vzGAPXgVZVzbJi1d224QBR14/view" TargetMode="External"/><Relationship Id="rId379" Type="http://schemas.openxmlformats.org/officeDocument/2006/relationships/hyperlink" Target="https://docs.google.com/spreadsheets/d/1v_EIEK9iYAvDEhQUmqkRk56LhRHyxudB/view" TargetMode="External"/><Relationship Id="rId7" Type="http://schemas.openxmlformats.org/officeDocument/2006/relationships/hyperlink" Target="https://docs.google.com/spreadsheets/d/1dh5ZXmG8Vn2QKQMdcX0RaTd5uj4qpfhj/view" TargetMode="External"/><Relationship Id="rId162" Type="http://schemas.openxmlformats.org/officeDocument/2006/relationships/hyperlink" Target="https://docs.google.com/spreadsheets/d/1FvjSpu_zWOb9eIT3GbL8nW7PeudkAq7Y/view" TargetMode="External"/><Relationship Id="rId183" Type="http://schemas.openxmlformats.org/officeDocument/2006/relationships/hyperlink" Target="https://docs.google.com/spreadsheets/d/1iP1pYVjYPpWDnVyORQxmtPYnKVrtmkEz/view" TargetMode="External"/><Relationship Id="rId218" Type="http://schemas.openxmlformats.org/officeDocument/2006/relationships/hyperlink" Target="https://docs.google.com/spreadsheets/d/1l1rkbAHt2XK-SiNqzVzJl5WblDYtmrmp/view" TargetMode="External"/><Relationship Id="rId239" Type="http://schemas.openxmlformats.org/officeDocument/2006/relationships/hyperlink" Target="https://docs.google.com/spreadsheets/d/1ctv5Nx0QQY2OMsgKtR4hmR74WtHLQbBG/view" TargetMode="External"/><Relationship Id="rId390" Type="http://schemas.openxmlformats.org/officeDocument/2006/relationships/hyperlink" Target="https://docs.google.com/spreadsheets/d/15hxdVWcUh-iqDhS1zL6vzAi_b-QKa1rB/view" TargetMode="External"/><Relationship Id="rId404" Type="http://schemas.openxmlformats.org/officeDocument/2006/relationships/hyperlink" Target="https://docs.google.com/spreadsheets/d/1iPGNQAUevI2B1tpwS2EALbDYmjBTEEJy/view" TargetMode="External"/><Relationship Id="rId425" Type="http://schemas.openxmlformats.org/officeDocument/2006/relationships/hyperlink" Target="https://docs.google.com/spreadsheets/d/1fJ9lSvKJ-HL40BKpV-e3tO7ZG1bk6EaR/view" TargetMode="External"/><Relationship Id="rId446" Type="http://schemas.openxmlformats.org/officeDocument/2006/relationships/hyperlink" Target="https://docs.google.com/spreadsheets/d/18lIMYNg-O3YHJiADAHLUGRV4C8PmKzy3/view" TargetMode="External"/><Relationship Id="rId250" Type="http://schemas.openxmlformats.org/officeDocument/2006/relationships/hyperlink" Target="https://docs.google.com/spreadsheets/d/1r8b23USR8T2tUbKAPvKz62tR5o5olEnP/view" TargetMode="External"/><Relationship Id="rId271" Type="http://schemas.openxmlformats.org/officeDocument/2006/relationships/hyperlink" Target="https://docs.google.com/spreadsheets/d/1-0tETLpkjFPWaIVxUKtv8F4DUnZCHqHH/view" TargetMode="External"/><Relationship Id="rId292" Type="http://schemas.openxmlformats.org/officeDocument/2006/relationships/hyperlink" Target="https://docs.google.com/spreadsheets/d/1Miyp1lZc4FPr6mNw4MDj4uRvtgQdwXKq/view" TargetMode="External"/><Relationship Id="rId306" Type="http://schemas.openxmlformats.org/officeDocument/2006/relationships/hyperlink" Target="https://docs.google.com/spreadsheets/d/1shFzSrFTJ8m2FSQxDl9P5HDl-uuUrnnn/view" TargetMode="External"/><Relationship Id="rId24" Type="http://schemas.openxmlformats.org/officeDocument/2006/relationships/hyperlink" Target="https://docs.google.com/spreadsheets/d/16PkYJSC0Ikd0eTxv_vwoJC5MNpbag1eu/view" TargetMode="External"/><Relationship Id="rId45" Type="http://schemas.openxmlformats.org/officeDocument/2006/relationships/hyperlink" Target="https://docs.google.com/spreadsheets/d/1N6BY3cVNn56rFQFL3OWHyrAbjyyM7_m7/view" TargetMode="External"/><Relationship Id="rId66" Type="http://schemas.openxmlformats.org/officeDocument/2006/relationships/hyperlink" Target="https://docs.google.com/spreadsheets/d/1fG_d5_W9T902coCzEt1caDvAVUv9M3qM/view" TargetMode="External"/><Relationship Id="rId87" Type="http://schemas.openxmlformats.org/officeDocument/2006/relationships/hyperlink" Target="https://docs.google.com/spreadsheets/d/1WrXlAzcCpqc5mOFnToMlVkpxHXpgS_PK/view" TargetMode="External"/><Relationship Id="rId110" Type="http://schemas.openxmlformats.org/officeDocument/2006/relationships/hyperlink" Target="https://docs.google.com/spreadsheets/d/1Eyv23XRRw3nd3hRtbOxuogk_DdDCJ86R/view" TargetMode="External"/><Relationship Id="rId131" Type="http://schemas.openxmlformats.org/officeDocument/2006/relationships/hyperlink" Target="https://docs.google.com/spreadsheets/d/1Py1oDoSzXPX1cvyY7L58xkIMldo1dbh1/view" TargetMode="External"/><Relationship Id="rId327" Type="http://schemas.openxmlformats.org/officeDocument/2006/relationships/hyperlink" Target="https://docs.google.com/spreadsheets/d/1qPVv2ioRbwdbggt5JdZ2RnbPtDg1G7TH/view" TargetMode="External"/><Relationship Id="rId348" Type="http://schemas.openxmlformats.org/officeDocument/2006/relationships/hyperlink" Target="https://docs.google.com/spreadsheets/d/1iw-D2Y7PpD_u59ThKg6z8qshJbBVjN2z/view" TargetMode="External"/><Relationship Id="rId369" Type="http://schemas.openxmlformats.org/officeDocument/2006/relationships/hyperlink" Target="https://docs.google.com/spreadsheets/d/12d5sRo6KXzMGTa9u7BTDs6LXSYQnBn56/view" TargetMode="External"/><Relationship Id="rId152" Type="http://schemas.openxmlformats.org/officeDocument/2006/relationships/hyperlink" Target="https://docs.google.com/spreadsheets/d/1Tz5q-EF1VZe8yBF3jrvOmLq99S5Vjfah/view" TargetMode="External"/><Relationship Id="rId173" Type="http://schemas.openxmlformats.org/officeDocument/2006/relationships/hyperlink" Target="https://docs.google.com/spreadsheets/d/1qg21XIU5SDSgrhxjEn16R2yaIS22Zxgl/view" TargetMode="External"/><Relationship Id="rId194" Type="http://schemas.openxmlformats.org/officeDocument/2006/relationships/hyperlink" Target="https://docs.google.com/spreadsheets/d/1P2BS0vHTBgleBevBki4W2zf5XHEUPPzN/view" TargetMode="External"/><Relationship Id="rId208" Type="http://schemas.openxmlformats.org/officeDocument/2006/relationships/hyperlink" Target="https://docs.google.com/spreadsheets/d/1ACXsvu4Mnku7appZHhe7oGiCVnDKSmrx/view" TargetMode="External"/><Relationship Id="rId229" Type="http://schemas.openxmlformats.org/officeDocument/2006/relationships/hyperlink" Target="https://docs.google.com/spreadsheets/d/1TmiAcOUrirczfMqHLEUtCxF5XHzwxu_2/view" TargetMode="External"/><Relationship Id="rId380" Type="http://schemas.openxmlformats.org/officeDocument/2006/relationships/hyperlink" Target="https://docs.google.com/spreadsheets/d/1PhNo9_aA6yi57ZkmBxtvjrXeHeHdgCGz/view" TargetMode="External"/><Relationship Id="rId415" Type="http://schemas.openxmlformats.org/officeDocument/2006/relationships/hyperlink" Target="https://docs.google.com/spreadsheets/d/1fZzLjPf-8KAvBfpXsE3dWLAIc_bPi1UQ/view" TargetMode="External"/><Relationship Id="rId436" Type="http://schemas.openxmlformats.org/officeDocument/2006/relationships/hyperlink" Target="https://docs.google.com/spreadsheets/d/16gvqnldKTBHR3AGTQmOg9PKe-Fefeiyx/view" TargetMode="External"/><Relationship Id="rId457" Type="http://schemas.openxmlformats.org/officeDocument/2006/relationships/hyperlink" Target="https://docs.google.com/spreadsheets/d/1dCE98d1Bb2X9GcX2tc3l5te32Ww9GpvU/view" TargetMode="External"/><Relationship Id="rId240" Type="http://schemas.openxmlformats.org/officeDocument/2006/relationships/hyperlink" Target="https://docs.google.com/spreadsheets/d/1DpA5HYIe3Ol61ZG7MF4d6C5VStM_TrgJ/view" TargetMode="External"/><Relationship Id="rId261" Type="http://schemas.openxmlformats.org/officeDocument/2006/relationships/hyperlink" Target="https://docs.google.com/spreadsheets/d/1ns2KCy9YRHYGtV_B2PtemoiLV1KIn72K/view" TargetMode="External"/><Relationship Id="rId14" Type="http://schemas.openxmlformats.org/officeDocument/2006/relationships/hyperlink" Target="https://docs.google.com/spreadsheets/d/1tyDFP2M2Rdj-N_jmIYFu3MjDb_aMZpv-/view" TargetMode="External"/><Relationship Id="rId35" Type="http://schemas.openxmlformats.org/officeDocument/2006/relationships/hyperlink" Target="https://docs.google.com/spreadsheets/d/1lPmcfphYs1WCnooCRUC3xJ8KLBJKRO_j/view" TargetMode="External"/><Relationship Id="rId56" Type="http://schemas.openxmlformats.org/officeDocument/2006/relationships/hyperlink" Target="https://docs.google.com/spreadsheets/d/19VC4w6sqN6SBrQU064KcAgfUnOp-2lk3/view" TargetMode="External"/><Relationship Id="rId77" Type="http://schemas.openxmlformats.org/officeDocument/2006/relationships/hyperlink" Target="https://docs.google.com/spreadsheets/d/17GkUfFYreVRK7yBiMYpJcLvqhkQG7bZU/view" TargetMode="External"/><Relationship Id="rId100" Type="http://schemas.openxmlformats.org/officeDocument/2006/relationships/hyperlink" Target="https://docs.google.com/spreadsheets/d/1R3q6XLxrGcIB-Xuxh8G658x1BT6_duAX/view" TargetMode="External"/><Relationship Id="rId282" Type="http://schemas.openxmlformats.org/officeDocument/2006/relationships/hyperlink" Target="https://docs.google.com/spreadsheets/d/1TFLU63KwY_9Zo-OdCXnKujdji1BQQkUu/view" TargetMode="External"/><Relationship Id="rId317" Type="http://schemas.openxmlformats.org/officeDocument/2006/relationships/hyperlink" Target="https://docs.google.com/spreadsheets/d/1g-XojC7BgmZg-fJuHFQTP0vEt8hXb4us/view" TargetMode="External"/><Relationship Id="rId338" Type="http://schemas.openxmlformats.org/officeDocument/2006/relationships/hyperlink" Target="https://docs.google.com/spreadsheets/d/1DOBpcge_EmCCE-3pBKGwqkznPI1-ydPQ/view" TargetMode="External"/><Relationship Id="rId359" Type="http://schemas.openxmlformats.org/officeDocument/2006/relationships/hyperlink" Target="https://docs.google.com/spreadsheets/d/1bD7oMsoTKEaqtMvqYSIuwQV_SqO5uJly/view" TargetMode="External"/><Relationship Id="rId8" Type="http://schemas.openxmlformats.org/officeDocument/2006/relationships/hyperlink" Target="https://docs.google.com/spreadsheets/d/1rmvM9HvWT9BPzglX_x86ue0ZEc_LevEM/view" TargetMode="External"/><Relationship Id="rId98" Type="http://schemas.openxmlformats.org/officeDocument/2006/relationships/hyperlink" Target="https://docs.google.com/spreadsheets/d/1jw7Zc3FRb2NLeFbU63xtQXRylXnQLVAM/view" TargetMode="External"/><Relationship Id="rId121" Type="http://schemas.openxmlformats.org/officeDocument/2006/relationships/hyperlink" Target="https://docs.google.com/spreadsheets/d/1cPQikGir867g6DKC-x2idUvSkCao-N2A/view" TargetMode="External"/><Relationship Id="rId142" Type="http://schemas.openxmlformats.org/officeDocument/2006/relationships/hyperlink" Target="https://docs.google.com/spreadsheets/d/1i5lkhYXZ8Sgzyll49q1aSyU9DEtozLbS/view" TargetMode="External"/><Relationship Id="rId163" Type="http://schemas.openxmlformats.org/officeDocument/2006/relationships/hyperlink" Target="https://docs.google.com/spreadsheets/d/11S42Wo3qAxN4wll-4OodDzHhLxwg1HeD/view" TargetMode="External"/><Relationship Id="rId184" Type="http://schemas.openxmlformats.org/officeDocument/2006/relationships/hyperlink" Target="https://docs.google.com/spreadsheets/d/1WQMlxNlhXOTZDGK3Icel6WWrYo2r9pBj/view" TargetMode="External"/><Relationship Id="rId219" Type="http://schemas.openxmlformats.org/officeDocument/2006/relationships/hyperlink" Target="https://docs.google.com/spreadsheets/d/11oJHXiK4C7qNl_UXA1rxnQ1ttphT1GQh/view" TargetMode="External"/><Relationship Id="rId370" Type="http://schemas.openxmlformats.org/officeDocument/2006/relationships/hyperlink" Target="https://docs.google.com/spreadsheets/d/1jtqz-BQlfAJf7pYmPy-Z1_1K7IVExoRk/view" TargetMode="External"/><Relationship Id="rId391" Type="http://schemas.openxmlformats.org/officeDocument/2006/relationships/hyperlink" Target="https://docs.google.com/spreadsheets/d/1AKZAJZAFj6rlIxoIwNfuUF4_kKddxI38/view" TargetMode="External"/><Relationship Id="rId405" Type="http://schemas.openxmlformats.org/officeDocument/2006/relationships/hyperlink" Target="https://docs.google.com/spreadsheets/d/109S_eg854Q_8nx_8NCN7z88onTWiZXef/view" TargetMode="External"/><Relationship Id="rId426" Type="http://schemas.openxmlformats.org/officeDocument/2006/relationships/hyperlink" Target="https://docs.google.com/spreadsheets/d/1pfUx6dMIBvOGheXpLc1vEv1baQRm5nHx/view" TargetMode="External"/><Relationship Id="rId447" Type="http://schemas.openxmlformats.org/officeDocument/2006/relationships/hyperlink" Target="https://docs.google.com/spreadsheets/d/1zULwLE4yoi4iJkDshajCdcIh3_h14Wmi/view" TargetMode="External"/><Relationship Id="rId230" Type="http://schemas.openxmlformats.org/officeDocument/2006/relationships/hyperlink" Target="https://docs.google.com/spreadsheets/d/1i34HGgOtqrZ3qUS-NH9yltMI5pFJm2Xs/view" TargetMode="External"/><Relationship Id="rId251" Type="http://schemas.openxmlformats.org/officeDocument/2006/relationships/hyperlink" Target="https://docs.google.com/spreadsheets/d/118wJ_yreFdIHZhB7TCp5uyURoznHv3cK/view" TargetMode="External"/><Relationship Id="rId25" Type="http://schemas.openxmlformats.org/officeDocument/2006/relationships/hyperlink" Target="https://docs.google.com/spreadsheets/d/14UoXTKFxtJG1AOuUgcBYhZUJxVhix_py/view" TargetMode="External"/><Relationship Id="rId46" Type="http://schemas.openxmlformats.org/officeDocument/2006/relationships/hyperlink" Target="https://docs.google.com/spreadsheets/d/1SR39t-G2Ei9xC3k1IOfLG-8JVMkruT4W/view" TargetMode="External"/><Relationship Id="rId67" Type="http://schemas.openxmlformats.org/officeDocument/2006/relationships/hyperlink" Target="https://docs.google.com/spreadsheets/d/1vt4ctW2Cb08IEfTe3sIIsesn1KwzbiDM/view" TargetMode="External"/><Relationship Id="rId272" Type="http://schemas.openxmlformats.org/officeDocument/2006/relationships/hyperlink" Target="https://docs.google.com/spreadsheets/d/16U_7scmXtMDWzGJeLMfRz1jK9LYL3m1E/view" TargetMode="External"/><Relationship Id="rId293" Type="http://schemas.openxmlformats.org/officeDocument/2006/relationships/hyperlink" Target="https://docs.google.com/spreadsheets/d/1q8pd7un9YvZCelHgMOKd1vkkcYyFoJ1y/view" TargetMode="External"/><Relationship Id="rId307" Type="http://schemas.openxmlformats.org/officeDocument/2006/relationships/hyperlink" Target="https://docs.google.com/spreadsheets/d/1Do5Skb6Hi4mak43hJiFvhRSg6xW0_j-x/view" TargetMode="External"/><Relationship Id="rId328" Type="http://schemas.openxmlformats.org/officeDocument/2006/relationships/hyperlink" Target="https://docs.google.com/spreadsheets/d/1mzpnyoovsN892MHvVDEPRPbuAYPOYe4y/view" TargetMode="External"/><Relationship Id="rId349" Type="http://schemas.openxmlformats.org/officeDocument/2006/relationships/hyperlink" Target="https://docs.google.com/spreadsheets/d/1mRgarLaVZ07Fc07R6DM-_5o-K3hTejeD/view" TargetMode="External"/><Relationship Id="rId88" Type="http://schemas.openxmlformats.org/officeDocument/2006/relationships/hyperlink" Target="https://docs.google.com/spreadsheets/d/1MYwhZi8OniivZFIYfQ_csGLVzDJLU3x0/view" TargetMode="External"/><Relationship Id="rId111" Type="http://schemas.openxmlformats.org/officeDocument/2006/relationships/hyperlink" Target="https://docs.google.com/spreadsheets/d/1nwENKL7Oe-GTWz0WSGtu-wgvegFYqSfp/view" TargetMode="External"/><Relationship Id="rId132" Type="http://schemas.openxmlformats.org/officeDocument/2006/relationships/hyperlink" Target="https://docs.google.com/spreadsheets/d/1pJA9AbXSgbKrBAalbVHMLnMtuYpqV9UZ/view" TargetMode="External"/><Relationship Id="rId153" Type="http://schemas.openxmlformats.org/officeDocument/2006/relationships/hyperlink" Target="https://docs.google.com/spreadsheets/d/14sjqtpuUhJ5I0G70nsa9MnZzlZAbCDvH/view" TargetMode="External"/><Relationship Id="rId174" Type="http://schemas.openxmlformats.org/officeDocument/2006/relationships/hyperlink" Target="https://docs.google.com/spreadsheets/d/1UiBKUITAU3gAttjDeraQzKOKFgdtcerd/view" TargetMode="External"/><Relationship Id="rId195" Type="http://schemas.openxmlformats.org/officeDocument/2006/relationships/hyperlink" Target="https://docs.google.com/spreadsheets/d/1PYJw_Pbtbcvh6LNLZt5sK06OduPbgxRs/view" TargetMode="External"/><Relationship Id="rId209" Type="http://schemas.openxmlformats.org/officeDocument/2006/relationships/hyperlink" Target="https://docs.google.com/spreadsheets/d/1pw6PgHWjZXpKdP1rkJXF8RSuiEJ-d22f/view" TargetMode="External"/><Relationship Id="rId360" Type="http://schemas.openxmlformats.org/officeDocument/2006/relationships/hyperlink" Target="https://docs.google.com/spreadsheets/d/1hU-QOfoKsxv66wUPWkTnLfNAK6RRqa-5/view" TargetMode="External"/><Relationship Id="rId381" Type="http://schemas.openxmlformats.org/officeDocument/2006/relationships/hyperlink" Target="https://docs.google.com/spreadsheets/d/1fNpvyOhuI6Mof_Sr6tx0EEgQpBpIjkuB/view" TargetMode="External"/><Relationship Id="rId416" Type="http://schemas.openxmlformats.org/officeDocument/2006/relationships/hyperlink" Target="https://docs.google.com/spreadsheets/d/1Ikaw4tYBrwbKkvsYSj0LX3AfnH-vcuK6/view" TargetMode="External"/><Relationship Id="rId220" Type="http://schemas.openxmlformats.org/officeDocument/2006/relationships/hyperlink" Target="https://docs.google.com/spreadsheets/d/1fuULGZb7AsWQOa391_t_A2jO2DcjxB1T/view" TargetMode="External"/><Relationship Id="rId241" Type="http://schemas.openxmlformats.org/officeDocument/2006/relationships/hyperlink" Target="https://docs.google.com/spreadsheets/d/1KAXrjc3zESeKEL80L0i5J67pgh-M387N/view" TargetMode="External"/><Relationship Id="rId437" Type="http://schemas.openxmlformats.org/officeDocument/2006/relationships/hyperlink" Target="https://docs.google.com/spreadsheets/d/1xc4xm1JNj8LFE7CFu9uP2s0PosvQR-bn/view" TargetMode="External"/><Relationship Id="rId458" Type="http://schemas.openxmlformats.org/officeDocument/2006/relationships/hyperlink" Target="https://docs.google.com/spreadsheets/d/1flWqQYVaPiidxcjvJIk8Eet0uT94FJgI/view" TargetMode="External"/><Relationship Id="rId15" Type="http://schemas.openxmlformats.org/officeDocument/2006/relationships/hyperlink" Target="https://docs.google.com/spreadsheets/d/1i9DoNmGcOiwQaIQ8pP-nF0LL_5myj3wa/view" TargetMode="External"/><Relationship Id="rId36" Type="http://schemas.openxmlformats.org/officeDocument/2006/relationships/hyperlink" Target="https://docs.google.com/spreadsheets/d/1PIDjxMnu0_RnbVz-jAgEAaHJaYEZa2t2/view" TargetMode="External"/><Relationship Id="rId57" Type="http://schemas.openxmlformats.org/officeDocument/2006/relationships/hyperlink" Target="https://docs.google.com/spreadsheets/d/1XMHsSOaeSroKrgrA759LQvAYKOHgSTep/view" TargetMode="External"/><Relationship Id="rId262" Type="http://schemas.openxmlformats.org/officeDocument/2006/relationships/hyperlink" Target="https://docs.google.com/spreadsheets/d/16bGbNCFDvzzcEtkCXDhMhOu01QEZq7uS/view" TargetMode="External"/><Relationship Id="rId283" Type="http://schemas.openxmlformats.org/officeDocument/2006/relationships/hyperlink" Target="https://docs.google.com/spreadsheets/d/19MuaP_gsRoDJEEeoC0evGCcN1hANB-lq/view" TargetMode="External"/><Relationship Id="rId318" Type="http://schemas.openxmlformats.org/officeDocument/2006/relationships/hyperlink" Target="https://docs.google.com/spreadsheets/d/1LSVTrhN-B09RNbv9MAWUjLupszMa2Cfh/view" TargetMode="External"/><Relationship Id="rId339" Type="http://schemas.openxmlformats.org/officeDocument/2006/relationships/hyperlink" Target="https://docs.google.com/spreadsheets/d/1nK7jD66EAMM_jkEU01OJZG1kuPucijjQ/view" TargetMode="External"/><Relationship Id="rId78" Type="http://schemas.openxmlformats.org/officeDocument/2006/relationships/hyperlink" Target="https://docs.google.com/spreadsheets/d/1aC8SUXuUSJ6LjfEIPN-z10AnpXH-2roB/view" TargetMode="External"/><Relationship Id="rId99" Type="http://schemas.openxmlformats.org/officeDocument/2006/relationships/hyperlink" Target="https://docs.google.com/spreadsheets/d/1OhoNtI2Mfm82kEib0eabwCMV6r9f-20D/view" TargetMode="External"/><Relationship Id="rId101" Type="http://schemas.openxmlformats.org/officeDocument/2006/relationships/hyperlink" Target="https://docs.google.com/spreadsheets/d/1OD--5IUljDvKkng-xkdxl4GmbT7IqZ6h/view" TargetMode="External"/><Relationship Id="rId122" Type="http://schemas.openxmlformats.org/officeDocument/2006/relationships/hyperlink" Target="https://docs.google.com/spreadsheets/d/1ASSWXeDWgTIPOHMNXqeceLllPkKfUTtn/view" TargetMode="External"/><Relationship Id="rId143" Type="http://schemas.openxmlformats.org/officeDocument/2006/relationships/hyperlink" Target="https://docs.google.com/spreadsheets/d/1Ex4Ae5ltQ65iENP1QbgTf4E4BTUdTHmX/view" TargetMode="External"/><Relationship Id="rId164" Type="http://schemas.openxmlformats.org/officeDocument/2006/relationships/hyperlink" Target="https://docs.google.com/spreadsheets/d/1qcAg8lWVXByJ7jytaawRqukRZlSL7ULo/view" TargetMode="External"/><Relationship Id="rId185" Type="http://schemas.openxmlformats.org/officeDocument/2006/relationships/hyperlink" Target="https://docs.google.com/spreadsheets/d/1Kpt7sPHRgjBohHbuOOO_Ynxecz8oeEAC/view" TargetMode="External"/><Relationship Id="rId350" Type="http://schemas.openxmlformats.org/officeDocument/2006/relationships/hyperlink" Target="https://docs.google.com/spreadsheets/d/1Kb2l3ZC3g1Hb4f2q6gHAEuVFPZw8w2rU/view" TargetMode="External"/><Relationship Id="rId371" Type="http://schemas.openxmlformats.org/officeDocument/2006/relationships/hyperlink" Target="https://docs.google.com/spreadsheets/d/17z7X5ADHb8CD2hxm4ortVtDV61WDYl8U/view" TargetMode="External"/><Relationship Id="rId406" Type="http://schemas.openxmlformats.org/officeDocument/2006/relationships/hyperlink" Target="https://docs.google.com/spreadsheets/d/1O-aM_lelYp_MEv4PCVEHKaWLGopMHp_2/view" TargetMode="External"/><Relationship Id="rId9" Type="http://schemas.openxmlformats.org/officeDocument/2006/relationships/hyperlink" Target="https://docs.google.com/spreadsheets/d/1MFesY1131SOQ-tKNlaxWTz0hgigW-UgM/view" TargetMode="External"/><Relationship Id="rId210" Type="http://schemas.openxmlformats.org/officeDocument/2006/relationships/hyperlink" Target="https://docs.google.com/spreadsheets/d/1O_8AZUBfjBcZZ53TYHpxfWdcsC5wh42g/view" TargetMode="External"/><Relationship Id="rId392" Type="http://schemas.openxmlformats.org/officeDocument/2006/relationships/hyperlink" Target="https://docs.google.com/spreadsheets/d/1TwPgJ_iwkWceSohpDYMMZzVmHYArIUpf/view" TargetMode="External"/><Relationship Id="rId427" Type="http://schemas.openxmlformats.org/officeDocument/2006/relationships/hyperlink" Target="https://docs.google.com/spreadsheets/d/1gpL_z6gQN0DC9tps7PMFbZbdeBO9qqRj/view" TargetMode="External"/><Relationship Id="rId448" Type="http://schemas.openxmlformats.org/officeDocument/2006/relationships/hyperlink" Target="https://docs.google.com/spreadsheets/d/1A9f0bbaSdTAuXsJHAh3kwdC_ZGk-b06i/view" TargetMode="External"/><Relationship Id="rId26" Type="http://schemas.openxmlformats.org/officeDocument/2006/relationships/hyperlink" Target="https://docs.google.com/spreadsheets/d/1xgR18oUaXpnNT8RyijmYBKigVGWsZGqu/view" TargetMode="External"/><Relationship Id="rId231" Type="http://schemas.openxmlformats.org/officeDocument/2006/relationships/hyperlink" Target="https://docs.google.com/spreadsheets/d/1muioiy7ZQgoUmfb0MhB7NwNv_SMuf-6x/view" TargetMode="External"/><Relationship Id="rId252" Type="http://schemas.openxmlformats.org/officeDocument/2006/relationships/hyperlink" Target="https://docs.google.com/spreadsheets/d/1xt2XmABKZpqh7vQK_rn5mAvul1hOBcum/view" TargetMode="External"/><Relationship Id="rId273" Type="http://schemas.openxmlformats.org/officeDocument/2006/relationships/hyperlink" Target="https://docs.google.com/spreadsheets/d/1DqbaTcuhkM7DjzPI59a0dDe1iM2dNQxX/view" TargetMode="External"/><Relationship Id="rId294" Type="http://schemas.openxmlformats.org/officeDocument/2006/relationships/hyperlink" Target="https://docs.google.com/spreadsheets/d/1xtjmTI6vBzYIzTMtT7m8bUWogH9waZDx/view" TargetMode="External"/><Relationship Id="rId308" Type="http://schemas.openxmlformats.org/officeDocument/2006/relationships/hyperlink" Target="https://docs.google.com/spreadsheets/d/1yWjhq1M4vLzYwL52D2HYjbsYx004Ga75/view" TargetMode="External"/><Relationship Id="rId329" Type="http://schemas.openxmlformats.org/officeDocument/2006/relationships/hyperlink" Target="https://docs.google.com/spreadsheets/d/1XtI6Eu1Izjo8Yu4AYXXOTTpUcSrfUj5G/view" TargetMode="External"/><Relationship Id="rId47" Type="http://schemas.openxmlformats.org/officeDocument/2006/relationships/hyperlink" Target="https://docs.google.com/spreadsheets/d/1YIPc6_CIrw-ofn2CEAFZdh_dNjV-QzNb/view" TargetMode="External"/><Relationship Id="rId68" Type="http://schemas.openxmlformats.org/officeDocument/2006/relationships/hyperlink" Target="https://docs.google.com/spreadsheets/d/1z1QG9tpc_Dcks3OdPmq2rzKxY3JpUDGy/view" TargetMode="External"/><Relationship Id="rId89" Type="http://schemas.openxmlformats.org/officeDocument/2006/relationships/hyperlink" Target="https://docs.google.com/spreadsheets/d/1lbz285nTc3JXu3pbjTYiI1-WvO6KetJL/view" TargetMode="External"/><Relationship Id="rId112" Type="http://schemas.openxmlformats.org/officeDocument/2006/relationships/hyperlink" Target="https://docs.google.com/spreadsheets/d/1yr9JLH-X5yjWRZu8fYbZFsBRA0iVsmEG/view" TargetMode="External"/><Relationship Id="rId133" Type="http://schemas.openxmlformats.org/officeDocument/2006/relationships/hyperlink" Target="https://docs.google.com/spreadsheets/d/1E-U-117qSbUUTo830DryzELITwYgN0kI/view" TargetMode="External"/><Relationship Id="rId154" Type="http://schemas.openxmlformats.org/officeDocument/2006/relationships/hyperlink" Target="https://docs.google.com/spreadsheets/d/17nWC3_U0TQZZRgcX_FCd0KPizEIl1Mqz/view" TargetMode="External"/><Relationship Id="rId175" Type="http://schemas.openxmlformats.org/officeDocument/2006/relationships/hyperlink" Target="https://docs.google.com/spreadsheets/d/1G60ET57hJvquJB1MjR2M5F5pFWu6IY1P/view" TargetMode="External"/><Relationship Id="rId340" Type="http://schemas.openxmlformats.org/officeDocument/2006/relationships/hyperlink" Target="https://docs.google.com/spreadsheets/d/19v65DO5OhAOKSGddy9Ym1WWJqMIil-lE/view" TargetMode="External"/><Relationship Id="rId361" Type="http://schemas.openxmlformats.org/officeDocument/2006/relationships/hyperlink" Target="https://docs.google.com/spreadsheets/d/162e-8D7IiJ_mysZDXrN3c-3APZ5bMMDl/view" TargetMode="External"/><Relationship Id="rId196" Type="http://schemas.openxmlformats.org/officeDocument/2006/relationships/hyperlink" Target="https://docs.google.com/spreadsheets/d/1A0HQQNdVrmbsvPk8qD9kAwVUq9aTaOPu/view" TargetMode="External"/><Relationship Id="rId200" Type="http://schemas.openxmlformats.org/officeDocument/2006/relationships/hyperlink" Target="https://docs.google.com/spreadsheets/d/13iqd0xweVFxccCE-SMwW1TEOz_Mb_SCJ/view" TargetMode="External"/><Relationship Id="rId382" Type="http://schemas.openxmlformats.org/officeDocument/2006/relationships/hyperlink" Target="https://docs.google.com/spreadsheets/d/1YMlI5cwHjTQk4DgqQZE1mBGPYWFJSE6_/view" TargetMode="External"/><Relationship Id="rId417" Type="http://schemas.openxmlformats.org/officeDocument/2006/relationships/hyperlink" Target="https://docs.google.com/spreadsheets/d/1nb4853_5Ynrv2Fn4xsKI7plCWkxsaPTH/view" TargetMode="External"/><Relationship Id="rId438" Type="http://schemas.openxmlformats.org/officeDocument/2006/relationships/hyperlink" Target="https://docs.google.com/spreadsheets/d/15YaL1PdAtVY2vyilRNyXUy5Kj46QTS-G/view" TargetMode="External"/><Relationship Id="rId459" Type="http://schemas.openxmlformats.org/officeDocument/2006/relationships/hyperlink" Target="https://docs.google.com/spreadsheets/d/15lmdUvSacvqMbUA9g14m25L_Y8nO0D-8/view" TargetMode="External"/><Relationship Id="rId16" Type="http://schemas.openxmlformats.org/officeDocument/2006/relationships/hyperlink" Target="https://docs.google.com/spreadsheets/d/1tI4DzbV-Woj4N2ogyw9nTb5yIVSfv3b_/view" TargetMode="External"/><Relationship Id="rId221" Type="http://schemas.openxmlformats.org/officeDocument/2006/relationships/hyperlink" Target="https://docs.google.com/spreadsheets/d/1jq8xNtmKPWvlAQPH89ipXDHVnlFUK9ig/view" TargetMode="External"/><Relationship Id="rId242" Type="http://schemas.openxmlformats.org/officeDocument/2006/relationships/hyperlink" Target="https://docs.google.com/spreadsheets/d/1QfTsmGwJF0XujM59_WGFfadJhza3-oZq/view" TargetMode="External"/><Relationship Id="rId263" Type="http://schemas.openxmlformats.org/officeDocument/2006/relationships/hyperlink" Target="https://docs.google.com/spreadsheets/d/1-Plibfyon0W920m_Z3Jjex_qioj1eH5Y/view" TargetMode="External"/><Relationship Id="rId284" Type="http://schemas.openxmlformats.org/officeDocument/2006/relationships/hyperlink" Target="https://docs.google.com/spreadsheets/d/1yJp11w0zIkr10KlLrqMNnwhdXL3OQQLB/view" TargetMode="External"/><Relationship Id="rId319" Type="http://schemas.openxmlformats.org/officeDocument/2006/relationships/hyperlink" Target="https://docs.google.com/spreadsheets/d/1n89fPxymLLH5xMVbm-NgGv0BVw2Gb0TC/view" TargetMode="External"/><Relationship Id="rId37" Type="http://schemas.openxmlformats.org/officeDocument/2006/relationships/hyperlink" Target="https://docs.google.com/spreadsheets/d/1QdERYzcyM5THTnvl0w1kRM7ms8vLkElQ/view" TargetMode="External"/><Relationship Id="rId58" Type="http://schemas.openxmlformats.org/officeDocument/2006/relationships/hyperlink" Target="https://docs.google.com/spreadsheets/d/1hgozh_qigxu5WzE7e16Z8YwfV1JMDj-B/view" TargetMode="External"/><Relationship Id="rId79" Type="http://schemas.openxmlformats.org/officeDocument/2006/relationships/hyperlink" Target="https://docs.google.com/spreadsheets/d/1ZoCU4YEJ15xTmwJaBn_GzicaoSK1bYni/view" TargetMode="External"/><Relationship Id="rId102" Type="http://schemas.openxmlformats.org/officeDocument/2006/relationships/hyperlink" Target="https://docs.google.com/spreadsheets/d/1QblOvXh78sHr7eXmUlTnwIh5se07sUxu/view" TargetMode="External"/><Relationship Id="rId123" Type="http://schemas.openxmlformats.org/officeDocument/2006/relationships/hyperlink" Target="https://docs.google.com/spreadsheets/d/1m8yOJaeTzOoxDCF7KjiCi5EOIgCX3pl3/view" TargetMode="External"/><Relationship Id="rId144" Type="http://schemas.openxmlformats.org/officeDocument/2006/relationships/hyperlink" Target="https://docs.google.com/spreadsheets/d/1GFXv7lTvMLXDdiql589a3z39J6uiWeOH/view" TargetMode="External"/><Relationship Id="rId330" Type="http://schemas.openxmlformats.org/officeDocument/2006/relationships/hyperlink" Target="https://docs.google.com/spreadsheets/d/13QDGDY-Ab-XqJ960JgbMVsDtad7MZSfG/view" TargetMode="External"/><Relationship Id="rId90" Type="http://schemas.openxmlformats.org/officeDocument/2006/relationships/hyperlink" Target="https://docs.google.com/spreadsheets/d/19-CWx7v2jmOZAo72xcxpV3sZ6Aa5TXxg/view" TargetMode="External"/><Relationship Id="rId165" Type="http://schemas.openxmlformats.org/officeDocument/2006/relationships/hyperlink" Target="https://docs.google.com/spreadsheets/d/1ahavA8hgkFypP_RD2ZOXUw1-Oa6TcXEr/view" TargetMode="External"/><Relationship Id="rId186" Type="http://schemas.openxmlformats.org/officeDocument/2006/relationships/hyperlink" Target="https://docs.google.com/spreadsheets/d/1xzRyuQ-I3W8fqEhMYA7hbyIaIy2n1Onh/view" TargetMode="External"/><Relationship Id="rId351" Type="http://schemas.openxmlformats.org/officeDocument/2006/relationships/hyperlink" Target="https://docs.google.com/spreadsheets/d/1LQfO3GWXJe8PVDzKgRufvtY2p4ribibt/view" TargetMode="External"/><Relationship Id="rId372" Type="http://schemas.openxmlformats.org/officeDocument/2006/relationships/hyperlink" Target="https://docs.google.com/spreadsheets/d/1TD0J3aNTJYGptJXxlfnqETm0JWJgwVha/view" TargetMode="External"/><Relationship Id="rId393" Type="http://schemas.openxmlformats.org/officeDocument/2006/relationships/hyperlink" Target="https://docs.google.com/spreadsheets/d/119VZzzmd-Wmtu__4iyeXvxHp12YrvDeq/view" TargetMode="External"/><Relationship Id="rId407" Type="http://schemas.openxmlformats.org/officeDocument/2006/relationships/hyperlink" Target="https://docs.google.com/spreadsheets/d/1lO3j4eCNkZoKl8hSiTunw4jq-ieZp7pF/view" TargetMode="External"/><Relationship Id="rId428" Type="http://schemas.openxmlformats.org/officeDocument/2006/relationships/hyperlink" Target="https://docs.google.com/spreadsheets/d/1hLXe0QV2a504G3S2wiNKmHmtlt8N53ug/view" TargetMode="External"/><Relationship Id="rId449" Type="http://schemas.openxmlformats.org/officeDocument/2006/relationships/hyperlink" Target="https://docs.google.com/spreadsheets/d/1eKSZcuLfgb22i9M3RlgBJvvpz199zKkS/view" TargetMode="External"/><Relationship Id="rId211" Type="http://schemas.openxmlformats.org/officeDocument/2006/relationships/hyperlink" Target="https://docs.google.com/spreadsheets/d/1y8qMP1PEVpjJiy5UNOru9y0XtjAhYOWz/view" TargetMode="External"/><Relationship Id="rId232" Type="http://schemas.openxmlformats.org/officeDocument/2006/relationships/hyperlink" Target="https://docs.google.com/spreadsheets/d/1JYK3kHOSjVjc52tVUk4h-YVjL-_WRG74/view" TargetMode="External"/><Relationship Id="rId253" Type="http://schemas.openxmlformats.org/officeDocument/2006/relationships/hyperlink" Target="https://docs.google.com/spreadsheets/d/1rjLGTZ3tFSX5GfTb1iXt7Jov1fkouFOj/view" TargetMode="External"/><Relationship Id="rId274" Type="http://schemas.openxmlformats.org/officeDocument/2006/relationships/hyperlink" Target="https://docs.google.com/spreadsheets/d/1_aDrvDBLdWtTU_nbYLr5khTCnjCXIhN9/view" TargetMode="External"/><Relationship Id="rId295" Type="http://schemas.openxmlformats.org/officeDocument/2006/relationships/hyperlink" Target="https://docs.google.com/spreadsheets/d/1WovplFauPem9a2qY5vB5Q2UGMrJ9PJiZ/view" TargetMode="External"/><Relationship Id="rId309" Type="http://schemas.openxmlformats.org/officeDocument/2006/relationships/hyperlink" Target="https://docs.google.com/spreadsheets/d/1F1PMv98O9SZfornXCkCl7NdBWCL49S0m/view" TargetMode="External"/><Relationship Id="rId460" Type="http://schemas.openxmlformats.org/officeDocument/2006/relationships/hyperlink" Target="https://docs.google.com/spreadsheets/d/1ZNN1J6fcECzcuVMuGCwSU5CVkQEOsQ3S/view" TargetMode="External"/><Relationship Id="rId27" Type="http://schemas.openxmlformats.org/officeDocument/2006/relationships/hyperlink" Target="https://docs.google.com/spreadsheets/d/1bbwA_1axUtTR5C4Pgcd4yavLpyayUc2W/view" TargetMode="External"/><Relationship Id="rId48" Type="http://schemas.openxmlformats.org/officeDocument/2006/relationships/hyperlink" Target="https://docs.google.com/spreadsheets/d/1jiHVOU-scKCxWWnSmurv2VdXTHG7aJSl/view" TargetMode="External"/><Relationship Id="rId69" Type="http://schemas.openxmlformats.org/officeDocument/2006/relationships/hyperlink" Target="https://docs.google.com/spreadsheets/d/1pOcbzwUEKbOjtXKzwmHtZ9weoOaWqG24/view" TargetMode="External"/><Relationship Id="rId113" Type="http://schemas.openxmlformats.org/officeDocument/2006/relationships/hyperlink" Target="https://docs.google.com/spreadsheets/d/1HCu97w-uUdP7KQLVRWKrGcx35rmhUSgy/view" TargetMode="External"/><Relationship Id="rId134" Type="http://schemas.openxmlformats.org/officeDocument/2006/relationships/hyperlink" Target="https://docs.google.com/spreadsheets/d/1q6BfgIT0OeQL0So3AwHjDkWb_tmHiZ1u/view" TargetMode="External"/><Relationship Id="rId320" Type="http://schemas.openxmlformats.org/officeDocument/2006/relationships/hyperlink" Target="https://docs.google.com/spreadsheets/d/1tMNGf_tTGzklqH8dmDxAl-ztYmrPFxr4/view" TargetMode="External"/><Relationship Id="rId80" Type="http://schemas.openxmlformats.org/officeDocument/2006/relationships/hyperlink" Target="https://docs.google.com/spreadsheets/d/1kKOF3kPKm79MLu5vT-p-EwMzNs20X0E0/view" TargetMode="External"/><Relationship Id="rId155" Type="http://schemas.openxmlformats.org/officeDocument/2006/relationships/hyperlink" Target="https://docs.google.com/spreadsheets/d/1LQKY6qT6rXf9F_d_u8wcFnPDgIVb7mgh/view" TargetMode="External"/><Relationship Id="rId176" Type="http://schemas.openxmlformats.org/officeDocument/2006/relationships/hyperlink" Target="https://docs.google.com/spreadsheets/d/1zbcZBVRYXB6AgcWPPcAW6pqjjDneqKHA/view" TargetMode="External"/><Relationship Id="rId197" Type="http://schemas.openxmlformats.org/officeDocument/2006/relationships/hyperlink" Target="https://docs.google.com/spreadsheets/d/1L2U9PXe5TSYYZZbDYyTXH_ZJRxQDEd5F/view" TargetMode="External"/><Relationship Id="rId341" Type="http://schemas.openxmlformats.org/officeDocument/2006/relationships/hyperlink" Target="https://docs.google.com/spreadsheets/d/1KlNt0u20hCOX2rBiqhxdmlNQwK31o0em/view" TargetMode="External"/><Relationship Id="rId362" Type="http://schemas.openxmlformats.org/officeDocument/2006/relationships/hyperlink" Target="https://docs.google.com/spreadsheets/d/1ysKnOcyiTSPq0guempzCrqaqhhWBDbk5/view" TargetMode="External"/><Relationship Id="rId383" Type="http://schemas.openxmlformats.org/officeDocument/2006/relationships/hyperlink" Target="https://docs.google.com/spreadsheets/d/1s5yJE-CkIBlxuBF98K3g93nRR3jpfByB/view" TargetMode="External"/><Relationship Id="rId418" Type="http://schemas.openxmlformats.org/officeDocument/2006/relationships/hyperlink" Target="https://docs.google.com/spreadsheets/d/1_9O5Z-aNA4rrm2ABwf6DxOlL6p7W_5kR/view" TargetMode="External"/><Relationship Id="rId439" Type="http://schemas.openxmlformats.org/officeDocument/2006/relationships/hyperlink" Target="https://docs.google.com/spreadsheets/d/1ECHW5Qv-vsHE4NqGv_bQQfJtYIteVVIv/view" TargetMode="External"/><Relationship Id="rId201" Type="http://schemas.openxmlformats.org/officeDocument/2006/relationships/hyperlink" Target="https://docs.google.com/spreadsheets/d/1rpP5CpM0Ow88k5rEN7lpKtAGzt73Dxct/view" TargetMode="External"/><Relationship Id="rId222" Type="http://schemas.openxmlformats.org/officeDocument/2006/relationships/hyperlink" Target="https://docs.google.com/spreadsheets/d/1U1U4wVGeET3Pm1i8SvozbaqUB9QiC_MZ/view" TargetMode="External"/><Relationship Id="rId243" Type="http://schemas.openxmlformats.org/officeDocument/2006/relationships/hyperlink" Target="https://docs.google.com/spreadsheets/d/1FYa9PfaxcvLpOQ8OwFbZL_tjipan3VUn/view" TargetMode="External"/><Relationship Id="rId264" Type="http://schemas.openxmlformats.org/officeDocument/2006/relationships/hyperlink" Target="https://docs.google.com/spreadsheets/d/1voEq7HdCu9e-wqW7Y295lehf1qCHbdXO/view" TargetMode="External"/><Relationship Id="rId285" Type="http://schemas.openxmlformats.org/officeDocument/2006/relationships/hyperlink" Target="https://docs.google.com/spreadsheets/d/1on76qF-1TCClTvd1DLaDUyBTSJurQK4L/view" TargetMode="External"/><Relationship Id="rId450" Type="http://schemas.openxmlformats.org/officeDocument/2006/relationships/hyperlink" Target="https://docs.google.com/spreadsheets/d/1e2E5_gz1GArRUF7ED9d664W3wm-xcXyq/view" TargetMode="External"/><Relationship Id="rId17" Type="http://schemas.openxmlformats.org/officeDocument/2006/relationships/hyperlink" Target="https://docs.google.com/spreadsheets/d/1HZYviqfnhkRVtqYacDXpTFIUDoZ6_a1w/view" TargetMode="External"/><Relationship Id="rId38" Type="http://schemas.openxmlformats.org/officeDocument/2006/relationships/hyperlink" Target="https://docs.google.com/spreadsheets/d/1Pc6o2R7mXUlwynGJD9tNoIMHqTWwsbsS/view" TargetMode="External"/><Relationship Id="rId59" Type="http://schemas.openxmlformats.org/officeDocument/2006/relationships/hyperlink" Target="https://docs.google.com/spreadsheets/d/1FOIhGIaWkutING2N_yrHwnEKIuf38r_N/view" TargetMode="External"/><Relationship Id="rId103" Type="http://schemas.openxmlformats.org/officeDocument/2006/relationships/hyperlink" Target="https://docs.google.com/spreadsheets/d/1X7p01kwMjxkpYqfY0zUSQZbdsTY2MtIz/view" TargetMode="External"/><Relationship Id="rId124" Type="http://schemas.openxmlformats.org/officeDocument/2006/relationships/hyperlink" Target="https://docs.google.com/spreadsheets/d/1gOPQ-u--V8CxKqad2uo2dyv7bbhSbTgx/view" TargetMode="External"/><Relationship Id="rId310" Type="http://schemas.openxmlformats.org/officeDocument/2006/relationships/hyperlink" Target="https://docs.google.com/spreadsheets/d/168t_vyaz0Io2R7N6WSFC_DPZSGuDJIvO/view" TargetMode="External"/><Relationship Id="rId70" Type="http://schemas.openxmlformats.org/officeDocument/2006/relationships/hyperlink" Target="https://docs.google.com/spreadsheets/d/1ri7drV5IQ0hU5Fl66Yj7aL-YZUI-kf9g/view" TargetMode="External"/><Relationship Id="rId91" Type="http://schemas.openxmlformats.org/officeDocument/2006/relationships/hyperlink" Target="https://docs.google.com/spreadsheets/d/1XFVyy2foPuSrHJPvE4EgAhddaVw6aQPl/view" TargetMode="External"/><Relationship Id="rId145" Type="http://schemas.openxmlformats.org/officeDocument/2006/relationships/hyperlink" Target="https://docs.google.com/spreadsheets/d/1xHkXZPtp_PGH55nZM5xPFCLuf2UZv4Z_/view" TargetMode="External"/><Relationship Id="rId166" Type="http://schemas.openxmlformats.org/officeDocument/2006/relationships/hyperlink" Target="https://docs.google.com/spreadsheets/d/1vvQ-7uLOaYgrKNtPrwK8WQW1-jNl3fNs/view" TargetMode="External"/><Relationship Id="rId187" Type="http://schemas.openxmlformats.org/officeDocument/2006/relationships/hyperlink" Target="https://docs.google.com/spreadsheets/d/12BilJQkSXEIigGb2jMDzjHAjXilKG-Ir/view" TargetMode="External"/><Relationship Id="rId331" Type="http://schemas.openxmlformats.org/officeDocument/2006/relationships/hyperlink" Target="https://docs.google.com/spreadsheets/d/1ybDV-NzAHMbTegJZZjE1ZcTHj_UiC-OV/view" TargetMode="External"/><Relationship Id="rId352" Type="http://schemas.openxmlformats.org/officeDocument/2006/relationships/hyperlink" Target="https://docs.google.com/spreadsheets/d/1AAhEO5GN6abQ0-PzXG0PJqh-yG8djr4W/view" TargetMode="External"/><Relationship Id="rId373" Type="http://schemas.openxmlformats.org/officeDocument/2006/relationships/hyperlink" Target="https://docs.google.com/spreadsheets/d/1z40MPfKFYxJL3Xl8jnMtgZAQy9g4LtC7/view" TargetMode="External"/><Relationship Id="rId394" Type="http://schemas.openxmlformats.org/officeDocument/2006/relationships/hyperlink" Target="https://docs.google.com/spreadsheets/d/13nbvPjLO3nExVI78CWVl2KnU-yAnNCD-/view" TargetMode="External"/><Relationship Id="rId408" Type="http://schemas.openxmlformats.org/officeDocument/2006/relationships/hyperlink" Target="https://docs.google.com/spreadsheets/d/1gDLI9yOqyR8I1yuRsvVRzlj1x1PgjIus/view" TargetMode="External"/><Relationship Id="rId429" Type="http://schemas.openxmlformats.org/officeDocument/2006/relationships/hyperlink" Target="https://docs.google.com/spreadsheets/d/1tffo_KAsdJfEAPeApw69ihrgnnvbTTiP/view" TargetMode="External"/><Relationship Id="rId1" Type="http://schemas.openxmlformats.org/officeDocument/2006/relationships/hyperlink" Target="https://docs.google.com/spreadsheets/d/1eUPsI410lBNj48iZzctQBmT3QVvvxuRq/view" TargetMode="External"/><Relationship Id="rId212" Type="http://schemas.openxmlformats.org/officeDocument/2006/relationships/hyperlink" Target="https://docs.google.com/spreadsheets/d/1t3QVmtdwcRwVPLwVJQlibmCDr8Af4SIm/view" TargetMode="External"/><Relationship Id="rId233" Type="http://schemas.openxmlformats.org/officeDocument/2006/relationships/hyperlink" Target="https://docs.google.com/spreadsheets/d/1cQXUY1HFeMrmlIi2yzrgrFiWNoINn6ad/view" TargetMode="External"/><Relationship Id="rId254" Type="http://schemas.openxmlformats.org/officeDocument/2006/relationships/hyperlink" Target="https://docs.google.com/spreadsheets/d/1uxY2tyVjsmAawiUMqqv0qMITdL3H5_Zb/view" TargetMode="External"/><Relationship Id="rId440" Type="http://schemas.openxmlformats.org/officeDocument/2006/relationships/hyperlink" Target="https://docs.google.com/spreadsheets/d/1VfBgU0LzV1UsPf2rOrGRN40ASaJTiwsi/view" TargetMode="External"/><Relationship Id="rId28" Type="http://schemas.openxmlformats.org/officeDocument/2006/relationships/hyperlink" Target="https://docs.google.com/spreadsheets/d/1ijIDdCMGEwP-vNq4tVDU0CkGjqI8DGOo/view" TargetMode="External"/><Relationship Id="rId49" Type="http://schemas.openxmlformats.org/officeDocument/2006/relationships/hyperlink" Target="https://docs.google.com/spreadsheets/d/12vyKCimVvQsJBbrUCcppldZyLPp5OJWj/view" TargetMode="External"/><Relationship Id="rId114" Type="http://schemas.openxmlformats.org/officeDocument/2006/relationships/hyperlink" Target="https://docs.google.com/spreadsheets/d/1tJUq4fe5MeQ765yyN91Pz_uTC7cbdUzL/view" TargetMode="External"/><Relationship Id="rId275" Type="http://schemas.openxmlformats.org/officeDocument/2006/relationships/hyperlink" Target="https://docs.google.com/spreadsheets/d/1DZ390p6LVALMm2od0oXqq2KQN5M3ufTT/view" TargetMode="External"/><Relationship Id="rId296" Type="http://schemas.openxmlformats.org/officeDocument/2006/relationships/hyperlink" Target="https://docs.google.com/spreadsheets/d/1cJgTkkWBr2xyw2n20X_R__BqeSqxWWp9/view" TargetMode="External"/><Relationship Id="rId300" Type="http://schemas.openxmlformats.org/officeDocument/2006/relationships/hyperlink" Target="https://docs.google.com/spreadsheets/d/13egFFMr7UY1LgNQMjzpMHnEZ5lmSadz4/view" TargetMode="External"/><Relationship Id="rId461" Type="http://schemas.openxmlformats.org/officeDocument/2006/relationships/hyperlink" Target="https://www.google.com/url?q=https://docs.google.com/spreadsheets/d/e/2PACX-1vQS2AtIFSBPmqhqrzhBww042vQR0qC2S79H8Urx9NpqfyR7aZBspcmClJdvn4QV98rc2EASvnCQHLso/pubhtml?gid%3D58813014%26single%3Dtrue&amp;sa=D&amp;source=editors&amp;ust=1664820192409383&amp;usg=AOvVaw1cLA8Ow0hZzhG7oHRUcCuL" TargetMode="External"/><Relationship Id="rId60" Type="http://schemas.openxmlformats.org/officeDocument/2006/relationships/hyperlink" Target="https://docs.google.com/spreadsheets/d/1XX6-1L997GtTw1HDGL-w2kEBCnP7ilNA/view" TargetMode="External"/><Relationship Id="rId81" Type="http://schemas.openxmlformats.org/officeDocument/2006/relationships/hyperlink" Target="https://docs.google.com/spreadsheets/d/1erzcABjyyUEujRSG0IEwbuOJMJpITjyJ/view" TargetMode="External"/><Relationship Id="rId135" Type="http://schemas.openxmlformats.org/officeDocument/2006/relationships/hyperlink" Target="https://docs.google.com/spreadsheets/d/1KplTFJQX75Ut-olFlcEkUGU0q8jTBb7W/view" TargetMode="External"/><Relationship Id="rId156" Type="http://schemas.openxmlformats.org/officeDocument/2006/relationships/hyperlink" Target="https://docs.google.com/spreadsheets/d/1rJSMB-Ni3rFfFh69KgPFohNfsVCCol6G/view" TargetMode="External"/><Relationship Id="rId177" Type="http://schemas.openxmlformats.org/officeDocument/2006/relationships/hyperlink" Target="https://docs.google.com/spreadsheets/d/1WZUlI79CjwZT9Qdb37CdcxMaaWHpc4bn/view" TargetMode="External"/><Relationship Id="rId198" Type="http://schemas.openxmlformats.org/officeDocument/2006/relationships/hyperlink" Target="https://docs.google.com/spreadsheets/d/1OOfmtpoZrfJWq4q-C_YvoMZRo1RuXEsV/view" TargetMode="External"/><Relationship Id="rId321" Type="http://schemas.openxmlformats.org/officeDocument/2006/relationships/hyperlink" Target="https://docs.google.com/spreadsheets/d/1H5bunJbAsaoNI-C6Govnai9S9g5-OASm/view" TargetMode="External"/><Relationship Id="rId342" Type="http://schemas.openxmlformats.org/officeDocument/2006/relationships/hyperlink" Target="https://docs.google.com/spreadsheets/d/1ihY0Heel0y6a0ZDiu2kP3BZanOyUeUff/view" TargetMode="External"/><Relationship Id="rId363" Type="http://schemas.openxmlformats.org/officeDocument/2006/relationships/hyperlink" Target="https://docs.google.com/spreadsheets/d/1VFAP46vmj0W4EXBBLtXISTNj6aw3wpmE/view" TargetMode="External"/><Relationship Id="rId384" Type="http://schemas.openxmlformats.org/officeDocument/2006/relationships/hyperlink" Target="https://docs.google.com/spreadsheets/d/1ZcF-yupE31xdo8WmgOkVfcjdNVTkiQiK/view" TargetMode="External"/><Relationship Id="rId419" Type="http://schemas.openxmlformats.org/officeDocument/2006/relationships/hyperlink" Target="https://docs.google.com/spreadsheets/d/1-O5yD-Nd4_EUOrGRzoe2DLddbJnGQxdg/view" TargetMode="External"/><Relationship Id="rId202" Type="http://schemas.openxmlformats.org/officeDocument/2006/relationships/hyperlink" Target="https://docs.google.com/spreadsheets/d/1qCVQDEbCrlqx44e1wh9Hg0aeQzhoZ1Ez/view" TargetMode="External"/><Relationship Id="rId223" Type="http://schemas.openxmlformats.org/officeDocument/2006/relationships/hyperlink" Target="https://docs.google.com/spreadsheets/d/1TbA2NdaifIfXHQz_H1Ia77-8Q21otnuO/view" TargetMode="External"/><Relationship Id="rId244" Type="http://schemas.openxmlformats.org/officeDocument/2006/relationships/hyperlink" Target="https://docs.google.com/spreadsheets/d/1RqTdpkxdFPRpankhohDpzl0i2kYfm-_I/view" TargetMode="External"/><Relationship Id="rId430" Type="http://schemas.openxmlformats.org/officeDocument/2006/relationships/hyperlink" Target="https://docs.google.com/spreadsheets/d/1qBAo-P3hO1RZzyFOjY4B0-phhpZt5yR1/view" TargetMode="External"/><Relationship Id="rId18" Type="http://schemas.openxmlformats.org/officeDocument/2006/relationships/hyperlink" Target="https://docs.google.com/spreadsheets/d/1FLQ_SE21grFAyjUXAoA8wQcCVkVuF3mO/view" TargetMode="External"/><Relationship Id="rId39" Type="http://schemas.openxmlformats.org/officeDocument/2006/relationships/hyperlink" Target="https://docs.google.com/spreadsheets/d/1N9Vqsi2WnmKOlDrhKIU5P8cXWaVmZVrh/view" TargetMode="External"/><Relationship Id="rId265" Type="http://schemas.openxmlformats.org/officeDocument/2006/relationships/hyperlink" Target="https://docs.google.com/spreadsheets/d/1dJ2Ie4CUQAaPYM8LiGX5CN1V8tE0xNO4/view" TargetMode="External"/><Relationship Id="rId286" Type="http://schemas.openxmlformats.org/officeDocument/2006/relationships/hyperlink" Target="https://docs.google.com/spreadsheets/d/1sLDbxNR1r4EAMQRqSM9lZa5_zYL6s9dI/view" TargetMode="External"/><Relationship Id="rId451" Type="http://schemas.openxmlformats.org/officeDocument/2006/relationships/hyperlink" Target="https://docs.google.com/spreadsheets/d/12Oq2GN6nFLVeEENixDePjJGFwjSPenDc/view" TargetMode="External"/><Relationship Id="rId50" Type="http://schemas.openxmlformats.org/officeDocument/2006/relationships/hyperlink" Target="https://docs.google.com/spreadsheets/d/1mdq80Slaw8ulzmw85fP9t7nUYBxZq_tK/view" TargetMode="External"/><Relationship Id="rId104" Type="http://schemas.openxmlformats.org/officeDocument/2006/relationships/hyperlink" Target="https://docs.google.com/spreadsheets/d/1DVxTu37nptEozUddeYsmcyhlIEJXiwRv/view" TargetMode="External"/><Relationship Id="rId125" Type="http://schemas.openxmlformats.org/officeDocument/2006/relationships/hyperlink" Target="https://docs.google.com/spreadsheets/d/1ct21zgPh0r3DzqZtbyUk3uB8KVQDvGEi/view" TargetMode="External"/><Relationship Id="rId146" Type="http://schemas.openxmlformats.org/officeDocument/2006/relationships/hyperlink" Target="https://docs.google.com/spreadsheets/d/1chorrhTsOMk4pKBHFnM9gmq5wM25zm1H/view" TargetMode="External"/><Relationship Id="rId167" Type="http://schemas.openxmlformats.org/officeDocument/2006/relationships/hyperlink" Target="https://docs.google.com/spreadsheets/d/1tqO8PqFwUPCPdo8uQsPO_XXxkPI6fFZp/view" TargetMode="External"/><Relationship Id="rId188" Type="http://schemas.openxmlformats.org/officeDocument/2006/relationships/hyperlink" Target="https://docs.google.com/spreadsheets/d/1TPon8hwQAvgaAq8nmfrCIDzejkM3peX-/view" TargetMode="External"/><Relationship Id="rId311" Type="http://schemas.openxmlformats.org/officeDocument/2006/relationships/hyperlink" Target="https://docs.google.com/spreadsheets/d/1w1B5yXfiG0aMNlCmH2Hy9P-5so4JPh5O/view" TargetMode="External"/><Relationship Id="rId332" Type="http://schemas.openxmlformats.org/officeDocument/2006/relationships/hyperlink" Target="https://docs.google.com/spreadsheets/d/1XTN0FDHfunqie8MfYVydeuP_PCJ9RUvL/view" TargetMode="External"/><Relationship Id="rId353" Type="http://schemas.openxmlformats.org/officeDocument/2006/relationships/hyperlink" Target="https://docs.google.com/spreadsheets/d/1P5VB01ZdYps4rrwWqczbIR627QzYKAES/view" TargetMode="External"/><Relationship Id="rId374" Type="http://schemas.openxmlformats.org/officeDocument/2006/relationships/hyperlink" Target="https://docs.google.com/spreadsheets/d/11pWTk1xVQrHb_WCBrd1ZraAyPoEQvnbr/view" TargetMode="External"/><Relationship Id="rId395" Type="http://schemas.openxmlformats.org/officeDocument/2006/relationships/hyperlink" Target="https://docs.google.com/spreadsheets/d/1QIdxdFy7ri8xyTZ1_ftcgPczV_kDrA5S/view" TargetMode="External"/><Relationship Id="rId409" Type="http://schemas.openxmlformats.org/officeDocument/2006/relationships/hyperlink" Target="https://docs.google.com/spreadsheets/d/1jUt71mvjAe-ju1smvXSfQhtpeRRuVo7i/view" TargetMode="External"/><Relationship Id="rId71" Type="http://schemas.openxmlformats.org/officeDocument/2006/relationships/hyperlink" Target="https://docs.google.com/spreadsheets/d/1cXt8E2BPzxlHtVEV56UPblGkU8iQ1Plq/view" TargetMode="External"/><Relationship Id="rId92" Type="http://schemas.openxmlformats.org/officeDocument/2006/relationships/hyperlink" Target="https://docs.google.com/spreadsheets/d/16Qb13bgp_G03sbY8Ou6sI35yfJgFPNzf/view" TargetMode="External"/><Relationship Id="rId213" Type="http://schemas.openxmlformats.org/officeDocument/2006/relationships/hyperlink" Target="https://docs.google.com/spreadsheets/d/14x8jrWD8CRXLZJNS-hYT-90tDAbrjDLe/view" TargetMode="External"/><Relationship Id="rId234" Type="http://schemas.openxmlformats.org/officeDocument/2006/relationships/hyperlink" Target="https://docs.google.com/spreadsheets/d/1TLLcpt4Lgj8Nry6k4S1IUnHdoxlWuGuq/view" TargetMode="External"/><Relationship Id="rId420" Type="http://schemas.openxmlformats.org/officeDocument/2006/relationships/hyperlink" Target="https://docs.google.com/spreadsheets/d/1bNk6URqD7JFdV92qGyJs1YxdawbrCjrl/view" TargetMode="External"/><Relationship Id="rId2" Type="http://schemas.openxmlformats.org/officeDocument/2006/relationships/hyperlink" Target="https://docs.google.com/spreadsheets/d/1lu7672Gm9Cci_2SzeYT8VMt3ILfW5pzd/view" TargetMode="External"/><Relationship Id="rId29" Type="http://schemas.openxmlformats.org/officeDocument/2006/relationships/hyperlink" Target="https://docs.google.com/spreadsheets/d/1kvWpoTrewB4-k7MlT5OkIOSwt1txrHBD/view" TargetMode="External"/><Relationship Id="rId255" Type="http://schemas.openxmlformats.org/officeDocument/2006/relationships/hyperlink" Target="https://docs.google.com/spreadsheets/d/1MG60pzFFTssMMpWpwi8vOACU7xvHSG1B/view" TargetMode="External"/><Relationship Id="rId276" Type="http://schemas.openxmlformats.org/officeDocument/2006/relationships/hyperlink" Target="https://docs.google.com/spreadsheets/d/1wGFJpRaZ5Cs00SbaSxKLrVfCEhLcMgDQ/view" TargetMode="External"/><Relationship Id="rId297" Type="http://schemas.openxmlformats.org/officeDocument/2006/relationships/hyperlink" Target="https://docs.google.com/spreadsheets/d/12gJuesdbPlM4mzsGo75MyD4hjt0qvCE4/view" TargetMode="External"/><Relationship Id="rId441" Type="http://schemas.openxmlformats.org/officeDocument/2006/relationships/hyperlink" Target="https://docs.google.com/spreadsheets/d/1GqzZYtPUfbuQhoeMU9bRhz2WmKWTp4sE/view" TargetMode="External"/><Relationship Id="rId462" Type="http://schemas.openxmlformats.org/officeDocument/2006/relationships/hyperlink" Target="https://docs.google.com/spreadsheets/d/13x1B3oRhqjlF4Jch0t3jJzm9K1rPZfzZOtoikCaaRuk/view" TargetMode="External"/><Relationship Id="rId40" Type="http://schemas.openxmlformats.org/officeDocument/2006/relationships/hyperlink" Target="https://docs.google.com/spreadsheets/d/1UNoXdk32K8PVn3EpDn7Sl1ArxNe_1C61/view" TargetMode="External"/><Relationship Id="rId115" Type="http://schemas.openxmlformats.org/officeDocument/2006/relationships/hyperlink" Target="https://docs.google.com/spreadsheets/d/1dGcbCaFYvPNEJS1ltqOB9yNi7dv_TG7N/view" TargetMode="External"/><Relationship Id="rId136" Type="http://schemas.openxmlformats.org/officeDocument/2006/relationships/hyperlink" Target="https://docs.google.com/spreadsheets/d/14ebNylF_UgBZx5O6XJYO4PASBItbvap7/view" TargetMode="External"/><Relationship Id="rId157" Type="http://schemas.openxmlformats.org/officeDocument/2006/relationships/hyperlink" Target="https://docs.google.com/spreadsheets/d/1glL_FZQGR45sWnhCFMbF_lkY-P0t_ltG/view" TargetMode="External"/><Relationship Id="rId178" Type="http://schemas.openxmlformats.org/officeDocument/2006/relationships/hyperlink" Target="https://docs.google.com/spreadsheets/d/1ZyiYwYRxzl5uY_s8mRO6UpgzjULZRozK/view" TargetMode="External"/><Relationship Id="rId301" Type="http://schemas.openxmlformats.org/officeDocument/2006/relationships/hyperlink" Target="https://docs.google.com/spreadsheets/d/1z54ZNFDfGmNq9mS9AtN-ZYbiZFZkqvb6/view" TargetMode="External"/><Relationship Id="rId322" Type="http://schemas.openxmlformats.org/officeDocument/2006/relationships/hyperlink" Target="https://docs.google.com/spreadsheets/d/1QTLldqLKh59vO8AUiqbDIKkWofYlukXD/view" TargetMode="External"/><Relationship Id="rId343" Type="http://schemas.openxmlformats.org/officeDocument/2006/relationships/hyperlink" Target="https://docs.google.com/spreadsheets/d/1MmUoGTvrLStkaH1hQ3n4oIG3qGvMSmOT/view" TargetMode="External"/><Relationship Id="rId364" Type="http://schemas.openxmlformats.org/officeDocument/2006/relationships/hyperlink" Target="https://docs.google.com/spreadsheets/d/1lrtU-kOo5QZROAdkM6RjELg03-PLSuq6/view" TargetMode="External"/><Relationship Id="rId61" Type="http://schemas.openxmlformats.org/officeDocument/2006/relationships/hyperlink" Target="https://docs.google.com/spreadsheets/d/1QVgRnPIz8oqYa7MicwkBP36REn5JWMPI/view" TargetMode="External"/><Relationship Id="rId82" Type="http://schemas.openxmlformats.org/officeDocument/2006/relationships/hyperlink" Target="https://docs.google.com/spreadsheets/d/1W81wYgy3EKnIIYS7DwUN3-R3GsTpbLmf/view" TargetMode="External"/><Relationship Id="rId199" Type="http://schemas.openxmlformats.org/officeDocument/2006/relationships/hyperlink" Target="https://docs.google.com/spreadsheets/d/19jJp-zvx-KDNsLuUcoqTSwSFgoCeL2gE/view" TargetMode="External"/><Relationship Id="rId203" Type="http://schemas.openxmlformats.org/officeDocument/2006/relationships/hyperlink" Target="https://docs.google.com/spreadsheets/d/1WbPMoTgYeTCANhcV7ULlAMJsSPR6_LNh/view" TargetMode="External"/><Relationship Id="rId385" Type="http://schemas.openxmlformats.org/officeDocument/2006/relationships/hyperlink" Target="https://docs.google.com/spreadsheets/d/1lW0bWJnzcf99M86_HvG07fbCA1VFCqSU/view" TargetMode="External"/><Relationship Id="rId19" Type="http://schemas.openxmlformats.org/officeDocument/2006/relationships/hyperlink" Target="https://docs.google.com/spreadsheets/d/1STaB16vt4drQERbMi8EHf9lmqEu9CwQA/view" TargetMode="External"/><Relationship Id="rId224" Type="http://schemas.openxmlformats.org/officeDocument/2006/relationships/hyperlink" Target="https://docs.google.com/spreadsheets/d/1JmshF35qr5JNyEfpKSD-q3wmUVZe1Syi/view" TargetMode="External"/><Relationship Id="rId245" Type="http://schemas.openxmlformats.org/officeDocument/2006/relationships/hyperlink" Target="https://docs.google.com/spreadsheets/d/1c4wmNa1XWMWFOMNE7UMSpaUxDqDwNzRe/view" TargetMode="External"/><Relationship Id="rId266" Type="http://schemas.openxmlformats.org/officeDocument/2006/relationships/hyperlink" Target="https://docs.google.com/spreadsheets/d/1KGj0XBs1cdw9ninb8CIaAyI-jyMEi-ak/view" TargetMode="External"/><Relationship Id="rId287" Type="http://schemas.openxmlformats.org/officeDocument/2006/relationships/hyperlink" Target="https://docs.google.com/spreadsheets/d/1s3n5hoIJ4DszvLwbSuBFosetxH8LPHst/view" TargetMode="External"/><Relationship Id="rId410" Type="http://schemas.openxmlformats.org/officeDocument/2006/relationships/hyperlink" Target="https://docs.google.com/spreadsheets/d/1688JW7PeoVlO4nQcMmCLkc6f63PUCipw/view" TargetMode="External"/><Relationship Id="rId431" Type="http://schemas.openxmlformats.org/officeDocument/2006/relationships/hyperlink" Target="https://docs.google.com/spreadsheets/d/1YZur15HKLdNG83dK0IEboai2Kgn_CgWa/view" TargetMode="External"/><Relationship Id="rId452" Type="http://schemas.openxmlformats.org/officeDocument/2006/relationships/hyperlink" Target="https://docs.google.com/spreadsheets/d/1hZvB3HbbTb_6i67EukmreuH4NnL_TIVj/view" TargetMode="External"/><Relationship Id="rId30" Type="http://schemas.openxmlformats.org/officeDocument/2006/relationships/hyperlink" Target="https://docs.google.com/spreadsheets/d/1vuh3bfiWzWzWqjoxJSllJFODee_Vmrc5/view" TargetMode="External"/><Relationship Id="rId105" Type="http://schemas.openxmlformats.org/officeDocument/2006/relationships/hyperlink" Target="https://docs.google.com/spreadsheets/d/1T9M4_Ou6kdw2TLivy6nTM55t6BwbZaCi/view" TargetMode="External"/><Relationship Id="rId126" Type="http://schemas.openxmlformats.org/officeDocument/2006/relationships/hyperlink" Target="https://docs.google.com/spreadsheets/d/1NvLbhOI7yb_WuOaSQey7HpCKocwRIUSP/view" TargetMode="External"/><Relationship Id="rId147" Type="http://schemas.openxmlformats.org/officeDocument/2006/relationships/hyperlink" Target="https://docs.google.com/spreadsheets/d/11y9PGMANCY_nPTGDbYpbII-5ZBIM3R7V/view" TargetMode="External"/><Relationship Id="rId168" Type="http://schemas.openxmlformats.org/officeDocument/2006/relationships/hyperlink" Target="https://docs.google.com/spreadsheets/d/1Rt4xYVEGWRb4EHxdR6_mBxMgrhoGrPRo/view" TargetMode="External"/><Relationship Id="rId312" Type="http://schemas.openxmlformats.org/officeDocument/2006/relationships/hyperlink" Target="https://docs.google.com/spreadsheets/d/1iZ3sPbnIRHBLrgJ5i_W3J-xm-PnFHhbO/view" TargetMode="External"/><Relationship Id="rId333" Type="http://schemas.openxmlformats.org/officeDocument/2006/relationships/hyperlink" Target="https://docs.google.com/spreadsheets/d/1fTgPaKk6DR-YVOe5hBBTzXGwCzNtC9wO/view" TargetMode="External"/><Relationship Id="rId354" Type="http://schemas.openxmlformats.org/officeDocument/2006/relationships/hyperlink" Target="https://docs.google.com/spreadsheets/d/1sfdYl4rtkvtTninU1Gmi75BrYIccCfRv/view" TargetMode="External"/><Relationship Id="rId51" Type="http://schemas.openxmlformats.org/officeDocument/2006/relationships/hyperlink" Target="https://docs.google.com/spreadsheets/d/1uy6qNyfvVvikv-87MwjUsA5gZ2dgND5q/view" TargetMode="External"/><Relationship Id="rId72" Type="http://schemas.openxmlformats.org/officeDocument/2006/relationships/hyperlink" Target="https://docs.google.com/spreadsheets/d/1FbhIYdDnnEsC4fkRhCkSvXQToSQQ8TeK/view" TargetMode="External"/><Relationship Id="rId93" Type="http://schemas.openxmlformats.org/officeDocument/2006/relationships/hyperlink" Target="https://docs.google.com/spreadsheets/d/1dzHtii3SZRnnMuqOWTTo1YOMWlarTKe_/view" TargetMode="External"/><Relationship Id="rId189" Type="http://schemas.openxmlformats.org/officeDocument/2006/relationships/hyperlink" Target="https://docs.google.com/spreadsheets/d/1yzzAhx-dgyooUaAf6bufyI2Xfm8zq0j6/view" TargetMode="External"/><Relationship Id="rId375" Type="http://schemas.openxmlformats.org/officeDocument/2006/relationships/hyperlink" Target="https://docs.google.com/spreadsheets/d/1YkoKFQrL2PMsX5MXa_GRtF4rN0Z8wSAK/view" TargetMode="External"/><Relationship Id="rId396" Type="http://schemas.openxmlformats.org/officeDocument/2006/relationships/hyperlink" Target="https://docs.google.com/spreadsheets/d/1izofnkbsaAlBjD9immUEsYv_niMdiV_f/view" TargetMode="External"/><Relationship Id="rId3" Type="http://schemas.openxmlformats.org/officeDocument/2006/relationships/hyperlink" Target="https://docs.google.com/spreadsheets/d/1O006SXtiZDqbZvwQb6kJ59dSlmuyE3UJ/view" TargetMode="External"/><Relationship Id="rId214" Type="http://schemas.openxmlformats.org/officeDocument/2006/relationships/hyperlink" Target="https://docs.google.com/spreadsheets/d/1Uche2TMqJomvOAC0xCpRCBTGOxVAmMo-/view" TargetMode="External"/><Relationship Id="rId235" Type="http://schemas.openxmlformats.org/officeDocument/2006/relationships/hyperlink" Target="https://docs.google.com/spreadsheets/d/1L_n46LkbaYeOJylexSon0FJqzOqZvkBz/view" TargetMode="External"/><Relationship Id="rId256" Type="http://schemas.openxmlformats.org/officeDocument/2006/relationships/hyperlink" Target="https://docs.google.com/spreadsheets/d/1AVFo81etI0GoN2ps0X6HTqmOteywDV3U/view" TargetMode="External"/><Relationship Id="rId277" Type="http://schemas.openxmlformats.org/officeDocument/2006/relationships/hyperlink" Target="https://docs.google.com/spreadsheets/d/1wslwpbK9wmOMCfxwiMWyx567okqCw0jG/view" TargetMode="External"/><Relationship Id="rId298" Type="http://schemas.openxmlformats.org/officeDocument/2006/relationships/hyperlink" Target="https://docs.google.com/spreadsheets/d/12XETzpQNJOYRs5R0nImtP8y3uYtHDym9/view" TargetMode="External"/><Relationship Id="rId400" Type="http://schemas.openxmlformats.org/officeDocument/2006/relationships/hyperlink" Target="https://docs.google.com/spreadsheets/d/1vJP_Xv61BKw3bg1EKbwcRAhlnRMrPccS/view" TargetMode="External"/><Relationship Id="rId421" Type="http://schemas.openxmlformats.org/officeDocument/2006/relationships/hyperlink" Target="https://docs.google.com/spreadsheets/d/1142x0dV4Z1mgYh4MjCiU7EGonzQ43mYY/view" TargetMode="External"/><Relationship Id="rId442" Type="http://schemas.openxmlformats.org/officeDocument/2006/relationships/hyperlink" Target="https://docs.google.com/spreadsheets/d/1rIPQcgzVRneY89Y3xhloOSpRNlZygRL8/view" TargetMode="External"/><Relationship Id="rId463" Type="http://schemas.openxmlformats.org/officeDocument/2006/relationships/hyperlink" Target="https://docs.google.com/spreadsheets/d/19etLwcA33XShW3PpkN6y7Js6KeKO5JD8Gf51vbbt6hI/view" TargetMode="External"/><Relationship Id="rId116" Type="http://schemas.openxmlformats.org/officeDocument/2006/relationships/hyperlink" Target="https://docs.google.com/spreadsheets/d/1g-6Jesr4588CTCB0NvTNp5gvMreUK4JK/view" TargetMode="External"/><Relationship Id="rId137" Type="http://schemas.openxmlformats.org/officeDocument/2006/relationships/hyperlink" Target="https://docs.google.com/spreadsheets/d/1tByefSRdhOo0GZW7wYFGvyYPejjP15zn/view" TargetMode="External"/><Relationship Id="rId158" Type="http://schemas.openxmlformats.org/officeDocument/2006/relationships/hyperlink" Target="https://docs.google.com/spreadsheets/d/1nYbj6jscuiXALd70bxDJwZoewsMOoGqs/view" TargetMode="External"/><Relationship Id="rId302" Type="http://schemas.openxmlformats.org/officeDocument/2006/relationships/hyperlink" Target="https://docs.google.com/spreadsheets/d/1ZHpdE2Jwy0Hsbxe_IT4TBuskuEDHZC0B/view" TargetMode="External"/><Relationship Id="rId323" Type="http://schemas.openxmlformats.org/officeDocument/2006/relationships/hyperlink" Target="https://docs.google.com/spreadsheets/d/1FgIZYNiASPbuikDfxO97zx-_7JnfOJeZ/view" TargetMode="External"/><Relationship Id="rId344" Type="http://schemas.openxmlformats.org/officeDocument/2006/relationships/hyperlink" Target="https://docs.google.com/spreadsheets/d/1Ksh_VcPKuls3kdJsllmdeqdSVH-oPZzX/view" TargetMode="External"/><Relationship Id="rId20" Type="http://schemas.openxmlformats.org/officeDocument/2006/relationships/hyperlink" Target="https://docs.google.com/spreadsheets/d/1IhtKfuM5I0P2mauuYWwoyZnZ-S-cYQ-P/view" TargetMode="External"/><Relationship Id="rId41" Type="http://schemas.openxmlformats.org/officeDocument/2006/relationships/hyperlink" Target="https://docs.google.com/spreadsheets/d/1kd6SO19PEuQzj4szaL7uaFBOfONqCQZU/view" TargetMode="External"/><Relationship Id="rId62" Type="http://schemas.openxmlformats.org/officeDocument/2006/relationships/hyperlink" Target="https://docs.google.com/spreadsheets/d/163rahT0o-8iNhY01TGQ1e8GYwyJFtW0n/view" TargetMode="External"/><Relationship Id="rId83" Type="http://schemas.openxmlformats.org/officeDocument/2006/relationships/hyperlink" Target="https://docs.google.com/spreadsheets/d/1g1e1VEdI81AHWSdxE2WqqNaX0AujDSG8/view" TargetMode="External"/><Relationship Id="rId179" Type="http://schemas.openxmlformats.org/officeDocument/2006/relationships/hyperlink" Target="https://docs.google.com/spreadsheets/d/1K297CWnA8Z88YeIFgVNQkBHxwb9Q3zP1/view" TargetMode="External"/><Relationship Id="rId365" Type="http://schemas.openxmlformats.org/officeDocument/2006/relationships/hyperlink" Target="https://docs.google.com/spreadsheets/d/1jdg_fw1MAF5RZJi9cb7evSKiJFOQkpLl/view" TargetMode="External"/><Relationship Id="rId386" Type="http://schemas.openxmlformats.org/officeDocument/2006/relationships/hyperlink" Target="https://docs.google.com/spreadsheets/d/1r3RBRMqCOtghRXRipK6Gro_cavsQ40M1/view" TargetMode="External"/><Relationship Id="rId190" Type="http://schemas.openxmlformats.org/officeDocument/2006/relationships/hyperlink" Target="https://docs.google.com/spreadsheets/d/11Ng_VE4rMhMTkZNb3t2J6WhQECTnQ456/view" TargetMode="External"/><Relationship Id="rId204" Type="http://schemas.openxmlformats.org/officeDocument/2006/relationships/hyperlink" Target="https://docs.google.com/spreadsheets/d/1kfFBV9p4fhBTjx3LhRNz0r7rWybuDTMH/view" TargetMode="External"/><Relationship Id="rId225" Type="http://schemas.openxmlformats.org/officeDocument/2006/relationships/hyperlink" Target="https://docs.google.com/spreadsheets/d/1hR6Xz1i02taCFV2ZEO92sadSOMD-2zWf/view" TargetMode="External"/><Relationship Id="rId246" Type="http://schemas.openxmlformats.org/officeDocument/2006/relationships/hyperlink" Target="https://docs.google.com/spreadsheets/d/1HRBgD2ctKgjUnwoTWRyKLuU5H6qHPasG/view" TargetMode="External"/><Relationship Id="rId267" Type="http://schemas.openxmlformats.org/officeDocument/2006/relationships/hyperlink" Target="https://docs.google.com/spreadsheets/d/1eoQrMBs0rN7-w0IEQH_VMcvBoRo_GbXc/view" TargetMode="External"/><Relationship Id="rId288" Type="http://schemas.openxmlformats.org/officeDocument/2006/relationships/hyperlink" Target="https://docs.google.com/spreadsheets/d/1zvnk0psbdGzMvSzRgPiTDioU9pEeiG8c/view" TargetMode="External"/><Relationship Id="rId411" Type="http://schemas.openxmlformats.org/officeDocument/2006/relationships/hyperlink" Target="https://docs.google.com/spreadsheets/d/1nhNH_wCGMjUcmPZpRgxQVp8Sg82Nz8h4/view" TargetMode="External"/><Relationship Id="rId432" Type="http://schemas.openxmlformats.org/officeDocument/2006/relationships/hyperlink" Target="https://docs.google.com/spreadsheets/d/1a3mShW2ucLzGO9Yii-6cUf7nyCmsyFtR/view" TargetMode="External"/><Relationship Id="rId453" Type="http://schemas.openxmlformats.org/officeDocument/2006/relationships/hyperlink" Target="https://docs.google.com/spreadsheets/d/1M9a84mmxl7oiCo1eAt-qHXj6TDdzuTzj/view" TargetMode="External"/><Relationship Id="rId106" Type="http://schemas.openxmlformats.org/officeDocument/2006/relationships/hyperlink" Target="https://docs.google.com/spreadsheets/d/1eEtMzEFEkX-yV2sd3ebhWw6pMxe1kf-r/view" TargetMode="External"/><Relationship Id="rId127" Type="http://schemas.openxmlformats.org/officeDocument/2006/relationships/hyperlink" Target="https://docs.google.com/spreadsheets/d/1RtwpOG4mesm8YiuBAr0l-8Zlwahl-3X1/view" TargetMode="External"/><Relationship Id="rId313" Type="http://schemas.openxmlformats.org/officeDocument/2006/relationships/hyperlink" Target="https://docs.google.com/spreadsheets/d/184ussCmsIl2Hi5sESHXDhEqT8n8XnDCz/view" TargetMode="External"/><Relationship Id="rId10" Type="http://schemas.openxmlformats.org/officeDocument/2006/relationships/hyperlink" Target="https://docs.google.com/spreadsheets/d/1bLtzWeMNftDxYX66pGc5iGtN9GfVj6jl/view" TargetMode="External"/><Relationship Id="rId31" Type="http://schemas.openxmlformats.org/officeDocument/2006/relationships/hyperlink" Target="https://docs.google.com/spreadsheets/d/1VvG_-FIY2q4O7XSAgKxYqBRUrg3LxHgX/view" TargetMode="External"/><Relationship Id="rId52" Type="http://schemas.openxmlformats.org/officeDocument/2006/relationships/hyperlink" Target="https://docs.google.com/spreadsheets/d/1o0lgyBfSugvxjarSbT7IH9USOrQk3649/view" TargetMode="External"/><Relationship Id="rId73" Type="http://schemas.openxmlformats.org/officeDocument/2006/relationships/hyperlink" Target="https://docs.google.com/spreadsheets/d/1i4Jj4oi0Gv3VAuPiXn2aVxzP8XdvEq9R/view" TargetMode="External"/><Relationship Id="rId94" Type="http://schemas.openxmlformats.org/officeDocument/2006/relationships/hyperlink" Target="https://docs.google.com/spreadsheets/d/16h-XuaCcG5XMa7L-5FlvtWfcqVFvw8nV/view" TargetMode="External"/><Relationship Id="rId148" Type="http://schemas.openxmlformats.org/officeDocument/2006/relationships/hyperlink" Target="https://docs.google.com/spreadsheets/d/1Vr9UXzKR4dUaD-ZgFtZE3PSGvmK9vHK1/view" TargetMode="External"/><Relationship Id="rId169" Type="http://schemas.openxmlformats.org/officeDocument/2006/relationships/hyperlink" Target="https://docs.google.com/spreadsheets/d/1ovUbKcgVmtgBiRJDNhq1KGtVQ1oOX0Nx/view" TargetMode="External"/><Relationship Id="rId334" Type="http://schemas.openxmlformats.org/officeDocument/2006/relationships/hyperlink" Target="https://docs.google.com/spreadsheets/d/15TMvDTJ7C7fquCLVGFRHIdl-tmYEgqsu/view" TargetMode="External"/><Relationship Id="rId355" Type="http://schemas.openxmlformats.org/officeDocument/2006/relationships/hyperlink" Target="https://docs.google.com/spreadsheets/d/1mWku3kCYTJ8YX7-INePqhUy-B40dZ5Vk/view" TargetMode="External"/><Relationship Id="rId376" Type="http://schemas.openxmlformats.org/officeDocument/2006/relationships/hyperlink" Target="https://docs.google.com/spreadsheets/d/1Cx4DLfb68ICNNmbvIirMaK_pCRJlmqK3/view" TargetMode="External"/><Relationship Id="rId397" Type="http://schemas.openxmlformats.org/officeDocument/2006/relationships/hyperlink" Target="https://docs.google.com/spreadsheets/d/1wLvv5Yl-0jTROWrclimPG5f6HQvfPFH_/view" TargetMode="External"/><Relationship Id="rId4" Type="http://schemas.openxmlformats.org/officeDocument/2006/relationships/hyperlink" Target="https://docs.google.com/spreadsheets/d/1MDNmpPmEhpHm7wKfnAE5sW4TxkiHVKo2/view" TargetMode="External"/><Relationship Id="rId180" Type="http://schemas.openxmlformats.org/officeDocument/2006/relationships/hyperlink" Target="https://docs.google.com/spreadsheets/d/1MVdJSzUIP2qX-daKiLXkmj58VGeejPtk/view" TargetMode="External"/><Relationship Id="rId215" Type="http://schemas.openxmlformats.org/officeDocument/2006/relationships/hyperlink" Target="https://docs.google.com/spreadsheets/d/1GmA3eIca1DwTfxdKP0G_W1fWTCyvOtUe/view" TargetMode="External"/><Relationship Id="rId236" Type="http://schemas.openxmlformats.org/officeDocument/2006/relationships/hyperlink" Target="https://docs.google.com/spreadsheets/d/1TKjS_SxQl9e8Is4Rst8CpGerK7MmLCfi/view" TargetMode="External"/><Relationship Id="rId257" Type="http://schemas.openxmlformats.org/officeDocument/2006/relationships/hyperlink" Target="https://docs.google.com/spreadsheets/d/148AG4EOvgbLp_QmGT3hlfxcy4WWh-Jd-/view" TargetMode="External"/><Relationship Id="rId278" Type="http://schemas.openxmlformats.org/officeDocument/2006/relationships/hyperlink" Target="https://docs.google.com/spreadsheets/d/14NqZ7TVpV7N-LQCyT16iP4f7UkMjzWHe/view" TargetMode="External"/><Relationship Id="rId401" Type="http://schemas.openxmlformats.org/officeDocument/2006/relationships/hyperlink" Target="https://docs.google.com/spreadsheets/d/1i6BSBP4G0r_1mnHhvm--61L5g8jr4uUY/view" TargetMode="External"/><Relationship Id="rId422" Type="http://schemas.openxmlformats.org/officeDocument/2006/relationships/hyperlink" Target="https://docs.google.com/spreadsheets/d/1plaZK2yEn80GWgFRBoPo4btjkJRoj10x/view" TargetMode="External"/><Relationship Id="rId443" Type="http://schemas.openxmlformats.org/officeDocument/2006/relationships/hyperlink" Target="https://docs.google.com/spreadsheets/d/11Hnt7TGB7JifE_o1SAHvH8lVYfUDSOOM/view" TargetMode="External"/><Relationship Id="rId464" Type="http://schemas.openxmlformats.org/officeDocument/2006/relationships/vmlDrawing" Target="../drawings/vmlDrawing1.vml"/><Relationship Id="rId303" Type="http://schemas.openxmlformats.org/officeDocument/2006/relationships/hyperlink" Target="https://docs.google.com/spreadsheets/d/1b8YuyUKaalwOV37xlRD5hgBua0Z8j14c/view" TargetMode="External"/><Relationship Id="rId42" Type="http://schemas.openxmlformats.org/officeDocument/2006/relationships/hyperlink" Target="https://docs.google.com/spreadsheets/d/1noFMsfDM8x1ZbJjVXgIrkdHuvwv8cGye/view" TargetMode="External"/><Relationship Id="rId84" Type="http://schemas.openxmlformats.org/officeDocument/2006/relationships/hyperlink" Target="https://docs.google.com/spreadsheets/d/1y80QKnIXA_EZjrCXrC9fvMgkoCgVOuR_/view" TargetMode="External"/><Relationship Id="rId138" Type="http://schemas.openxmlformats.org/officeDocument/2006/relationships/hyperlink" Target="https://docs.google.com/spreadsheets/d/1x4XEYj-Nzoj5BqhEycc1Sej17-0HbgF_/view" TargetMode="External"/><Relationship Id="rId345" Type="http://schemas.openxmlformats.org/officeDocument/2006/relationships/hyperlink" Target="https://docs.google.com/spreadsheets/d/1WGTFop-iuNJMGSvEdnJ_GOgxP-YnuPlH/view" TargetMode="External"/><Relationship Id="rId387" Type="http://schemas.openxmlformats.org/officeDocument/2006/relationships/hyperlink" Target="https://docs.google.com/spreadsheets/d/1h67SVj7OwNKvNb_SdwghdFImZytIpbtf/view" TargetMode="External"/><Relationship Id="rId191" Type="http://schemas.openxmlformats.org/officeDocument/2006/relationships/hyperlink" Target="https://docs.google.com/spreadsheets/d/19VYH7nudQGXUYRQ32U3K2FyOXw39fG9j/view" TargetMode="External"/><Relationship Id="rId205" Type="http://schemas.openxmlformats.org/officeDocument/2006/relationships/hyperlink" Target="https://docs.google.com/spreadsheets/d/1sfPd3eHlWgavKQYRq7vNZg-_7wsAtXxx/view" TargetMode="External"/><Relationship Id="rId247" Type="http://schemas.openxmlformats.org/officeDocument/2006/relationships/hyperlink" Target="https://docs.google.com/spreadsheets/d/1OOkpQvXIjbaDJ5kiKeoh8V7xhON9Casw/view" TargetMode="External"/><Relationship Id="rId412" Type="http://schemas.openxmlformats.org/officeDocument/2006/relationships/hyperlink" Target="https://docs.google.com/spreadsheets/d/1tWzI7K8PPOZ4OjM5_s-adST4Gqd4NTJg/view" TargetMode="External"/><Relationship Id="rId107" Type="http://schemas.openxmlformats.org/officeDocument/2006/relationships/hyperlink" Target="https://docs.google.com/spreadsheets/d/1IvS7Gotp7RAEfE0IPFNXGc8RRvlPGRV8/view" TargetMode="External"/><Relationship Id="rId289" Type="http://schemas.openxmlformats.org/officeDocument/2006/relationships/hyperlink" Target="https://docs.google.com/spreadsheets/d/1TPe-jbehk8vpxsd-TJpxLJFcdfXUSSoG/view" TargetMode="External"/><Relationship Id="rId454" Type="http://schemas.openxmlformats.org/officeDocument/2006/relationships/hyperlink" Target="https://docs.google.com/spreadsheets/d/1cgJiNmDCiE-bSE5yAm_DW6m3ALT-z0sz/view" TargetMode="External"/><Relationship Id="rId11" Type="http://schemas.openxmlformats.org/officeDocument/2006/relationships/hyperlink" Target="https://docs.google.com/spreadsheets/d/118qhAC5fxCdnhimvl20GeSqMmzA4m4wh/view" TargetMode="External"/><Relationship Id="rId53" Type="http://schemas.openxmlformats.org/officeDocument/2006/relationships/hyperlink" Target="https://docs.google.com/spreadsheets/d/1QiZGWOtURLDzWEx0MtesV-BTJG8yaKld/view" TargetMode="External"/><Relationship Id="rId149" Type="http://schemas.openxmlformats.org/officeDocument/2006/relationships/hyperlink" Target="https://docs.google.com/spreadsheets/d/1DPqfPJAk3YFBtuFw0rd_NIgP58rJCqy8/view" TargetMode="External"/><Relationship Id="rId314" Type="http://schemas.openxmlformats.org/officeDocument/2006/relationships/hyperlink" Target="https://docs.google.com/spreadsheets/d/1CFSEyfi1T8Y0aJcEYqZQe743AydU-2mm/view" TargetMode="External"/><Relationship Id="rId356" Type="http://schemas.openxmlformats.org/officeDocument/2006/relationships/hyperlink" Target="https://docs.google.com/spreadsheets/d/1uIIYZ_AGBPfBlF8qG_TKU0difbtfMzc9/view" TargetMode="External"/><Relationship Id="rId398" Type="http://schemas.openxmlformats.org/officeDocument/2006/relationships/hyperlink" Target="https://docs.google.com/spreadsheets/d/1PSN9E39_GEUWKuzqrvxQK5IAmTeNYPa1/view" TargetMode="External"/><Relationship Id="rId95" Type="http://schemas.openxmlformats.org/officeDocument/2006/relationships/hyperlink" Target="https://docs.google.com/spreadsheets/d/1BTwOSf7i5y9BXM2ZWTVOJ6l71qcXsJTF/view" TargetMode="External"/><Relationship Id="rId160" Type="http://schemas.openxmlformats.org/officeDocument/2006/relationships/hyperlink" Target="https://docs.google.com/spreadsheets/d/1FFiu-g8yX7_yxgxp7WEc3pSO8zWgdRds/view" TargetMode="External"/><Relationship Id="rId216" Type="http://schemas.openxmlformats.org/officeDocument/2006/relationships/hyperlink" Target="https://docs.google.com/spreadsheets/d/1S6TjtBJhcltfigkUR5I04xjPFBTtZGGI/view" TargetMode="External"/><Relationship Id="rId423" Type="http://schemas.openxmlformats.org/officeDocument/2006/relationships/hyperlink" Target="https://docs.google.com/spreadsheets/d/1fPJV4JD06-m96Tlt5bjRSeav9nsbEnux/view" TargetMode="External"/><Relationship Id="rId258" Type="http://schemas.openxmlformats.org/officeDocument/2006/relationships/hyperlink" Target="https://docs.google.com/spreadsheets/d/1RYQrbHmMlFDvdILRmWruw4ohGmaihzTe/view" TargetMode="External"/><Relationship Id="rId465" Type="http://schemas.openxmlformats.org/officeDocument/2006/relationships/comments" Target="../comments1.xml"/><Relationship Id="rId22" Type="http://schemas.openxmlformats.org/officeDocument/2006/relationships/hyperlink" Target="https://docs.google.com/spreadsheets/d/11suH5hZmUDZ5y2ErH9H3TTZkIKyYkr9n/view" TargetMode="External"/><Relationship Id="rId64" Type="http://schemas.openxmlformats.org/officeDocument/2006/relationships/hyperlink" Target="https://docs.google.com/spreadsheets/d/1vB1Nm733KAXOI2wyQ_8zCN9RtP6t9HfX/view" TargetMode="External"/><Relationship Id="rId118" Type="http://schemas.openxmlformats.org/officeDocument/2006/relationships/hyperlink" Target="https://docs.google.com/spreadsheets/d/1uvY3trjexTq0IXIciyuvuxXGixsGYUCE/view" TargetMode="External"/><Relationship Id="rId325" Type="http://schemas.openxmlformats.org/officeDocument/2006/relationships/hyperlink" Target="https://docs.google.com/spreadsheets/d/1DC60PeFVICJxEuDXe1Q-DADCTojoqKmF/view" TargetMode="External"/><Relationship Id="rId367" Type="http://schemas.openxmlformats.org/officeDocument/2006/relationships/hyperlink" Target="https://docs.google.com/spreadsheets/d/1swYFrQ03qEN7M9EcIX6CKkye1LetGp1D/view" TargetMode="External"/><Relationship Id="rId171" Type="http://schemas.openxmlformats.org/officeDocument/2006/relationships/hyperlink" Target="https://docs.google.com/spreadsheets/d/1OuHYoAlL13vu1qL6QK-dYanCocFG_6uR/view" TargetMode="External"/><Relationship Id="rId227" Type="http://schemas.openxmlformats.org/officeDocument/2006/relationships/hyperlink" Target="https://docs.google.com/spreadsheets/d/1wafPrFMWye2hFclfsvVOAfdu9uofnyN_/view" TargetMode="External"/><Relationship Id="rId269" Type="http://schemas.openxmlformats.org/officeDocument/2006/relationships/hyperlink" Target="https://docs.google.com/spreadsheets/d/1wg44B2uSqyYLs5p3uPPIiZWplqRlGJnn/view" TargetMode="External"/><Relationship Id="rId434" Type="http://schemas.openxmlformats.org/officeDocument/2006/relationships/hyperlink" Target="https://docs.google.com/spreadsheets/d/1xrvMx8pIvh0HL1vBnG5llV1plCfR0zj9/view" TargetMode="External"/><Relationship Id="rId33" Type="http://schemas.openxmlformats.org/officeDocument/2006/relationships/hyperlink" Target="https://docs.google.com/spreadsheets/d/1fnhhF9786vFPUZUThOXFGWScFchcEWb8/view" TargetMode="External"/><Relationship Id="rId129" Type="http://schemas.openxmlformats.org/officeDocument/2006/relationships/hyperlink" Target="https://docs.google.com/spreadsheets/d/1nhxOzyk7p4NkmFFlAAdtoLtaLlo6L84s/view" TargetMode="External"/><Relationship Id="rId280" Type="http://schemas.openxmlformats.org/officeDocument/2006/relationships/hyperlink" Target="https://docs.google.com/spreadsheets/d/1ZpEpu-K0JqCXhTI3eSR2kNIA1wS5hP5o/view" TargetMode="External"/><Relationship Id="rId336" Type="http://schemas.openxmlformats.org/officeDocument/2006/relationships/hyperlink" Target="https://docs.google.com/spreadsheets/d/1hCBUX9RzRJelNg-ssFMrKeWPQ-GANWP5/view" TargetMode="External"/><Relationship Id="rId75" Type="http://schemas.openxmlformats.org/officeDocument/2006/relationships/hyperlink" Target="https://docs.google.com/spreadsheets/d/1a0fE5l1vw4Mc9GyfV5qyj2gh3Ytwyasb/view" TargetMode="External"/><Relationship Id="rId140" Type="http://schemas.openxmlformats.org/officeDocument/2006/relationships/hyperlink" Target="https://docs.google.com/spreadsheets/d/1JY4CdkdPe8KsfjZ1nah8JAZDNO_CJDz0/view" TargetMode="External"/><Relationship Id="rId182" Type="http://schemas.openxmlformats.org/officeDocument/2006/relationships/hyperlink" Target="https://docs.google.com/spreadsheets/d/1mkX413Yj1O3xh55_t1OqnLJrrVWnZ2lJ/view" TargetMode="External"/><Relationship Id="rId378" Type="http://schemas.openxmlformats.org/officeDocument/2006/relationships/hyperlink" Target="https://docs.google.com/spreadsheets/d/1k6vHOijSUdyF6Cqb74c25zDf1ucHjBeJ/view" TargetMode="External"/><Relationship Id="rId403" Type="http://schemas.openxmlformats.org/officeDocument/2006/relationships/hyperlink" Target="https://docs.google.com/spreadsheets/d/1Fp-Uf-182O2xfrJZiox5YylRkoiAKIcH/view" TargetMode="External"/><Relationship Id="rId6" Type="http://schemas.openxmlformats.org/officeDocument/2006/relationships/hyperlink" Target="https://docs.google.com/spreadsheets/d/18msLAB7fEbRrGXHraC2YH2g_o3m8u4jG/view" TargetMode="External"/><Relationship Id="rId238" Type="http://schemas.openxmlformats.org/officeDocument/2006/relationships/hyperlink" Target="https://docs.google.com/spreadsheets/d/1_5HPEdW55XtnTExusb2WUC0EwHBguEdB/view" TargetMode="External"/><Relationship Id="rId445" Type="http://schemas.openxmlformats.org/officeDocument/2006/relationships/hyperlink" Target="https://docs.google.com/spreadsheets/d/1OImdC51AS9RPD8GoTttmhYjYWmWVQ8HM/view" TargetMode="External"/><Relationship Id="rId291" Type="http://schemas.openxmlformats.org/officeDocument/2006/relationships/hyperlink" Target="https://docs.google.com/spreadsheets/d/16VIQdDTHZRAijRCohnc0P6X6VTA2fC2q/view" TargetMode="External"/><Relationship Id="rId305" Type="http://schemas.openxmlformats.org/officeDocument/2006/relationships/hyperlink" Target="https://docs.google.com/spreadsheets/d/1LDqW75HiC2KhVsh5xezgUrsi-9OCzXqq/view" TargetMode="External"/><Relationship Id="rId347" Type="http://schemas.openxmlformats.org/officeDocument/2006/relationships/hyperlink" Target="https://docs.google.com/spreadsheets/d/1Ql72tknS1JR2sZPtB9leLNbo0Lth_PUI/view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P992"/>
  <sheetViews>
    <sheetView tabSelected="1" topLeftCell="K1" workbookViewId="0">
      <pane ySplit="2" topLeftCell="A45" activePane="bottomLeft" state="frozen"/>
      <selection pane="bottomLeft" activeCell="O1" sqref="O1:Z1"/>
    </sheetView>
  </sheetViews>
  <sheetFormatPr defaultColWidth="12.6640625" defaultRowHeight="15.75" customHeight="1"/>
  <cols>
    <col min="1" max="1" width="37.77734375" customWidth="1"/>
    <col min="2" max="2" width="10.109375" customWidth="1"/>
    <col min="3" max="3" width="11.109375" customWidth="1"/>
    <col min="5" max="5" width="17.88671875" customWidth="1"/>
    <col min="6" max="6" width="15" customWidth="1"/>
    <col min="7" max="7" width="16.6640625" customWidth="1"/>
    <col min="8" max="8" width="13.88671875" customWidth="1"/>
    <col min="9" max="9" width="18.77734375" customWidth="1"/>
    <col min="10" max="10" width="16.44140625" customWidth="1"/>
    <col min="11" max="11" width="12.77734375" customWidth="1"/>
    <col min="12" max="13" width="10.88671875" customWidth="1"/>
    <col min="14" max="14" width="14.6640625" customWidth="1"/>
    <col min="15" max="25" width="7.33203125" customWidth="1"/>
    <col min="26" max="26" width="12.6640625" customWidth="1"/>
    <col min="37" max="38" width="14.109375" customWidth="1"/>
    <col min="39" max="41" width="12.6640625" hidden="1"/>
  </cols>
  <sheetData>
    <row r="1" spans="1:42">
      <c r="A1" s="1" t="s">
        <v>0</v>
      </c>
      <c r="B1" s="1" t="s">
        <v>1</v>
      </c>
      <c r="C1" s="72" t="s">
        <v>2</v>
      </c>
      <c r="D1" s="73"/>
      <c r="E1" s="74" t="s">
        <v>3</v>
      </c>
      <c r="F1" s="73"/>
      <c r="G1" s="73"/>
      <c r="H1" s="73"/>
      <c r="I1" s="73"/>
      <c r="J1" s="73"/>
      <c r="K1" s="75" t="s">
        <v>4</v>
      </c>
      <c r="L1" s="73"/>
      <c r="M1" s="73"/>
      <c r="N1" s="73"/>
      <c r="O1" s="76" t="s">
        <v>897</v>
      </c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7" t="s">
        <v>5</v>
      </c>
      <c r="AB1" s="73"/>
      <c r="AC1" s="78" t="s">
        <v>6</v>
      </c>
      <c r="AD1" s="73"/>
      <c r="AE1" s="73"/>
      <c r="AF1" s="2" t="s">
        <v>7</v>
      </c>
      <c r="AG1" s="79" t="s">
        <v>8</v>
      </c>
      <c r="AH1" s="73"/>
      <c r="AI1" s="73"/>
      <c r="AJ1" s="3" t="s">
        <v>9</v>
      </c>
      <c r="AK1" s="80" t="s">
        <v>10</v>
      </c>
      <c r="AL1" s="73"/>
      <c r="AM1" s="4"/>
      <c r="AN1" s="4"/>
      <c r="AO1" s="4"/>
      <c r="AP1" s="4"/>
    </row>
    <row r="2" spans="1:42">
      <c r="A2" s="4"/>
      <c r="B2" s="4"/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22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6" t="s">
        <v>34</v>
      </c>
      <c r="AA2" s="7" t="s">
        <v>35</v>
      </c>
      <c r="AB2" s="7" t="s">
        <v>36</v>
      </c>
      <c r="AC2" s="7" t="s">
        <v>37</v>
      </c>
      <c r="AD2" s="7" t="s">
        <v>38</v>
      </c>
      <c r="AE2" s="7" t="s">
        <v>39</v>
      </c>
      <c r="AF2" s="7" t="s">
        <v>40</v>
      </c>
      <c r="AG2" s="7" t="s">
        <v>41</v>
      </c>
      <c r="AH2" s="7" t="s">
        <v>42</v>
      </c>
      <c r="AI2" s="7" t="s">
        <v>43</v>
      </c>
      <c r="AJ2" s="4"/>
      <c r="AK2" s="8" t="s">
        <v>44</v>
      </c>
      <c r="AL2" s="8" t="s">
        <v>45</v>
      </c>
      <c r="AM2" s="1" t="s">
        <v>46</v>
      </c>
      <c r="AN2" s="1" t="s">
        <v>47</v>
      </c>
      <c r="AO2" s="1" t="s">
        <v>48</v>
      </c>
      <c r="AP2" s="1" t="s">
        <v>49</v>
      </c>
    </row>
    <row r="3" spans="1:42">
      <c r="A3" s="9" t="s">
        <v>50</v>
      </c>
      <c r="B3" s="10">
        <v>40524</v>
      </c>
      <c r="C3" s="11">
        <v>0.38</v>
      </c>
      <c r="D3" s="11">
        <v>0.33</v>
      </c>
      <c r="E3" s="5" t="s">
        <v>51</v>
      </c>
      <c r="F3" s="12" t="s">
        <v>52</v>
      </c>
      <c r="G3" s="5" t="s">
        <v>52</v>
      </c>
      <c r="H3" s="12" t="s">
        <v>53</v>
      </c>
      <c r="I3" s="12" t="s">
        <v>54</v>
      </c>
      <c r="J3" s="12" t="s">
        <v>53</v>
      </c>
      <c r="K3" s="11">
        <v>0.59</v>
      </c>
      <c r="L3" s="11">
        <v>0.35</v>
      </c>
      <c r="M3" s="11">
        <v>0.04</v>
      </c>
      <c r="N3" s="11">
        <v>0.02</v>
      </c>
      <c r="O3" s="5">
        <v>193</v>
      </c>
      <c r="P3" s="5">
        <v>221</v>
      </c>
      <c r="Q3" s="5">
        <v>235</v>
      </c>
      <c r="R3" s="5">
        <v>247</v>
      </c>
      <c r="S3" s="5">
        <v>233</v>
      </c>
      <c r="T3" s="5">
        <v>225</v>
      </c>
      <c r="U3" s="5">
        <v>241</v>
      </c>
      <c r="V3" s="5">
        <v>235</v>
      </c>
      <c r="W3" s="5">
        <v>207</v>
      </c>
      <c r="X3" s="5">
        <v>222</v>
      </c>
      <c r="Y3" s="5">
        <v>242</v>
      </c>
      <c r="Z3" s="6">
        <v>29.333333333333332</v>
      </c>
      <c r="AA3" s="5" t="s">
        <v>55</v>
      </c>
      <c r="AB3" s="5" t="s">
        <v>55</v>
      </c>
      <c r="AC3" s="5" t="s">
        <v>56</v>
      </c>
      <c r="AD3" s="5" t="s">
        <v>56</v>
      </c>
      <c r="AE3" s="5" t="s">
        <v>55</v>
      </c>
      <c r="AF3" s="5" t="s">
        <v>55</v>
      </c>
      <c r="AG3" s="5" t="s">
        <v>56</v>
      </c>
      <c r="AH3" s="5" t="s">
        <v>56</v>
      </c>
      <c r="AI3" s="5" t="s">
        <v>56</v>
      </c>
      <c r="AJ3" s="13" t="s">
        <v>57</v>
      </c>
      <c r="AK3" s="13" t="s">
        <v>58</v>
      </c>
      <c r="AL3" s="13" t="s">
        <v>59</v>
      </c>
      <c r="AM3" s="4">
        <f t="shared" ref="AM3:AM155" si="0">COUNTIF(F3:J3,"Strong")</f>
        <v>2</v>
      </c>
      <c r="AN3" s="4">
        <f t="shared" ref="AN3:AN155" si="1">COUNTIF(F3:K3,"Very Strong")</f>
        <v>0</v>
      </c>
      <c r="AO3" s="4">
        <f t="shared" ref="AO3:AO155" si="2">SUM(AM3:AN3)</f>
        <v>2</v>
      </c>
      <c r="AP3" s="4">
        <f t="shared" ref="AP3:AP160" si="3">COUNTIF(AA3:AI3,"Y")</f>
        <v>4</v>
      </c>
    </row>
    <row r="4" spans="1:42">
      <c r="A4" s="9" t="s">
        <v>60</v>
      </c>
      <c r="B4" s="10">
        <v>40120</v>
      </c>
      <c r="C4" s="11">
        <v>0.67</v>
      </c>
      <c r="D4" s="11">
        <v>0.54</v>
      </c>
      <c r="E4" s="5" t="s">
        <v>61</v>
      </c>
      <c r="F4" s="12" t="s">
        <v>52</v>
      </c>
      <c r="G4" s="12" t="s">
        <v>53</v>
      </c>
      <c r="H4" s="12" t="s">
        <v>62</v>
      </c>
      <c r="I4" s="12" t="s">
        <v>52</v>
      </c>
      <c r="J4" s="5" t="s">
        <v>52</v>
      </c>
      <c r="K4" s="11">
        <v>0.56999999999999995</v>
      </c>
      <c r="L4" s="11">
        <v>0.28999999999999998</v>
      </c>
      <c r="M4" s="11">
        <v>7.0000000000000007E-2</v>
      </c>
      <c r="N4" s="11">
        <v>7.0000000000000007E-2</v>
      </c>
      <c r="O4" s="5">
        <v>433</v>
      </c>
      <c r="P4" s="5">
        <v>446</v>
      </c>
      <c r="Q4" s="5">
        <v>481</v>
      </c>
      <c r="R4" s="5">
        <v>507</v>
      </c>
      <c r="S4" s="5">
        <v>503</v>
      </c>
      <c r="T4" s="5">
        <v>481</v>
      </c>
      <c r="U4" s="5">
        <v>492</v>
      </c>
      <c r="V4" s="5">
        <v>481</v>
      </c>
      <c r="W4" s="5">
        <v>491</v>
      </c>
      <c r="X4" s="5">
        <v>528</v>
      </c>
      <c r="Y4" s="5">
        <v>514</v>
      </c>
      <c r="Z4" s="6">
        <v>49.333333333333336</v>
      </c>
      <c r="AA4" s="5" t="s">
        <v>55</v>
      </c>
      <c r="AB4" s="5" t="s">
        <v>55</v>
      </c>
      <c r="AC4" s="5" t="s">
        <v>56</v>
      </c>
      <c r="AD4" s="5" t="s">
        <v>56</v>
      </c>
      <c r="AE4" s="5" t="s">
        <v>56</v>
      </c>
      <c r="AF4" s="5" t="s">
        <v>55</v>
      </c>
      <c r="AG4" s="5" t="s">
        <v>56</v>
      </c>
      <c r="AH4" s="5" t="s">
        <v>56</v>
      </c>
      <c r="AI4" s="5" t="s">
        <v>56</v>
      </c>
      <c r="AJ4" s="13" t="s">
        <v>63</v>
      </c>
      <c r="AK4" s="13" t="s">
        <v>64</v>
      </c>
      <c r="AL4" s="13" t="s">
        <v>65</v>
      </c>
      <c r="AM4" s="4">
        <f t="shared" si="0"/>
        <v>3</v>
      </c>
      <c r="AN4" s="4">
        <f t="shared" si="1"/>
        <v>1</v>
      </c>
      <c r="AO4" s="4">
        <f t="shared" si="2"/>
        <v>4</v>
      </c>
      <c r="AP4" s="4">
        <f t="shared" si="3"/>
        <v>3</v>
      </c>
    </row>
    <row r="5" spans="1:42">
      <c r="A5" s="9" t="s">
        <v>66</v>
      </c>
      <c r="B5" s="10">
        <v>40260</v>
      </c>
      <c r="C5" s="11">
        <v>0.63</v>
      </c>
      <c r="D5" s="11">
        <v>0.46</v>
      </c>
      <c r="E5" s="5" t="s">
        <v>61</v>
      </c>
      <c r="F5" s="12" t="s">
        <v>53</v>
      </c>
      <c r="G5" s="5" t="s">
        <v>53</v>
      </c>
      <c r="H5" s="12" t="s">
        <v>52</v>
      </c>
      <c r="I5" s="12" t="s">
        <v>52</v>
      </c>
      <c r="J5" s="5" t="s">
        <v>52</v>
      </c>
      <c r="K5" s="11">
        <v>0.56999999999999995</v>
      </c>
      <c r="L5" s="11">
        <v>0.37</v>
      </c>
      <c r="M5" s="11">
        <v>0.04</v>
      </c>
      <c r="N5" s="11">
        <v>0.02</v>
      </c>
      <c r="O5" s="5">
        <v>173</v>
      </c>
      <c r="P5" s="5">
        <v>163</v>
      </c>
      <c r="Q5" s="5">
        <v>169</v>
      </c>
      <c r="R5" s="5">
        <v>172</v>
      </c>
      <c r="S5" s="5">
        <v>190</v>
      </c>
      <c r="T5" s="5">
        <v>176</v>
      </c>
      <c r="U5" s="5">
        <v>172</v>
      </c>
      <c r="V5" s="5">
        <v>165</v>
      </c>
      <c r="W5" s="5">
        <v>144</v>
      </c>
      <c r="X5" s="5">
        <v>152</v>
      </c>
      <c r="Y5" s="5">
        <v>166</v>
      </c>
      <c r="Z5" s="6">
        <v>20</v>
      </c>
      <c r="AA5" s="5" t="s">
        <v>55</v>
      </c>
      <c r="AB5" s="5" t="s">
        <v>55</v>
      </c>
      <c r="AC5" s="5" t="s">
        <v>56</v>
      </c>
      <c r="AD5" s="5" t="s">
        <v>56</v>
      </c>
      <c r="AE5" s="5" t="s">
        <v>56</v>
      </c>
      <c r="AF5" s="5" t="s">
        <v>55</v>
      </c>
      <c r="AG5" s="5" t="s">
        <v>56</v>
      </c>
      <c r="AH5" s="5" t="s">
        <v>55</v>
      </c>
      <c r="AI5" s="5" t="s">
        <v>56</v>
      </c>
      <c r="AJ5" s="13" t="s">
        <v>67</v>
      </c>
      <c r="AK5" s="13" t="s">
        <v>68</v>
      </c>
      <c r="AL5" s="13" t="s">
        <v>69</v>
      </c>
      <c r="AM5" s="4">
        <f t="shared" si="0"/>
        <v>3</v>
      </c>
      <c r="AN5" s="4">
        <f t="shared" si="1"/>
        <v>0</v>
      </c>
      <c r="AO5" s="4">
        <f t="shared" si="2"/>
        <v>3</v>
      </c>
      <c r="AP5" s="4">
        <f t="shared" si="3"/>
        <v>4</v>
      </c>
    </row>
    <row r="6" spans="1:42">
      <c r="A6" s="9" t="s">
        <v>70</v>
      </c>
      <c r="B6" s="10">
        <v>40340</v>
      </c>
      <c r="C6" s="11">
        <v>0.69</v>
      </c>
      <c r="D6" s="11">
        <v>0.66</v>
      </c>
      <c r="E6" s="5" t="s">
        <v>51</v>
      </c>
      <c r="F6" s="12" t="s">
        <v>53</v>
      </c>
      <c r="G6" s="12" t="s">
        <v>54</v>
      </c>
      <c r="H6" s="12" t="s">
        <v>52</v>
      </c>
      <c r="I6" s="12" t="s">
        <v>52</v>
      </c>
      <c r="J6" s="5" t="s">
        <v>53</v>
      </c>
      <c r="K6" s="11">
        <v>0.65</v>
      </c>
      <c r="L6" s="11">
        <v>0.24</v>
      </c>
      <c r="M6" s="11">
        <v>0.06</v>
      </c>
      <c r="N6" s="11">
        <v>0.05</v>
      </c>
      <c r="O6" s="5">
        <v>478</v>
      </c>
      <c r="P6" s="5">
        <v>484</v>
      </c>
      <c r="Q6" s="5">
        <v>472</v>
      </c>
      <c r="R6" s="5">
        <v>453</v>
      </c>
      <c r="S6" s="5">
        <v>451</v>
      </c>
      <c r="T6" s="5">
        <v>437</v>
      </c>
      <c r="U6" s="5">
        <v>430</v>
      </c>
      <c r="V6" s="5">
        <v>397</v>
      </c>
      <c r="W6" s="5">
        <v>375</v>
      </c>
      <c r="X6" s="5">
        <v>376</v>
      </c>
      <c r="Y6" s="5">
        <v>355</v>
      </c>
      <c r="Z6" s="6">
        <v>31.333333333333332</v>
      </c>
      <c r="AA6" s="5" t="s">
        <v>55</v>
      </c>
      <c r="AB6" s="5" t="s">
        <v>55</v>
      </c>
      <c r="AC6" s="5" t="s">
        <v>56</v>
      </c>
      <c r="AD6" s="5" t="s">
        <v>56</v>
      </c>
      <c r="AE6" s="5" t="s">
        <v>55</v>
      </c>
      <c r="AF6" s="5" t="s">
        <v>55</v>
      </c>
      <c r="AG6" s="5" t="s">
        <v>55</v>
      </c>
      <c r="AH6" s="5" t="s">
        <v>56</v>
      </c>
      <c r="AI6" s="5" t="s">
        <v>56</v>
      </c>
      <c r="AJ6" s="13" t="s">
        <v>71</v>
      </c>
      <c r="AK6" s="13" t="s">
        <v>72</v>
      </c>
      <c r="AL6" s="13" t="s">
        <v>73</v>
      </c>
      <c r="AM6" s="4">
        <f t="shared" si="0"/>
        <v>2</v>
      </c>
      <c r="AN6" s="4">
        <f t="shared" si="1"/>
        <v>0</v>
      </c>
      <c r="AO6" s="4">
        <f t="shared" si="2"/>
        <v>2</v>
      </c>
      <c r="AP6" s="4">
        <f t="shared" si="3"/>
        <v>5</v>
      </c>
    </row>
    <row r="7" spans="1:42">
      <c r="A7" s="9" t="s">
        <v>74</v>
      </c>
      <c r="B7" s="10">
        <v>40405</v>
      </c>
      <c r="C7" s="11">
        <v>0.54</v>
      </c>
      <c r="D7" s="11">
        <v>0.53</v>
      </c>
      <c r="E7" s="5" t="s">
        <v>51</v>
      </c>
      <c r="F7" s="12" t="s">
        <v>53</v>
      </c>
      <c r="G7" s="5" t="s">
        <v>53</v>
      </c>
      <c r="H7" s="12" t="s">
        <v>53</v>
      </c>
      <c r="I7" s="12" t="s">
        <v>52</v>
      </c>
      <c r="J7" s="5" t="s">
        <v>52</v>
      </c>
      <c r="K7" s="11">
        <v>0.76</v>
      </c>
      <c r="L7" s="11">
        <v>0.21</v>
      </c>
      <c r="M7" s="11">
        <v>0.03</v>
      </c>
      <c r="N7" s="11">
        <v>0</v>
      </c>
      <c r="O7" s="5">
        <v>0</v>
      </c>
      <c r="P7" s="5">
        <v>0</v>
      </c>
      <c r="Q7" s="5">
        <v>0</v>
      </c>
      <c r="R7" s="5">
        <v>255</v>
      </c>
      <c r="S7" s="5">
        <v>195</v>
      </c>
      <c r="T7" s="5">
        <v>149</v>
      </c>
      <c r="U7" s="5">
        <v>128</v>
      </c>
      <c r="V7" s="5">
        <v>110</v>
      </c>
      <c r="W7" s="5">
        <v>98</v>
      </c>
      <c r="X7" s="5">
        <v>128</v>
      </c>
      <c r="Y7" s="5">
        <v>137</v>
      </c>
      <c r="Z7" s="6">
        <v>14.666666666666666</v>
      </c>
      <c r="AA7" s="5" t="s">
        <v>55</v>
      </c>
      <c r="AB7" s="5" t="s">
        <v>55</v>
      </c>
      <c r="AC7" s="5" t="s">
        <v>56</v>
      </c>
      <c r="AD7" s="5" t="s">
        <v>56</v>
      </c>
      <c r="AE7" s="5" t="s">
        <v>55</v>
      </c>
      <c r="AF7" s="5" t="s">
        <v>56</v>
      </c>
      <c r="AG7" s="5" t="s">
        <v>56</v>
      </c>
      <c r="AH7" s="5" t="s">
        <v>55</v>
      </c>
      <c r="AI7" s="5" t="s">
        <v>55</v>
      </c>
      <c r="AJ7" s="13" t="s">
        <v>75</v>
      </c>
      <c r="AK7" s="13" t="s">
        <v>76</v>
      </c>
      <c r="AL7" s="13" t="s">
        <v>77</v>
      </c>
      <c r="AM7" s="4">
        <f t="shared" si="0"/>
        <v>2</v>
      </c>
      <c r="AN7" s="4">
        <f t="shared" si="1"/>
        <v>0</v>
      </c>
      <c r="AO7" s="4">
        <f t="shared" si="2"/>
        <v>2</v>
      </c>
      <c r="AP7" s="4">
        <f t="shared" si="3"/>
        <v>5</v>
      </c>
    </row>
    <row r="8" spans="1:42">
      <c r="A8" s="9" t="s">
        <v>78</v>
      </c>
      <c r="B8" s="10">
        <v>40633</v>
      </c>
      <c r="C8" s="11">
        <v>0.66</v>
      </c>
      <c r="D8" s="11">
        <v>0.61</v>
      </c>
      <c r="E8" s="5" t="s">
        <v>51</v>
      </c>
      <c r="F8" s="12" t="s">
        <v>53</v>
      </c>
      <c r="G8" s="5" t="s">
        <v>53</v>
      </c>
      <c r="H8" s="12" t="s">
        <v>52</v>
      </c>
      <c r="I8" s="12" t="s">
        <v>53</v>
      </c>
      <c r="J8" s="12" t="s">
        <v>53</v>
      </c>
      <c r="K8" s="11">
        <v>0.78</v>
      </c>
      <c r="L8" s="11">
        <v>0.18</v>
      </c>
      <c r="M8" s="11">
        <v>0.02</v>
      </c>
      <c r="N8" s="11">
        <v>0.02</v>
      </c>
      <c r="O8" s="5">
        <v>262</v>
      </c>
      <c r="P8" s="5">
        <v>286</v>
      </c>
      <c r="Q8" s="5">
        <v>278</v>
      </c>
      <c r="R8" s="5">
        <v>271</v>
      </c>
      <c r="S8" s="5">
        <v>271</v>
      </c>
      <c r="T8" s="5">
        <v>255</v>
      </c>
      <c r="U8" s="5">
        <v>269</v>
      </c>
      <c r="V8" s="5">
        <v>271</v>
      </c>
      <c r="W8" s="5">
        <v>238</v>
      </c>
      <c r="X8" s="5">
        <v>237</v>
      </c>
      <c r="Y8" s="5">
        <v>254</v>
      </c>
      <c r="Z8" s="6">
        <v>22.666666666666668</v>
      </c>
      <c r="AA8" s="5" t="s">
        <v>55</v>
      </c>
      <c r="AB8" s="5" t="s">
        <v>55</v>
      </c>
      <c r="AC8" s="5" t="s">
        <v>56</v>
      </c>
      <c r="AD8" s="5" t="s">
        <v>56</v>
      </c>
      <c r="AE8" s="5" t="s">
        <v>55</v>
      </c>
      <c r="AF8" s="5" t="s">
        <v>56</v>
      </c>
      <c r="AG8" s="5" t="s">
        <v>56</v>
      </c>
      <c r="AH8" s="5" t="s">
        <v>56</v>
      </c>
      <c r="AI8" s="5" t="s">
        <v>56</v>
      </c>
      <c r="AJ8" s="13" t="s">
        <v>79</v>
      </c>
      <c r="AK8" s="13" t="s">
        <v>80</v>
      </c>
      <c r="AL8" s="13" t="s">
        <v>81</v>
      </c>
      <c r="AM8" s="4">
        <f t="shared" si="0"/>
        <v>1</v>
      </c>
      <c r="AN8" s="4">
        <f t="shared" si="1"/>
        <v>0</v>
      </c>
      <c r="AO8" s="4">
        <f t="shared" si="2"/>
        <v>1</v>
      </c>
      <c r="AP8" s="4">
        <f t="shared" si="3"/>
        <v>3</v>
      </c>
    </row>
    <row r="9" spans="1:42">
      <c r="A9" s="9" t="s">
        <v>82</v>
      </c>
      <c r="B9" s="10">
        <v>40540</v>
      </c>
      <c r="C9" s="11">
        <v>0.63</v>
      </c>
      <c r="D9" s="11">
        <v>0.51</v>
      </c>
      <c r="E9" s="5" t="s">
        <v>51</v>
      </c>
      <c r="F9" s="12" t="s">
        <v>83</v>
      </c>
      <c r="G9" s="12" t="s">
        <v>83</v>
      </c>
      <c r="H9" s="12" t="s">
        <v>83</v>
      </c>
      <c r="I9" s="12" t="s">
        <v>52</v>
      </c>
      <c r="J9" s="5" t="s">
        <v>53</v>
      </c>
      <c r="K9" s="11">
        <v>0.71</v>
      </c>
      <c r="L9" s="11">
        <v>0.23</v>
      </c>
      <c r="M9" s="11">
        <v>0.02</v>
      </c>
      <c r="N9" s="11">
        <v>0.04</v>
      </c>
      <c r="O9" s="5">
        <v>639</v>
      </c>
      <c r="P9" s="5">
        <v>625</v>
      </c>
      <c r="Q9" s="5">
        <v>655</v>
      </c>
      <c r="R9" s="5">
        <v>651</v>
      </c>
      <c r="S9" s="5">
        <v>629</v>
      </c>
      <c r="T9" s="5">
        <v>599</v>
      </c>
      <c r="U9" s="5">
        <v>570</v>
      </c>
      <c r="V9" s="5">
        <v>520</v>
      </c>
      <c r="W9" s="5">
        <v>479</v>
      </c>
      <c r="X9" s="5">
        <v>469</v>
      </c>
      <c r="Y9" s="5">
        <v>462</v>
      </c>
      <c r="Z9" s="6">
        <v>37.666666666666664</v>
      </c>
      <c r="AA9" s="5" t="s">
        <v>55</v>
      </c>
      <c r="AB9" s="5" t="s">
        <v>55</v>
      </c>
      <c r="AC9" s="5" t="s">
        <v>56</v>
      </c>
      <c r="AD9" s="5" t="s">
        <v>55</v>
      </c>
      <c r="AE9" s="5" t="s">
        <v>55</v>
      </c>
      <c r="AF9" s="5" t="s">
        <v>55</v>
      </c>
      <c r="AG9" s="5" t="s">
        <v>56</v>
      </c>
      <c r="AH9" s="5" t="s">
        <v>56</v>
      </c>
      <c r="AI9" s="5" t="s">
        <v>56</v>
      </c>
      <c r="AJ9" s="13" t="s">
        <v>84</v>
      </c>
      <c r="AK9" s="13" t="s">
        <v>85</v>
      </c>
      <c r="AL9" s="13" t="s">
        <v>86</v>
      </c>
      <c r="AM9" s="4">
        <f t="shared" si="0"/>
        <v>1</v>
      </c>
      <c r="AN9" s="4">
        <f t="shared" si="1"/>
        <v>0</v>
      </c>
      <c r="AO9" s="4">
        <f t="shared" si="2"/>
        <v>1</v>
      </c>
      <c r="AP9" s="4">
        <f t="shared" si="3"/>
        <v>5</v>
      </c>
    </row>
    <row r="10" spans="1:42">
      <c r="A10" s="9" t="s">
        <v>87</v>
      </c>
      <c r="B10" s="10">
        <v>43175</v>
      </c>
      <c r="C10" s="11">
        <v>0.56999999999999995</v>
      </c>
      <c r="D10" s="11">
        <v>0.52</v>
      </c>
      <c r="E10" s="5" t="s">
        <v>51</v>
      </c>
      <c r="F10" s="12" t="s">
        <v>53</v>
      </c>
      <c r="G10" s="5" t="s">
        <v>53</v>
      </c>
      <c r="H10" s="12" t="s">
        <v>52</v>
      </c>
      <c r="I10" s="12" t="s">
        <v>53</v>
      </c>
      <c r="J10" s="12" t="s">
        <v>52</v>
      </c>
      <c r="K10" s="11">
        <v>0.63</v>
      </c>
      <c r="L10" s="11">
        <v>0.35</v>
      </c>
      <c r="M10" s="11">
        <v>0</v>
      </c>
      <c r="N10" s="11">
        <v>0.02</v>
      </c>
      <c r="O10" s="5">
        <v>215</v>
      </c>
      <c r="P10" s="5">
        <v>215</v>
      </c>
      <c r="Q10" s="5">
        <v>225</v>
      </c>
      <c r="R10" s="5">
        <v>224</v>
      </c>
      <c r="S10" s="5">
        <v>189</v>
      </c>
      <c r="T10" s="5">
        <v>166</v>
      </c>
      <c r="U10" s="5">
        <v>137</v>
      </c>
      <c r="V10" s="5">
        <v>136</v>
      </c>
      <c r="W10" s="5">
        <v>116</v>
      </c>
      <c r="X10" s="5">
        <v>117</v>
      </c>
      <c r="Y10" s="5">
        <v>100</v>
      </c>
      <c r="Z10" s="6">
        <v>9.3333333333333339</v>
      </c>
      <c r="AA10" s="5" t="s">
        <v>55</v>
      </c>
      <c r="AB10" s="5" t="s">
        <v>55</v>
      </c>
      <c r="AC10" s="5" t="s">
        <v>56</v>
      </c>
      <c r="AD10" s="5" t="s">
        <v>56</v>
      </c>
      <c r="AE10" s="5" t="s">
        <v>55</v>
      </c>
      <c r="AF10" s="5" t="s">
        <v>55</v>
      </c>
      <c r="AG10" s="5" t="s">
        <v>55</v>
      </c>
      <c r="AH10" s="5" t="s">
        <v>55</v>
      </c>
      <c r="AI10" s="5" t="s">
        <v>55</v>
      </c>
      <c r="AJ10" s="13" t="s">
        <v>88</v>
      </c>
      <c r="AK10" s="13" t="s">
        <v>89</v>
      </c>
      <c r="AL10" s="13" t="s">
        <v>90</v>
      </c>
      <c r="AM10" s="4">
        <f t="shared" si="0"/>
        <v>2</v>
      </c>
      <c r="AN10" s="4">
        <f t="shared" si="1"/>
        <v>0</v>
      </c>
      <c r="AO10" s="4">
        <f t="shared" si="2"/>
        <v>2</v>
      </c>
      <c r="AP10" s="4">
        <f t="shared" si="3"/>
        <v>7</v>
      </c>
    </row>
    <row r="11" spans="1:42">
      <c r="A11" s="9" t="s">
        <v>91</v>
      </c>
      <c r="B11" s="10">
        <v>40800</v>
      </c>
      <c r="C11" s="11">
        <v>0.59</v>
      </c>
      <c r="D11" s="11">
        <v>0.41</v>
      </c>
      <c r="E11" s="5" t="s">
        <v>51</v>
      </c>
      <c r="F11" s="12" t="s">
        <v>53</v>
      </c>
      <c r="G11" s="12" t="s">
        <v>54</v>
      </c>
      <c r="H11" s="12" t="s">
        <v>52</v>
      </c>
      <c r="I11" s="12" t="s">
        <v>52</v>
      </c>
      <c r="J11" s="5" t="s">
        <v>53</v>
      </c>
      <c r="K11" s="11">
        <v>0.7</v>
      </c>
      <c r="L11" s="11">
        <v>0.26</v>
      </c>
      <c r="M11" s="11">
        <v>0.01</v>
      </c>
      <c r="N11" s="11">
        <v>0.03</v>
      </c>
      <c r="O11" s="5">
        <v>291</v>
      </c>
      <c r="P11" s="5">
        <v>287</v>
      </c>
      <c r="Q11" s="5">
        <v>346</v>
      </c>
      <c r="R11" s="5">
        <v>370</v>
      </c>
      <c r="S11" s="5">
        <v>364</v>
      </c>
      <c r="T11" s="5">
        <v>372</v>
      </c>
      <c r="U11" s="5">
        <v>385</v>
      </c>
      <c r="V11" s="5">
        <v>364</v>
      </c>
      <c r="W11" s="5">
        <v>345</v>
      </c>
      <c r="X11" s="5">
        <v>382</v>
      </c>
      <c r="Y11" s="5">
        <v>413</v>
      </c>
      <c r="Z11" s="6">
        <v>38.333333333333336</v>
      </c>
      <c r="AA11" s="5" t="s">
        <v>55</v>
      </c>
      <c r="AB11" s="5" t="s">
        <v>55</v>
      </c>
      <c r="AC11" s="5" t="s">
        <v>56</v>
      </c>
      <c r="AD11" s="5" t="s">
        <v>56</v>
      </c>
      <c r="AE11" s="5" t="s">
        <v>55</v>
      </c>
      <c r="AF11" s="5" t="s">
        <v>55</v>
      </c>
      <c r="AG11" s="5" t="s">
        <v>56</v>
      </c>
      <c r="AH11" s="5" t="s">
        <v>56</v>
      </c>
      <c r="AI11" s="5" t="s">
        <v>56</v>
      </c>
      <c r="AJ11" s="13" t="s">
        <v>92</v>
      </c>
      <c r="AK11" s="13" t="s">
        <v>93</v>
      </c>
      <c r="AL11" s="13" t="s">
        <v>94</v>
      </c>
      <c r="AM11" s="4">
        <f t="shared" si="0"/>
        <v>2</v>
      </c>
      <c r="AN11" s="4">
        <f t="shared" si="1"/>
        <v>0</v>
      </c>
      <c r="AO11" s="4">
        <f t="shared" si="2"/>
        <v>2</v>
      </c>
      <c r="AP11" s="4">
        <f t="shared" si="3"/>
        <v>4</v>
      </c>
    </row>
    <row r="12" spans="1:42">
      <c r="A12" s="9" t="s">
        <v>95</v>
      </c>
      <c r="B12" s="10">
        <v>41080</v>
      </c>
      <c r="C12" s="11">
        <v>0.78</v>
      </c>
      <c r="D12" s="11">
        <v>0.72</v>
      </c>
      <c r="E12" s="12" t="s">
        <v>96</v>
      </c>
      <c r="F12" s="12" t="s">
        <v>54</v>
      </c>
      <c r="G12" s="12" t="s">
        <v>54</v>
      </c>
      <c r="H12" s="12" t="s">
        <v>53</v>
      </c>
      <c r="I12" s="12" t="s">
        <v>53</v>
      </c>
      <c r="J12" s="5" t="s">
        <v>53</v>
      </c>
      <c r="K12" s="11">
        <v>0.55000000000000004</v>
      </c>
      <c r="L12" s="11">
        <v>0.43</v>
      </c>
      <c r="M12" s="11">
        <v>0</v>
      </c>
      <c r="N12" s="11">
        <v>0.02</v>
      </c>
      <c r="O12" s="5">
        <v>225</v>
      </c>
      <c r="P12" s="5">
        <v>243</v>
      </c>
      <c r="Q12" s="5">
        <v>261</v>
      </c>
      <c r="R12" s="5">
        <v>265</v>
      </c>
      <c r="S12" s="5">
        <v>260</v>
      </c>
      <c r="T12" s="5">
        <v>227</v>
      </c>
      <c r="U12" s="5">
        <v>229</v>
      </c>
      <c r="V12" s="5">
        <v>248</v>
      </c>
      <c r="W12" s="5">
        <v>208</v>
      </c>
      <c r="X12" s="5">
        <v>209</v>
      </c>
      <c r="Y12" s="5">
        <v>202</v>
      </c>
      <c r="Z12" s="6">
        <v>18.333333333333332</v>
      </c>
      <c r="AA12" s="5" t="s">
        <v>56</v>
      </c>
      <c r="AB12" s="5" t="s">
        <v>55</v>
      </c>
      <c r="AC12" s="5" t="s">
        <v>55</v>
      </c>
      <c r="AD12" s="5" t="s">
        <v>56</v>
      </c>
      <c r="AE12" s="5" t="s">
        <v>55</v>
      </c>
      <c r="AF12" s="5" t="s">
        <v>55</v>
      </c>
      <c r="AG12" s="5" t="s">
        <v>56</v>
      </c>
      <c r="AH12" s="5" t="s">
        <v>55</v>
      </c>
      <c r="AI12" s="5" t="s">
        <v>55</v>
      </c>
      <c r="AJ12" s="13" t="s">
        <v>97</v>
      </c>
      <c r="AK12" s="13" t="s">
        <v>98</v>
      </c>
      <c r="AL12" s="13" t="s">
        <v>99</v>
      </c>
      <c r="AM12" s="4">
        <f t="shared" si="0"/>
        <v>0</v>
      </c>
      <c r="AN12" s="4">
        <f t="shared" si="1"/>
        <v>0</v>
      </c>
      <c r="AO12" s="4">
        <f t="shared" si="2"/>
        <v>0</v>
      </c>
      <c r="AP12" s="4">
        <f t="shared" si="3"/>
        <v>6</v>
      </c>
    </row>
    <row r="13" spans="1:42">
      <c r="A13" s="9" t="s">
        <v>100</v>
      </c>
      <c r="B13" s="10">
        <v>41210</v>
      </c>
      <c r="C13" s="11">
        <v>0.54</v>
      </c>
      <c r="D13" s="11">
        <v>0.39</v>
      </c>
      <c r="E13" s="5" t="s">
        <v>51</v>
      </c>
      <c r="F13" s="12" t="s">
        <v>52</v>
      </c>
      <c r="G13" s="5" t="s">
        <v>53</v>
      </c>
      <c r="H13" s="12" t="s">
        <v>52</v>
      </c>
      <c r="I13" s="12" t="s">
        <v>53</v>
      </c>
      <c r="J13" s="12" t="s">
        <v>53</v>
      </c>
      <c r="K13" s="11">
        <v>0.69</v>
      </c>
      <c r="L13" s="11">
        <v>0.28000000000000003</v>
      </c>
      <c r="M13" s="11">
        <v>0.01</v>
      </c>
      <c r="N13" s="11">
        <v>0.02</v>
      </c>
      <c r="O13" s="5">
        <v>205</v>
      </c>
      <c r="P13" s="5">
        <v>205</v>
      </c>
      <c r="Q13" s="5">
        <v>218</v>
      </c>
      <c r="R13" s="5">
        <v>218</v>
      </c>
      <c r="S13" s="5">
        <v>225</v>
      </c>
      <c r="T13" s="5">
        <v>235</v>
      </c>
      <c r="U13" s="5">
        <v>264</v>
      </c>
      <c r="V13" s="5">
        <v>252</v>
      </c>
      <c r="W13" s="5">
        <v>234</v>
      </c>
      <c r="X13" s="5">
        <v>246</v>
      </c>
      <c r="Y13" s="5">
        <v>262</v>
      </c>
      <c r="Z13" s="6">
        <v>30.666666666666668</v>
      </c>
      <c r="AA13" s="5" t="s">
        <v>55</v>
      </c>
      <c r="AB13" s="5" t="s">
        <v>55</v>
      </c>
      <c r="AC13" s="5" t="s">
        <v>56</v>
      </c>
      <c r="AD13" s="5" t="s">
        <v>56</v>
      </c>
      <c r="AE13" s="5" t="s">
        <v>55</v>
      </c>
      <c r="AF13" s="5" t="s">
        <v>55</v>
      </c>
      <c r="AG13" s="5" t="s">
        <v>56</v>
      </c>
      <c r="AH13" s="5" t="s">
        <v>56</v>
      </c>
      <c r="AI13" s="5" t="s">
        <v>56</v>
      </c>
      <c r="AJ13" s="13" t="s">
        <v>101</v>
      </c>
      <c r="AK13" s="13" t="s">
        <v>102</v>
      </c>
      <c r="AL13" s="13" t="s">
        <v>103</v>
      </c>
      <c r="AM13" s="4">
        <f t="shared" si="0"/>
        <v>2</v>
      </c>
      <c r="AN13" s="4">
        <f t="shared" si="1"/>
        <v>0</v>
      </c>
      <c r="AO13" s="4">
        <f t="shared" si="2"/>
        <v>2</v>
      </c>
      <c r="AP13" s="4">
        <f t="shared" si="3"/>
        <v>4</v>
      </c>
    </row>
    <row r="14" spans="1:42">
      <c r="A14" s="9" t="s">
        <v>104</v>
      </c>
      <c r="B14" s="10">
        <v>40755</v>
      </c>
      <c r="C14" s="11">
        <v>0.55000000000000004</v>
      </c>
      <c r="D14" s="11">
        <v>0.56000000000000005</v>
      </c>
      <c r="E14" s="12" t="s">
        <v>96</v>
      </c>
      <c r="F14" s="12" t="s">
        <v>54</v>
      </c>
      <c r="G14" s="12" t="s">
        <v>54</v>
      </c>
      <c r="H14" s="12" t="s">
        <v>53</v>
      </c>
      <c r="I14" s="12" t="s">
        <v>52</v>
      </c>
      <c r="J14" s="5" t="s">
        <v>53</v>
      </c>
      <c r="K14" s="11">
        <v>0.65</v>
      </c>
      <c r="L14" s="11">
        <v>0.26</v>
      </c>
      <c r="M14" s="11">
        <v>0.06</v>
      </c>
      <c r="N14" s="11">
        <v>0.03</v>
      </c>
      <c r="O14" s="5">
        <v>0</v>
      </c>
      <c r="P14" s="5">
        <v>0</v>
      </c>
      <c r="Q14" s="5">
        <v>0</v>
      </c>
      <c r="R14" s="5">
        <v>369</v>
      </c>
      <c r="S14" s="5">
        <v>337</v>
      </c>
      <c r="T14" s="5">
        <v>314</v>
      </c>
      <c r="U14" s="5">
        <v>304</v>
      </c>
      <c r="V14" s="5">
        <v>241</v>
      </c>
      <c r="W14" s="5">
        <v>233</v>
      </c>
      <c r="X14" s="5">
        <v>241</v>
      </c>
      <c r="Y14" s="5">
        <v>232</v>
      </c>
      <c r="Z14" s="6">
        <v>23</v>
      </c>
      <c r="AA14" s="5" t="s">
        <v>55</v>
      </c>
      <c r="AB14" s="5" t="s">
        <v>55</v>
      </c>
      <c r="AC14" s="5" t="s">
        <v>55</v>
      </c>
      <c r="AD14" s="5" t="s">
        <v>56</v>
      </c>
      <c r="AE14" s="5" t="s">
        <v>55</v>
      </c>
      <c r="AF14" s="5" t="s">
        <v>55</v>
      </c>
      <c r="AG14" s="5" t="s">
        <v>56</v>
      </c>
      <c r="AH14" s="5" t="s">
        <v>55</v>
      </c>
      <c r="AI14" s="5" t="s">
        <v>56</v>
      </c>
      <c r="AJ14" s="13" t="s">
        <v>105</v>
      </c>
      <c r="AK14" s="13" t="s">
        <v>106</v>
      </c>
      <c r="AL14" s="13" t="s">
        <v>107</v>
      </c>
      <c r="AM14" s="4">
        <f t="shared" si="0"/>
        <v>1</v>
      </c>
      <c r="AN14" s="4">
        <f t="shared" si="1"/>
        <v>0</v>
      </c>
      <c r="AO14" s="4">
        <f t="shared" si="2"/>
        <v>1</v>
      </c>
      <c r="AP14" s="4">
        <f t="shared" si="3"/>
        <v>6</v>
      </c>
    </row>
    <row r="15" spans="1:42">
      <c r="A15" s="9" t="s">
        <v>108</v>
      </c>
      <c r="B15" s="10">
        <v>41663</v>
      </c>
      <c r="C15" s="11">
        <v>0.48</v>
      </c>
      <c r="D15" s="11">
        <v>0.44</v>
      </c>
      <c r="E15" s="5" t="s">
        <v>51</v>
      </c>
      <c r="F15" s="12" t="s">
        <v>54</v>
      </c>
      <c r="G15" s="5" t="s">
        <v>53</v>
      </c>
      <c r="H15" s="12" t="s">
        <v>53</v>
      </c>
      <c r="I15" s="12" t="s">
        <v>52</v>
      </c>
      <c r="J15" s="5" t="s">
        <v>52</v>
      </c>
      <c r="K15" s="11">
        <v>0.75</v>
      </c>
      <c r="L15" s="11">
        <v>0.23</v>
      </c>
      <c r="M15" s="11">
        <v>0.02</v>
      </c>
      <c r="N15" s="11">
        <v>0</v>
      </c>
      <c r="O15" s="5">
        <v>132</v>
      </c>
      <c r="P15" s="5">
        <v>140</v>
      </c>
      <c r="Q15" s="5">
        <v>100</v>
      </c>
      <c r="R15" s="5">
        <v>172</v>
      </c>
      <c r="S15" s="5">
        <v>176</v>
      </c>
      <c r="T15" s="5">
        <v>268</v>
      </c>
      <c r="U15" s="5">
        <v>281</v>
      </c>
      <c r="V15" s="5">
        <v>219</v>
      </c>
      <c r="W15" s="5">
        <v>160</v>
      </c>
      <c r="X15" s="5">
        <v>175</v>
      </c>
      <c r="Y15" s="5">
        <v>202</v>
      </c>
      <c r="Z15" s="6">
        <v>23.333333333333332</v>
      </c>
      <c r="AA15" s="5" t="s">
        <v>55</v>
      </c>
      <c r="AB15" s="5" t="s">
        <v>55</v>
      </c>
      <c r="AC15" s="5" t="s">
        <v>56</v>
      </c>
      <c r="AD15" s="5" t="s">
        <v>56</v>
      </c>
      <c r="AE15" s="5" t="s">
        <v>55</v>
      </c>
      <c r="AF15" s="5" t="s">
        <v>56</v>
      </c>
      <c r="AG15" s="5" t="s">
        <v>56</v>
      </c>
      <c r="AH15" s="5" t="s">
        <v>55</v>
      </c>
      <c r="AI15" s="5" t="s">
        <v>56</v>
      </c>
      <c r="AJ15" s="13" t="s">
        <v>109</v>
      </c>
      <c r="AK15" s="13" t="s">
        <v>110</v>
      </c>
      <c r="AL15" s="13" t="s">
        <v>111</v>
      </c>
      <c r="AM15" s="4">
        <f t="shared" si="0"/>
        <v>2</v>
      </c>
      <c r="AN15" s="4">
        <f t="shared" si="1"/>
        <v>0</v>
      </c>
      <c r="AO15" s="4">
        <f t="shared" si="2"/>
        <v>2</v>
      </c>
      <c r="AP15" s="4">
        <f t="shared" si="3"/>
        <v>4</v>
      </c>
    </row>
    <row r="16" spans="1:42">
      <c r="A16" s="9" t="s">
        <v>112</v>
      </c>
      <c r="B16" s="10">
        <v>41715</v>
      </c>
      <c r="C16" s="11">
        <v>0.7</v>
      </c>
      <c r="D16" s="11">
        <v>0.53</v>
      </c>
      <c r="E16" s="5" t="s">
        <v>51</v>
      </c>
      <c r="F16" s="12" t="s">
        <v>53</v>
      </c>
      <c r="G16" s="12" t="s">
        <v>53</v>
      </c>
      <c r="H16" s="12" t="s">
        <v>52</v>
      </c>
      <c r="I16" s="12" t="s">
        <v>62</v>
      </c>
      <c r="J16" s="5" t="s">
        <v>53</v>
      </c>
      <c r="K16" s="11">
        <v>0.8</v>
      </c>
      <c r="L16" s="11">
        <v>0.17</v>
      </c>
      <c r="M16" s="11">
        <v>0.01</v>
      </c>
      <c r="N16" s="11">
        <v>0.02</v>
      </c>
      <c r="O16" s="5">
        <v>410</v>
      </c>
      <c r="P16" s="5">
        <v>418</v>
      </c>
      <c r="Q16" s="5">
        <v>456</v>
      </c>
      <c r="R16" s="5">
        <v>477</v>
      </c>
      <c r="S16" s="5">
        <v>455</v>
      </c>
      <c r="T16" s="5">
        <v>473</v>
      </c>
      <c r="U16" s="5">
        <v>474</v>
      </c>
      <c r="V16" s="5">
        <v>474</v>
      </c>
      <c r="W16" s="5">
        <v>412</v>
      </c>
      <c r="X16" s="5">
        <v>428</v>
      </c>
      <c r="Y16" s="5">
        <v>438</v>
      </c>
      <c r="Z16" s="6">
        <v>43.666666666666664</v>
      </c>
      <c r="AA16" s="5" t="s">
        <v>55</v>
      </c>
      <c r="AB16" s="5" t="s">
        <v>55</v>
      </c>
      <c r="AC16" s="5" t="s">
        <v>56</v>
      </c>
      <c r="AD16" s="5" t="s">
        <v>56</v>
      </c>
      <c r="AE16" s="5" t="s">
        <v>55</v>
      </c>
      <c r="AF16" s="5" t="s">
        <v>56</v>
      </c>
      <c r="AG16" s="5" t="s">
        <v>56</v>
      </c>
      <c r="AH16" s="5" t="s">
        <v>56</v>
      </c>
      <c r="AI16" s="5" t="s">
        <v>56</v>
      </c>
      <c r="AJ16" s="13" t="s">
        <v>113</v>
      </c>
      <c r="AK16" s="13" t="s">
        <v>114</v>
      </c>
      <c r="AL16" s="13" t="s">
        <v>115</v>
      </c>
      <c r="AM16" s="4">
        <f t="shared" si="0"/>
        <v>1</v>
      </c>
      <c r="AN16" s="4">
        <f t="shared" si="1"/>
        <v>1</v>
      </c>
      <c r="AO16" s="4">
        <f t="shared" si="2"/>
        <v>2</v>
      </c>
      <c r="AP16" s="4">
        <f t="shared" si="3"/>
        <v>3</v>
      </c>
    </row>
    <row r="17" spans="1:42">
      <c r="A17" s="9" t="s">
        <v>116</v>
      </c>
      <c r="B17" s="10">
        <v>41900</v>
      </c>
      <c r="C17" s="11">
        <v>0.72</v>
      </c>
      <c r="D17" s="11">
        <v>0.55000000000000004</v>
      </c>
      <c r="E17" s="5" t="s">
        <v>51</v>
      </c>
      <c r="F17" s="12" t="s">
        <v>53</v>
      </c>
      <c r="G17" s="12" t="s">
        <v>53</v>
      </c>
      <c r="H17" s="12" t="s">
        <v>52</v>
      </c>
      <c r="I17" s="12" t="s">
        <v>53</v>
      </c>
      <c r="J17" s="5" t="s">
        <v>53</v>
      </c>
      <c r="K17" s="11">
        <v>0.69</v>
      </c>
      <c r="L17" s="11">
        <v>0.27</v>
      </c>
      <c r="M17" s="11">
        <v>0.02</v>
      </c>
      <c r="N17" s="11">
        <v>0.02</v>
      </c>
      <c r="O17" s="5">
        <v>539</v>
      </c>
      <c r="P17" s="5">
        <v>535</v>
      </c>
      <c r="Q17" s="5">
        <v>552</v>
      </c>
      <c r="R17" s="5">
        <v>567</v>
      </c>
      <c r="S17" s="5">
        <v>541</v>
      </c>
      <c r="T17" s="5">
        <v>539</v>
      </c>
      <c r="U17" s="5">
        <v>517</v>
      </c>
      <c r="V17" s="5">
        <v>515</v>
      </c>
      <c r="W17" s="5">
        <v>462</v>
      </c>
      <c r="X17" s="5">
        <v>538</v>
      </c>
      <c r="Y17" s="5">
        <v>549</v>
      </c>
      <c r="Z17" s="6">
        <v>53.666666666666664</v>
      </c>
      <c r="AA17" s="5" t="s">
        <v>55</v>
      </c>
      <c r="AB17" s="5" t="s">
        <v>55</v>
      </c>
      <c r="AC17" s="5" t="s">
        <v>56</v>
      </c>
      <c r="AD17" s="5" t="s">
        <v>56</v>
      </c>
      <c r="AE17" s="5" t="s">
        <v>55</v>
      </c>
      <c r="AF17" s="5" t="s">
        <v>55</v>
      </c>
      <c r="AG17" s="5" t="s">
        <v>56</v>
      </c>
      <c r="AH17" s="5" t="s">
        <v>56</v>
      </c>
      <c r="AI17" s="5" t="s">
        <v>56</v>
      </c>
      <c r="AJ17" s="13" t="s">
        <v>117</v>
      </c>
      <c r="AK17" s="13" t="s">
        <v>118</v>
      </c>
      <c r="AL17" s="13" t="s">
        <v>119</v>
      </c>
      <c r="AM17" s="4">
        <f t="shared" si="0"/>
        <v>1</v>
      </c>
      <c r="AN17" s="4">
        <f t="shared" si="1"/>
        <v>0</v>
      </c>
      <c r="AO17" s="4">
        <f t="shared" si="2"/>
        <v>1</v>
      </c>
      <c r="AP17" s="4">
        <f t="shared" si="3"/>
        <v>4</v>
      </c>
    </row>
    <row r="18" spans="1:42">
      <c r="A18" s="9" t="s">
        <v>120</v>
      </c>
      <c r="B18" s="10">
        <v>41920</v>
      </c>
      <c r="C18" s="11">
        <v>0.69</v>
      </c>
      <c r="D18" s="11">
        <v>0.61</v>
      </c>
      <c r="E18" s="12" t="s">
        <v>96</v>
      </c>
      <c r="F18" s="12" t="s">
        <v>53</v>
      </c>
      <c r="G18" s="5" t="s">
        <v>54</v>
      </c>
      <c r="H18" s="12" t="s">
        <v>54</v>
      </c>
      <c r="I18" s="12" t="s">
        <v>54</v>
      </c>
      <c r="J18" s="5" t="s">
        <v>53</v>
      </c>
      <c r="K18" s="11">
        <v>0.69</v>
      </c>
      <c r="L18" s="11">
        <v>0.26</v>
      </c>
      <c r="M18" s="11">
        <v>0.04</v>
      </c>
      <c r="N18" s="11">
        <v>0.01</v>
      </c>
      <c r="O18" s="5">
        <v>177</v>
      </c>
      <c r="P18" s="5">
        <v>189</v>
      </c>
      <c r="Q18" s="5">
        <v>179</v>
      </c>
      <c r="R18" s="5">
        <v>207</v>
      </c>
      <c r="S18" s="5">
        <v>210</v>
      </c>
      <c r="T18" s="5">
        <v>200</v>
      </c>
      <c r="U18" s="5">
        <v>222</v>
      </c>
      <c r="V18" s="5">
        <v>216</v>
      </c>
      <c r="W18" s="5">
        <v>196</v>
      </c>
      <c r="X18" s="5">
        <v>169</v>
      </c>
      <c r="Y18" s="5">
        <v>164</v>
      </c>
      <c r="Z18" s="6">
        <v>14</v>
      </c>
      <c r="AA18" s="5" t="s">
        <v>55</v>
      </c>
      <c r="AB18" s="5" t="s">
        <v>55</v>
      </c>
      <c r="AC18" s="5" t="s">
        <v>55</v>
      </c>
      <c r="AD18" s="5" t="s">
        <v>56</v>
      </c>
      <c r="AE18" s="5" t="s">
        <v>55</v>
      </c>
      <c r="AF18" s="5" t="s">
        <v>55</v>
      </c>
      <c r="AG18" s="5" t="s">
        <v>56</v>
      </c>
      <c r="AH18" s="5" t="s">
        <v>55</v>
      </c>
      <c r="AI18" s="5" t="s">
        <v>55</v>
      </c>
      <c r="AJ18" s="13" t="s">
        <v>121</v>
      </c>
      <c r="AK18" s="13" t="s">
        <v>122</v>
      </c>
      <c r="AL18" s="13" t="s">
        <v>123</v>
      </c>
      <c r="AM18" s="4">
        <f t="shared" si="0"/>
        <v>0</v>
      </c>
      <c r="AN18" s="4">
        <f t="shared" si="1"/>
        <v>0</v>
      </c>
      <c r="AO18" s="4">
        <f t="shared" si="2"/>
        <v>0</v>
      </c>
      <c r="AP18" s="4">
        <f t="shared" si="3"/>
        <v>7</v>
      </c>
    </row>
    <row r="19" spans="1:42">
      <c r="A19" s="9" t="s">
        <v>124</v>
      </c>
      <c r="B19" s="10">
        <v>41890</v>
      </c>
      <c r="C19" s="11">
        <v>0.66</v>
      </c>
      <c r="D19" s="11">
        <v>0.54</v>
      </c>
      <c r="E19" s="12" t="s">
        <v>125</v>
      </c>
      <c r="F19" s="12" t="s">
        <v>54</v>
      </c>
      <c r="G19" s="12" t="s">
        <v>53</v>
      </c>
      <c r="H19" s="12" t="s">
        <v>62</v>
      </c>
      <c r="I19" s="12" t="s">
        <v>53</v>
      </c>
      <c r="J19" s="5" t="s">
        <v>53</v>
      </c>
      <c r="K19" s="11">
        <v>0.42</v>
      </c>
      <c r="L19" s="11">
        <v>0.42</v>
      </c>
      <c r="M19" s="11">
        <v>0.1</v>
      </c>
      <c r="N19" s="11">
        <v>0.06</v>
      </c>
      <c r="O19" s="5">
        <v>417</v>
      </c>
      <c r="P19" s="5">
        <v>432</v>
      </c>
      <c r="Q19" s="5">
        <v>436</v>
      </c>
      <c r="R19" s="5">
        <v>444</v>
      </c>
      <c r="S19" s="5">
        <v>450</v>
      </c>
      <c r="T19" s="5">
        <v>456</v>
      </c>
      <c r="U19" s="5">
        <v>466</v>
      </c>
      <c r="V19" s="5">
        <v>451</v>
      </c>
      <c r="W19" s="5">
        <v>406</v>
      </c>
      <c r="X19" s="5">
        <v>384</v>
      </c>
      <c r="Y19" s="5">
        <v>332</v>
      </c>
      <c r="Z19" s="6">
        <v>23.666666666666668</v>
      </c>
      <c r="AA19" s="5" t="s">
        <v>55</v>
      </c>
      <c r="AB19" s="5" t="s">
        <v>55</v>
      </c>
      <c r="AC19" s="5" t="s">
        <v>56</v>
      </c>
      <c r="AD19" s="5" t="s">
        <v>56</v>
      </c>
      <c r="AE19" s="5" t="s">
        <v>55</v>
      </c>
      <c r="AF19" s="5" t="s">
        <v>55</v>
      </c>
      <c r="AG19" s="5" t="s">
        <v>55</v>
      </c>
      <c r="AH19" s="5" t="s">
        <v>56</v>
      </c>
      <c r="AI19" s="5" t="s">
        <v>56</v>
      </c>
      <c r="AJ19" s="13" t="s">
        <v>126</v>
      </c>
      <c r="AK19" s="13" t="s">
        <v>127</v>
      </c>
      <c r="AL19" s="13" t="s">
        <v>128</v>
      </c>
      <c r="AM19" s="4">
        <f t="shared" si="0"/>
        <v>0</v>
      </c>
      <c r="AN19" s="4">
        <f t="shared" si="1"/>
        <v>1</v>
      </c>
      <c r="AO19" s="4">
        <f t="shared" si="2"/>
        <v>1</v>
      </c>
      <c r="AP19" s="4">
        <f t="shared" si="3"/>
        <v>5</v>
      </c>
    </row>
    <row r="20" spans="1:42">
      <c r="A20" s="9" t="s">
        <v>129</v>
      </c>
      <c r="B20" s="10">
        <v>41980</v>
      </c>
      <c r="C20" s="11">
        <v>0.69</v>
      </c>
      <c r="D20" s="11">
        <v>0.64</v>
      </c>
      <c r="E20" s="12" t="s">
        <v>96</v>
      </c>
      <c r="F20" s="12" t="s">
        <v>53</v>
      </c>
      <c r="G20" s="5" t="s">
        <v>53</v>
      </c>
      <c r="H20" s="12" t="s">
        <v>52</v>
      </c>
      <c r="I20" s="12" t="s">
        <v>54</v>
      </c>
      <c r="J20" s="5" t="s">
        <v>54</v>
      </c>
      <c r="K20" s="11">
        <v>0.54</v>
      </c>
      <c r="L20" s="11">
        <v>0.3</v>
      </c>
      <c r="M20" s="11">
        <v>0.1</v>
      </c>
      <c r="N20" s="11">
        <v>0.06</v>
      </c>
      <c r="O20" s="5">
        <v>380</v>
      </c>
      <c r="P20" s="5">
        <v>349</v>
      </c>
      <c r="Q20" s="5">
        <v>303</v>
      </c>
      <c r="R20" s="5">
        <v>364</v>
      </c>
      <c r="S20" s="5">
        <v>352</v>
      </c>
      <c r="T20" s="5">
        <v>331</v>
      </c>
      <c r="U20" s="5">
        <v>298</v>
      </c>
      <c r="V20" s="5">
        <v>262</v>
      </c>
      <c r="W20" s="5">
        <v>202</v>
      </c>
      <c r="X20" s="5">
        <v>226</v>
      </c>
      <c r="Y20" s="5">
        <v>241</v>
      </c>
      <c r="Z20" s="6">
        <v>19.333333333333332</v>
      </c>
      <c r="AA20" s="5" t="s">
        <v>55</v>
      </c>
      <c r="AB20" s="5" t="s">
        <v>55</v>
      </c>
      <c r="AC20" s="5" t="s">
        <v>55</v>
      </c>
      <c r="AD20" s="5" t="s">
        <v>56</v>
      </c>
      <c r="AE20" s="5" t="s">
        <v>55</v>
      </c>
      <c r="AF20" s="5" t="s">
        <v>55</v>
      </c>
      <c r="AG20" s="5" t="s">
        <v>56</v>
      </c>
      <c r="AH20" s="5" t="s">
        <v>56</v>
      </c>
      <c r="AI20" s="5" t="s">
        <v>55</v>
      </c>
      <c r="AJ20" s="13" t="s">
        <v>130</v>
      </c>
      <c r="AK20" s="13" t="s">
        <v>131</v>
      </c>
      <c r="AL20" s="13" t="s">
        <v>132</v>
      </c>
      <c r="AM20" s="4">
        <f t="shared" si="0"/>
        <v>1</v>
      </c>
      <c r="AN20" s="4">
        <f t="shared" si="1"/>
        <v>0</v>
      </c>
      <c r="AO20" s="4">
        <f t="shared" si="2"/>
        <v>1</v>
      </c>
      <c r="AP20" s="4">
        <f t="shared" si="3"/>
        <v>6</v>
      </c>
    </row>
    <row r="21" spans="1:42">
      <c r="A21" s="9" t="s">
        <v>133</v>
      </c>
      <c r="B21" s="10">
        <v>42930</v>
      </c>
      <c r="C21" s="11">
        <v>0.47</v>
      </c>
      <c r="D21" s="11">
        <v>0.48</v>
      </c>
      <c r="E21" s="5" t="s">
        <v>51</v>
      </c>
      <c r="F21" s="12" t="s">
        <v>83</v>
      </c>
      <c r="G21" s="12" t="s">
        <v>83</v>
      </c>
      <c r="H21" s="12" t="s">
        <v>83</v>
      </c>
      <c r="I21" s="12" t="s">
        <v>52</v>
      </c>
      <c r="J21" s="5" t="s">
        <v>53</v>
      </c>
      <c r="K21" s="11">
        <v>0.76</v>
      </c>
      <c r="L21" s="11">
        <v>0.22</v>
      </c>
      <c r="M21" s="11">
        <v>0.02</v>
      </c>
      <c r="N21" s="11">
        <v>0</v>
      </c>
      <c r="O21" s="5">
        <v>468</v>
      </c>
      <c r="P21" s="5">
        <v>472</v>
      </c>
      <c r="Q21" s="5">
        <v>501</v>
      </c>
      <c r="R21" s="5">
        <v>540</v>
      </c>
      <c r="S21" s="5">
        <v>556</v>
      </c>
      <c r="T21" s="5">
        <v>544</v>
      </c>
      <c r="U21" s="5">
        <v>523</v>
      </c>
      <c r="V21" s="5">
        <v>481</v>
      </c>
      <c r="W21" s="5">
        <v>470</v>
      </c>
      <c r="X21" s="5">
        <v>571</v>
      </c>
      <c r="Y21" s="5">
        <v>549</v>
      </c>
      <c r="Z21" s="6">
        <v>52</v>
      </c>
      <c r="AA21" s="5" t="s">
        <v>55</v>
      </c>
      <c r="AB21" s="5" t="s">
        <v>55</v>
      </c>
      <c r="AC21" s="5" t="s">
        <v>56</v>
      </c>
      <c r="AD21" s="5" t="s">
        <v>55</v>
      </c>
      <c r="AE21" s="5" t="s">
        <v>55</v>
      </c>
      <c r="AF21" s="5" t="s">
        <v>56</v>
      </c>
      <c r="AG21" s="5" t="s">
        <v>56</v>
      </c>
      <c r="AH21" s="5" t="s">
        <v>56</v>
      </c>
      <c r="AI21" s="5" t="s">
        <v>56</v>
      </c>
      <c r="AJ21" s="13" t="s">
        <v>134</v>
      </c>
      <c r="AK21" s="13" t="s">
        <v>135</v>
      </c>
      <c r="AL21" s="13" t="s">
        <v>136</v>
      </c>
      <c r="AM21" s="4">
        <f t="shared" si="0"/>
        <v>1</v>
      </c>
      <c r="AN21" s="4">
        <f t="shared" si="1"/>
        <v>0</v>
      </c>
      <c r="AO21" s="4">
        <f t="shared" si="2"/>
        <v>1</v>
      </c>
      <c r="AP21" s="4">
        <f t="shared" si="3"/>
        <v>4</v>
      </c>
    </row>
    <row r="22" spans="1:42">
      <c r="A22" s="9" t="s">
        <v>137</v>
      </c>
      <c r="B22" s="10">
        <v>42970</v>
      </c>
      <c r="C22" s="11">
        <v>0.68</v>
      </c>
      <c r="D22" s="11">
        <v>0.61</v>
      </c>
      <c r="E22" s="5" t="s">
        <v>51</v>
      </c>
      <c r="F22" s="12" t="s">
        <v>53</v>
      </c>
      <c r="G22" s="12" t="s">
        <v>53</v>
      </c>
      <c r="H22" s="12" t="s">
        <v>53</v>
      </c>
      <c r="I22" s="5" t="s">
        <v>53</v>
      </c>
      <c r="J22" s="12" t="s">
        <v>52</v>
      </c>
      <c r="K22" s="11">
        <v>0.64</v>
      </c>
      <c r="L22" s="11">
        <v>0.33</v>
      </c>
      <c r="M22" s="11">
        <v>0.01</v>
      </c>
      <c r="N22" s="11">
        <v>0.02</v>
      </c>
      <c r="O22" s="5">
        <v>176</v>
      </c>
      <c r="P22" s="5">
        <v>212</v>
      </c>
      <c r="Q22" s="5">
        <v>226</v>
      </c>
      <c r="R22" s="5">
        <v>244</v>
      </c>
      <c r="S22" s="5">
        <v>212</v>
      </c>
      <c r="T22" s="5">
        <v>190</v>
      </c>
      <c r="U22" s="5">
        <v>188</v>
      </c>
      <c r="V22" s="5">
        <v>191</v>
      </c>
      <c r="W22" s="5">
        <v>158</v>
      </c>
      <c r="X22" s="5">
        <v>158</v>
      </c>
      <c r="Y22" s="5">
        <v>166</v>
      </c>
      <c r="Z22" s="6">
        <v>16.333333333333332</v>
      </c>
      <c r="AA22" s="5" t="s">
        <v>55</v>
      </c>
      <c r="AB22" s="5" t="s">
        <v>55</v>
      </c>
      <c r="AC22" s="5" t="s">
        <v>56</v>
      </c>
      <c r="AD22" s="5" t="s">
        <v>56</v>
      </c>
      <c r="AE22" s="5" t="s">
        <v>55</v>
      </c>
      <c r="AF22" s="5" t="s">
        <v>55</v>
      </c>
      <c r="AG22" s="5" t="s">
        <v>56</v>
      </c>
      <c r="AH22" s="5" t="s">
        <v>55</v>
      </c>
      <c r="AI22" s="5" t="s">
        <v>55</v>
      </c>
      <c r="AJ22" s="13" t="s">
        <v>138</v>
      </c>
      <c r="AK22" s="13" t="s">
        <v>139</v>
      </c>
      <c r="AL22" s="13" t="s">
        <v>140</v>
      </c>
      <c r="AM22" s="4">
        <f t="shared" si="0"/>
        <v>1</v>
      </c>
      <c r="AN22" s="4">
        <f t="shared" si="1"/>
        <v>0</v>
      </c>
      <c r="AO22" s="4">
        <f t="shared" si="2"/>
        <v>1</v>
      </c>
      <c r="AP22" s="4">
        <f t="shared" si="3"/>
        <v>6</v>
      </c>
    </row>
    <row r="23" spans="1:42">
      <c r="A23" s="9" t="s">
        <v>141</v>
      </c>
      <c r="B23" s="10">
        <v>43207</v>
      </c>
      <c r="C23" s="11">
        <v>0.66</v>
      </c>
      <c r="D23" s="11">
        <v>0.64</v>
      </c>
      <c r="E23" s="12" t="s">
        <v>96</v>
      </c>
      <c r="F23" s="12" t="s">
        <v>54</v>
      </c>
      <c r="G23" s="5" t="s">
        <v>54</v>
      </c>
      <c r="H23" s="12" t="s">
        <v>53</v>
      </c>
      <c r="I23" s="12" t="s">
        <v>52</v>
      </c>
      <c r="J23" s="5" t="s">
        <v>53</v>
      </c>
      <c r="K23" s="11">
        <v>0.75</v>
      </c>
      <c r="L23" s="11">
        <v>0.23</v>
      </c>
      <c r="M23" s="11">
        <v>0</v>
      </c>
      <c r="N23" s="11">
        <v>0.02</v>
      </c>
      <c r="O23" s="5">
        <v>260</v>
      </c>
      <c r="P23" s="5">
        <v>257</v>
      </c>
      <c r="Q23" s="5">
        <v>258</v>
      </c>
      <c r="R23" s="5">
        <v>215</v>
      </c>
      <c r="S23" s="5">
        <v>244</v>
      </c>
      <c r="T23" s="5">
        <v>209</v>
      </c>
      <c r="U23" s="5">
        <v>191</v>
      </c>
      <c r="V23" s="5">
        <v>191</v>
      </c>
      <c r="W23" s="5">
        <v>170</v>
      </c>
      <c r="X23" s="5">
        <v>187</v>
      </c>
      <c r="Y23" s="5">
        <v>174</v>
      </c>
      <c r="Z23" s="6">
        <v>13</v>
      </c>
      <c r="AA23" s="5" t="s">
        <v>55</v>
      </c>
      <c r="AB23" s="5" t="s">
        <v>55</v>
      </c>
      <c r="AC23" s="5" t="s">
        <v>55</v>
      </c>
      <c r="AD23" s="5" t="s">
        <v>56</v>
      </c>
      <c r="AE23" s="5" t="s">
        <v>55</v>
      </c>
      <c r="AF23" s="5" t="s">
        <v>56</v>
      </c>
      <c r="AG23" s="5" t="s">
        <v>55</v>
      </c>
      <c r="AH23" s="5" t="s">
        <v>55</v>
      </c>
      <c r="AI23" s="5" t="s">
        <v>55</v>
      </c>
      <c r="AJ23" s="13" t="s">
        <v>142</v>
      </c>
      <c r="AK23" s="13" t="s">
        <v>143</v>
      </c>
      <c r="AL23" s="13" t="s">
        <v>144</v>
      </c>
      <c r="AM23" s="4">
        <f t="shared" si="0"/>
        <v>1</v>
      </c>
      <c r="AN23" s="4">
        <f t="shared" si="1"/>
        <v>0</v>
      </c>
      <c r="AO23" s="4">
        <f t="shared" si="2"/>
        <v>1</v>
      </c>
      <c r="AP23" s="4">
        <f t="shared" si="3"/>
        <v>7</v>
      </c>
    </row>
    <row r="24" spans="1:42">
      <c r="A24" s="9" t="s">
        <v>145</v>
      </c>
      <c r="B24" s="10">
        <v>41760</v>
      </c>
      <c r="C24" s="11">
        <v>0.62</v>
      </c>
      <c r="D24" s="11">
        <v>0.49</v>
      </c>
      <c r="E24" s="5" t="s">
        <v>51</v>
      </c>
      <c r="F24" s="12" t="s">
        <v>53</v>
      </c>
      <c r="G24" s="12" t="s">
        <v>54</v>
      </c>
      <c r="H24" s="12" t="s">
        <v>52</v>
      </c>
      <c r="I24" s="12" t="s">
        <v>52</v>
      </c>
      <c r="J24" s="5" t="s">
        <v>53</v>
      </c>
      <c r="K24" s="11">
        <v>0.79</v>
      </c>
      <c r="L24" s="11">
        <v>0.18</v>
      </c>
      <c r="M24" s="11">
        <v>0.02</v>
      </c>
      <c r="N24" s="11">
        <v>0.01</v>
      </c>
      <c r="O24" s="5">
        <v>410</v>
      </c>
      <c r="P24" s="5">
        <v>417</v>
      </c>
      <c r="Q24" s="5">
        <v>393</v>
      </c>
      <c r="R24" s="5">
        <v>371</v>
      </c>
      <c r="S24" s="5">
        <v>374</v>
      </c>
      <c r="T24" s="5">
        <v>358</v>
      </c>
      <c r="U24" s="5">
        <v>351</v>
      </c>
      <c r="V24" s="5">
        <v>338</v>
      </c>
      <c r="W24" s="5">
        <v>286</v>
      </c>
      <c r="X24" s="5">
        <v>326</v>
      </c>
      <c r="Y24" s="5">
        <v>342</v>
      </c>
      <c r="Z24" s="6">
        <v>24</v>
      </c>
      <c r="AA24" s="5" t="s">
        <v>55</v>
      </c>
      <c r="AB24" s="5" t="s">
        <v>55</v>
      </c>
      <c r="AC24" s="5" t="s">
        <v>56</v>
      </c>
      <c r="AD24" s="5" t="s">
        <v>56</v>
      </c>
      <c r="AE24" s="5" t="s">
        <v>55</v>
      </c>
      <c r="AF24" s="5" t="s">
        <v>56</v>
      </c>
      <c r="AG24" s="5" t="s">
        <v>56</v>
      </c>
      <c r="AH24" s="5" t="s">
        <v>56</v>
      </c>
      <c r="AI24" s="5" t="s">
        <v>56</v>
      </c>
      <c r="AJ24" s="13" t="s">
        <v>146</v>
      </c>
      <c r="AK24" s="13" t="s">
        <v>147</v>
      </c>
      <c r="AL24" s="13" t="s">
        <v>148</v>
      </c>
      <c r="AM24" s="4">
        <f t="shared" si="0"/>
        <v>2</v>
      </c>
      <c r="AN24" s="4">
        <f t="shared" si="1"/>
        <v>0</v>
      </c>
      <c r="AO24" s="4">
        <f t="shared" si="2"/>
        <v>2</v>
      </c>
      <c r="AP24" s="4">
        <f t="shared" si="3"/>
        <v>3</v>
      </c>
    </row>
    <row r="25" spans="1:42">
      <c r="A25" s="9" t="s">
        <v>149</v>
      </c>
      <c r="B25" s="10">
        <v>43165</v>
      </c>
      <c r="C25" s="11">
        <v>0.69</v>
      </c>
      <c r="D25" s="11">
        <v>0.56999999999999995</v>
      </c>
      <c r="E25" s="5" t="s">
        <v>51</v>
      </c>
      <c r="F25" s="12" t="s">
        <v>53</v>
      </c>
      <c r="G25" s="12" t="s">
        <v>53</v>
      </c>
      <c r="H25" s="12" t="s">
        <v>52</v>
      </c>
      <c r="I25" s="12" t="s">
        <v>52</v>
      </c>
      <c r="J25" s="5" t="s">
        <v>53</v>
      </c>
      <c r="K25" s="11">
        <v>0.56000000000000005</v>
      </c>
      <c r="L25" s="11">
        <v>0.32</v>
      </c>
      <c r="M25" s="11">
        <v>0.1</v>
      </c>
      <c r="N25" s="11">
        <v>0.02</v>
      </c>
      <c r="O25" s="5">
        <v>481</v>
      </c>
      <c r="P25" s="5">
        <v>503</v>
      </c>
      <c r="Q25" s="5">
        <v>533</v>
      </c>
      <c r="R25" s="5">
        <v>509</v>
      </c>
      <c r="S25" s="5">
        <v>572</v>
      </c>
      <c r="T25" s="5">
        <v>521</v>
      </c>
      <c r="U25" s="5">
        <v>493</v>
      </c>
      <c r="V25" s="5">
        <v>436</v>
      </c>
      <c r="W25" s="5">
        <v>357</v>
      </c>
      <c r="X25" s="5">
        <v>334</v>
      </c>
      <c r="Y25" s="5">
        <v>292</v>
      </c>
      <c r="Z25" s="6">
        <v>23.666666666666668</v>
      </c>
      <c r="AA25" s="5" t="s">
        <v>55</v>
      </c>
      <c r="AB25" s="5" t="s">
        <v>55</v>
      </c>
      <c r="AC25" s="5" t="s">
        <v>56</v>
      </c>
      <c r="AD25" s="5" t="s">
        <v>56</v>
      </c>
      <c r="AE25" s="5" t="s">
        <v>55</v>
      </c>
      <c r="AF25" s="5" t="s">
        <v>55</v>
      </c>
      <c r="AG25" s="5" t="s">
        <v>55</v>
      </c>
      <c r="AH25" s="5" t="s">
        <v>56</v>
      </c>
      <c r="AI25" s="5" t="s">
        <v>56</v>
      </c>
      <c r="AJ25" s="13" t="s">
        <v>150</v>
      </c>
      <c r="AK25" s="13" t="s">
        <v>151</v>
      </c>
      <c r="AL25" s="13" t="s">
        <v>152</v>
      </c>
      <c r="AM25" s="4">
        <f t="shared" si="0"/>
        <v>2</v>
      </c>
      <c r="AN25" s="4">
        <f t="shared" si="1"/>
        <v>0</v>
      </c>
      <c r="AO25" s="4">
        <f t="shared" si="2"/>
        <v>2</v>
      </c>
      <c r="AP25" s="4">
        <f t="shared" si="3"/>
        <v>5</v>
      </c>
    </row>
    <row r="26" spans="1:42">
      <c r="A26" s="9" t="s">
        <v>153</v>
      </c>
      <c r="B26" s="10">
        <v>42770</v>
      </c>
      <c r="C26" s="11">
        <v>0.66</v>
      </c>
      <c r="D26" s="11">
        <v>0.53</v>
      </c>
      <c r="E26" s="12" t="s">
        <v>125</v>
      </c>
      <c r="F26" s="12" t="s">
        <v>53</v>
      </c>
      <c r="G26" s="12" t="s">
        <v>54</v>
      </c>
      <c r="H26" s="12" t="s">
        <v>52</v>
      </c>
      <c r="I26" s="12" t="s">
        <v>53</v>
      </c>
      <c r="J26" s="5" t="s">
        <v>53</v>
      </c>
      <c r="K26" s="11">
        <v>0.54</v>
      </c>
      <c r="L26" s="11">
        <v>0.33</v>
      </c>
      <c r="M26" s="11">
        <v>0.06</v>
      </c>
      <c r="N26" s="11">
        <v>7.0000000000000007E-2</v>
      </c>
      <c r="O26" s="5">
        <v>307</v>
      </c>
      <c r="P26" s="5">
        <v>356</v>
      </c>
      <c r="Q26" s="5">
        <v>391</v>
      </c>
      <c r="R26" s="5">
        <v>428</v>
      </c>
      <c r="S26" s="5">
        <v>465</v>
      </c>
      <c r="T26" s="5">
        <v>475</v>
      </c>
      <c r="U26" s="5">
        <v>495</v>
      </c>
      <c r="V26" s="5">
        <v>514</v>
      </c>
      <c r="W26" s="5">
        <v>498</v>
      </c>
      <c r="X26" s="5">
        <v>503</v>
      </c>
      <c r="Y26" s="5">
        <v>477</v>
      </c>
      <c r="Z26" s="6">
        <v>46.333333333333336</v>
      </c>
      <c r="AA26" s="5" t="s">
        <v>55</v>
      </c>
      <c r="AB26" s="5" t="s">
        <v>55</v>
      </c>
      <c r="AC26" s="5" t="s">
        <v>56</v>
      </c>
      <c r="AD26" s="5" t="s">
        <v>56</v>
      </c>
      <c r="AE26" s="5" t="s">
        <v>55</v>
      </c>
      <c r="AF26" s="5" t="s">
        <v>55</v>
      </c>
      <c r="AG26" s="5" t="s">
        <v>55</v>
      </c>
      <c r="AH26" s="5" t="s">
        <v>56</v>
      </c>
      <c r="AI26" s="5" t="s">
        <v>56</v>
      </c>
      <c r="AJ26" s="13" t="s">
        <v>154</v>
      </c>
      <c r="AK26" s="13" t="s">
        <v>155</v>
      </c>
      <c r="AL26" s="13" t="s">
        <v>156</v>
      </c>
      <c r="AM26" s="4">
        <f t="shared" si="0"/>
        <v>1</v>
      </c>
      <c r="AN26" s="4">
        <f t="shared" si="1"/>
        <v>0</v>
      </c>
      <c r="AO26" s="4">
        <f t="shared" si="2"/>
        <v>1</v>
      </c>
      <c r="AP26" s="4">
        <f t="shared" si="3"/>
        <v>5</v>
      </c>
    </row>
    <row r="27" spans="1:42">
      <c r="A27" s="9" t="s">
        <v>157</v>
      </c>
      <c r="B27" s="10">
        <v>43210</v>
      </c>
      <c r="C27" s="11">
        <v>0.57999999999999996</v>
      </c>
      <c r="D27" s="11">
        <v>0.41</v>
      </c>
      <c r="E27" s="12" t="s">
        <v>96</v>
      </c>
      <c r="F27" s="12" t="s">
        <v>53</v>
      </c>
      <c r="G27" s="5" t="s">
        <v>54</v>
      </c>
      <c r="H27" s="12" t="s">
        <v>53</v>
      </c>
      <c r="I27" s="12" t="s">
        <v>53</v>
      </c>
      <c r="J27" s="5" t="s">
        <v>53</v>
      </c>
      <c r="K27" s="11">
        <v>0.75</v>
      </c>
      <c r="L27" s="11">
        <v>0.22</v>
      </c>
      <c r="M27" s="11">
        <v>0.02</v>
      </c>
      <c r="N27" s="11">
        <v>0.01</v>
      </c>
      <c r="O27" s="5">
        <v>292</v>
      </c>
      <c r="P27" s="5">
        <v>313</v>
      </c>
      <c r="Q27" s="5">
        <v>336</v>
      </c>
      <c r="R27" s="5">
        <v>324</v>
      </c>
      <c r="S27" s="5">
        <v>256</v>
      </c>
      <c r="T27" s="5">
        <v>216</v>
      </c>
      <c r="U27" s="5">
        <v>251</v>
      </c>
      <c r="V27" s="5">
        <v>228</v>
      </c>
      <c r="W27" s="5">
        <v>219</v>
      </c>
      <c r="X27" s="5">
        <v>229</v>
      </c>
      <c r="Y27" s="5">
        <v>216</v>
      </c>
      <c r="Z27" s="6">
        <v>17.333333333333332</v>
      </c>
      <c r="AA27" s="5" t="s">
        <v>55</v>
      </c>
      <c r="AB27" s="5" t="s">
        <v>55</v>
      </c>
      <c r="AC27" s="5" t="s">
        <v>55</v>
      </c>
      <c r="AD27" s="5" t="s">
        <v>56</v>
      </c>
      <c r="AE27" s="5" t="s">
        <v>55</v>
      </c>
      <c r="AF27" s="5" t="s">
        <v>56</v>
      </c>
      <c r="AG27" s="5" t="s">
        <v>55</v>
      </c>
      <c r="AH27" s="5" t="s">
        <v>55</v>
      </c>
      <c r="AI27" s="5" t="s">
        <v>55</v>
      </c>
      <c r="AJ27" s="13" t="s">
        <v>158</v>
      </c>
      <c r="AK27" s="13" t="s">
        <v>159</v>
      </c>
      <c r="AL27" s="13" t="s">
        <v>160</v>
      </c>
      <c r="AM27" s="4">
        <f t="shared" si="0"/>
        <v>0</v>
      </c>
      <c r="AN27" s="4">
        <f t="shared" si="1"/>
        <v>0</v>
      </c>
      <c r="AO27" s="4">
        <f t="shared" si="2"/>
        <v>0</v>
      </c>
      <c r="AP27" s="4">
        <f t="shared" si="3"/>
        <v>7</v>
      </c>
    </row>
    <row r="28" spans="1:42">
      <c r="A28" s="9" t="s">
        <v>161</v>
      </c>
      <c r="B28" s="10">
        <v>43280</v>
      </c>
      <c r="C28" s="11">
        <v>0.46</v>
      </c>
      <c r="D28" s="11">
        <v>0.4</v>
      </c>
      <c r="E28" s="5" t="s">
        <v>51</v>
      </c>
      <c r="F28" s="12" t="s">
        <v>52</v>
      </c>
      <c r="G28" s="12" t="s">
        <v>53</v>
      </c>
      <c r="H28" s="5" t="s">
        <v>53</v>
      </c>
      <c r="I28" s="12" t="s">
        <v>52</v>
      </c>
      <c r="J28" s="12" t="s">
        <v>53</v>
      </c>
      <c r="K28" s="11">
        <v>0.59</v>
      </c>
      <c r="L28" s="11">
        <v>0.36</v>
      </c>
      <c r="M28" s="11">
        <v>0.01</v>
      </c>
      <c r="N28" s="11">
        <v>0.04</v>
      </c>
      <c r="O28" s="5">
        <v>197</v>
      </c>
      <c r="P28" s="5">
        <v>218</v>
      </c>
      <c r="Q28" s="5">
        <v>203</v>
      </c>
      <c r="R28" s="5">
        <v>209</v>
      </c>
      <c r="S28" s="5">
        <v>199</v>
      </c>
      <c r="T28" s="5">
        <v>191</v>
      </c>
      <c r="U28" s="5">
        <v>169</v>
      </c>
      <c r="V28" s="5">
        <v>148</v>
      </c>
      <c r="W28" s="5">
        <v>144</v>
      </c>
      <c r="X28" s="5">
        <v>148</v>
      </c>
      <c r="Y28" s="5">
        <v>146</v>
      </c>
      <c r="Z28" s="6">
        <v>14</v>
      </c>
      <c r="AA28" s="5" t="s">
        <v>55</v>
      </c>
      <c r="AB28" s="5" t="s">
        <v>55</v>
      </c>
      <c r="AC28" s="5" t="s">
        <v>56</v>
      </c>
      <c r="AD28" s="5" t="s">
        <v>56</v>
      </c>
      <c r="AE28" s="5" t="s">
        <v>55</v>
      </c>
      <c r="AF28" s="5" t="s">
        <v>55</v>
      </c>
      <c r="AG28" s="5" t="s">
        <v>56</v>
      </c>
      <c r="AH28" s="5" t="s">
        <v>55</v>
      </c>
      <c r="AI28" s="5" t="s">
        <v>55</v>
      </c>
      <c r="AJ28" s="13" t="s">
        <v>162</v>
      </c>
      <c r="AK28" s="13" t="s">
        <v>163</v>
      </c>
      <c r="AL28" s="13" t="s">
        <v>164</v>
      </c>
      <c r="AM28" s="4">
        <f t="shared" si="0"/>
        <v>2</v>
      </c>
      <c r="AN28" s="4">
        <f t="shared" si="1"/>
        <v>0</v>
      </c>
      <c r="AO28" s="4">
        <f t="shared" si="2"/>
        <v>2</v>
      </c>
      <c r="AP28" s="4">
        <f t="shared" si="3"/>
        <v>6</v>
      </c>
    </row>
    <row r="29" spans="1:42">
      <c r="A29" s="9" t="s">
        <v>165</v>
      </c>
      <c r="B29" s="10">
        <v>43290</v>
      </c>
      <c r="C29" s="11">
        <v>0.52</v>
      </c>
      <c r="D29" s="11">
        <v>0.5</v>
      </c>
      <c r="E29" s="5" t="s">
        <v>51</v>
      </c>
      <c r="F29" s="12" t="s">
        <v>52</v>
      </c>
      <c r="G29" s="5" t="s">
        <v>52</v>
      </c>
      <c r="H29" s="12" t="s">
        <v>53</v>
      </c>
      <c r="I29" s="12" t="s">
        <v>53</v>
      </c>
      <c r="J29" s="5" t="s">
        <v>53</v>
      </c>
      <c r="K29" s="11">
        <v>0.55000000000000004</v>
      </c>
      <c r="L29" s="11">
        <v>0.43</v>
      </c>
      <c r="M29" s="11">
        <v>0.02</v>
      </c>
      <c r="N29" s="11">
        <v>0</v>
      </c>
      <c r="O29" s="5">
        <v>205</v>
      </c>
      <c r="P29" s="5">
        <v>200</v>
      </c>
      <c r="Q29" s="5">
        <v>195</v>
      </c>
      <c r="R29" s="5">
        <v>183</v>
      </c>
      <c r="S29" s="5">
        <v>160</v>
      </c>
      <c r="T29" s="5">
        <v>146</v>
      </c>
      <c r="U29" s="5">
        <v>142</v>
      </c>
      <c r="V29" s="5">
        <v>136</v>
      </c>
      <c r="W29" s="5">
        <v>162</v>
      </c>
      <c r="X29" s="5">
        <v>160</v>
      </c>
      <c r="Y29" s="5">
        <v>183</v>
      </c>
      <c r="Z29" s="6">
        <v>21</v>
      </c>
      <c r="AA29" s="5" t="s">
        <v>55</v>
      </c>
      <c r="AB29" s="5" t="s">
        <v>55</v>
      </c>
      <c r="AC29" s="5" t="s">
        <v>56</v>
      </c>
      <c r="AD29" s="5" t="s">
        <v>56</v>
      </c>
      <c r="AE29" s="5" t="s">
        <v>55</v>
      </c>
      <c r="AF29" s="5" t="s">
        <v>55</v>
      </c>
      <c r="AG29" s="5" t="s">
        <v>56</v>
      </c>
      <c r="AH29" s="5" t="s">
        <v>55</v>
      </c>
      <c r="AI29" s="5" t="s">
        <v>56</v>
      </c>
      <c r="AJ29" s="13" t="s">
        <v>166</v>
      </c>
      <c r="AK29" s="13" t="s">
        <v>167</v>
      </c>
      <c r="AL29" s="13" t="s">
        <v>168</v>
      </c>
      <c r="AM29" s="4">
        <f t="shared" si="0"/>
        <v>2</v>
      </c>
      <c r="AN29" s="4">
        <f t="shared" si="1"/>
        <v>0</v>
      </c>
      <c r="AO29" s="4">
        <f t="shared" si="2"/>
        <v>2</v>
      </c>
      <c r="AP29" s="4">
        <f t="shared" si="3"/>
        <v>5</v>
      </c>
    </row>
    <row r="30" spans="1:42">
      <c r="A30" s="9" t="s">
        <v>169</v>
      </c>
      <c r="B30" s="10">
        <v>43320</v>
      </c>
      <c r="C30" s="11">
        <v>0.56999999999999995</v>
      </c>
      <c r="D30" s="11">
        <v>0.45</v>
      </c>
      <c r="E30" s="5" t="s">
        <v>51</v>
      </c>
      <c r="F30" s="12" t="s">
        <v>52</v>
      </c>
      <c r="G30" s="12" t="s">
        <v>52</v>
      </c>
      <c r="H30" s="12" t="s">
        <v>52</v>
      </c>
      <c r="I30" s="12" t="s">
        <v>53</v>
      </c>
      <c r="J30" s="5" t="s">
        <v>54</v>
      </c>
      <c r="K30" s="11">
        <v>0.67</v>
      </c>
      <c r="L30" s="11">
        <v>0.28000000000000003</v>
      </c>
      <c r="M30" s="11">
        <v>0.03</v>
      </c>
      <c r="N30" s="11">
        <v>0.02</v>
      </c>
      <c r="O30" s="5">
        <v>292</v>
      </c>
      <c r="P30" s="5">
        <v>303</v>
      </c>
      <c r="Q30" s="5">
        <v>293</v>
      </c>
      <c r="R30" s="5">
        <v>289</v>
      </c>
      <c r="S30" s="5">
        <v>291</v>
      </c>
      <c r="T30" s="5">
        <v>294</v>
      </c>
      <c r="U30" s="5">
        <v>290</v>
      </c>
      <c r="V30" s="5">
        <v>273</v>
      </c>
      <c r="W30" s="5">
        <v>190</v>
      </c>
      <c r="X30" s="5">
        <v>209</v>
      </c>
      <c r="Y30" s="5">
        <v>213</v>
      </c>
      <c r="Z30" s="6">
        <v>21</v>
      </c>
      <c r="AA30" s="5" t="s">
        <v>55</v>
      </c>
      <c r="AB30" s="5" t="s">
        <v>55</v>
      </c>
      <c r="AC30" s="5" t="s">
        <v>56</v>
      </c>
      <c r="AD30" s="5" t="s">
        <v>56</v>
      </c>
      <c r="AE30" s="5" t="s">
        <v>56</v>
      </c>
      <c r="AF30" s="5" t="s">
        <v>55</v>
      </c>
      <c r="AG30" s="5" t="s">
        <v>56</v>
      </c>
      <c r="AH30" s="5" t="s">
        <v>55</v>
      </c>
      <c r="AI30" s="5" t="s">
        <v>56</v>
      </c>
      <c r="AJ30" s="13" t="s">
        <v>170</v>
      </c>
      <c r="AK30" s="13" t="s">
        <v>171</v>
      </c>
      <c r="AL30" s="13" t="s">
        <v>172</v>
      </c>
      <c r="AM30" s="4">
        <f t="shared" si="0"/>
        <v>3</v>
      </c>
      <c r="AN30" s="4">
        <f t="shared" si="1"/>
        <v>0</v>
      </c>
      <c r="AO30" s="4">
        <f t="shared" si="2"/>
        <v>3</v>
      </c>
      <c r="AP30" s="4">
        <f t="shared" si="3"/>
        <v>4</v>
      </c>
    </row>
    <row r="31" spans="1:42">
      <c r="A31" s="9" t="s">
        <v>173</v>
      </c>
      <c r="B31" s="10">
        <v>43420</v>
      </c>
      <c r="C31" s="11">
        <v>0.64</v>
      </c>
      <c r="D31" s="11">
        <v>0.57999999999999996</v>
      </c>
      <c r="E31" s="5" t="s">
        <v>61</v>
      </c>
      <c r="F31" s="12" t="s">
        <v>53</v>
      </c>
      <c r="G31" s="12" t="s">
        <v>53</v>
      </c>
      <c r="H31" s="12" t="s">
        <v>52</v>
      </c>
      <c r="I31" s="12" t="s">
        <v>62</v>
      </c>
      <c r="J31" s="5" t="s">
        <v>52</v>
      </c>
      <c r="K31" s="11">
        <v>0.52</v>
      </c>
      <c r="L31" s="11">
        <v>0.32</v>
      </c>
      <c r="M31" s="11">
        <v>0.08</v>
      </c>
      <c r="N31" s="11">
        <v>0.08</v>
      </c>
      <c r="O31" s="5">
        <v>244</v>
      </c>
      <c r="P31" s="5">
        <v>249</v>
      </c>
      <c r="Q31" s="5">
        <v>268</v>
      </c>
      <c r="R31" s="5">
        <v>271</v>
      </c>
      <c r="S31" s="5">
        <v>284</v>
      </c>
      <c r="T31" s="5">
        <v>289</v>
      </c>
      <c r="U31" s="5">
        <v>263</v>
      </c>
      <c r="V31" s="5">
        <v>241</v>
      </c>
      <c r="W31" s="5">
        <v>246</v>
      </c>
      <c r="X31" s="5">
        <v>252</v>
      </c>
      <c r="Y31" s="5">
        <v>252</v>
      </c>
      <c r="Z31" s="6">
        <v>20.666666666666668</v>
      </c>
      <c r="AA31" s="5" t="s">
        <v>55</v>
      </c>
      <c r="AB31" s="5" t="s">
        <v>55</v>
      </c>
      <c r="AC31" s="5" t="s">
        <v>56</v>
      </c>
      <c r="AD31" s="5" t="s">
        <v>56</v>
      </c>
      <c r="AE31" s="5" t="s">
        <v>56</v>
      </c>
      <c r="AF31" s="5" t="s">
        <v>55</v>
      </c>
      <c r="AG31" s="5" t="s">
        <v>56</v>
      </c>
      <c r="AH31" s="5" t="s">
        <v>56</v>
      </c>
      <c r="AI31" s="5" t="s">
        <v>56</v>
      </c>
      <c r="AJ31" s="13" t="s">
        <v>174</v>
      </c>
      <c r="AK31" s="13" t="s">
        <v>175</v>
      </c>
      <c r="AL31" s="13" t="s">
        <v>176</v>
      </c>
      <c r="AM31" s="4">
        <f t="shared" si="0"/>
        <v>2</v>
      </c>
      <c r="AN31" s="4">
        <f t="shared" si="1"/>
        <v>1</v>
      </c>
      <c r="AO31" s="4">
        <f t="shared" si="2"/>
        <v>3</v>
      </c>
      <c r="AP31" s="4">
        <f t="shared" si="3"/>
        <v>3</v>
      </c>
    </row>
    <row r="32" spans="1:42">
      <c r="A32" s="9" t="s">
        <v>177</v>
      </c>
      <c r="B32" s="10">
        <v>43450</v>
      </c>
      <c r="C32" s="11">
        <v>0.53</v>
      </c>
      <c r="D32" s="11">
        <v>0.46</v>
      </c>
      <c r="E32" s="5" t="s">
        <v>51</v>
      </c>
      <c r="F32" s="12" t="s">
        <v>53</v>
      </c>
      <c r="G32" s="12" t="s">
        <v>54</v>
      </c>
      <c r="H32" s="12" t="s">
        <v>62</v>
      </c>
      <c r="I32" s="12" t="s">
        <v>52</v>
      </c>
      <c r="J32" s="5" t="s">
        <v>53</v>
      </c>
      <c r="K32" s="11">
        <v>0.77</v>
      </c>
      <c r="L32" s="11">
        <v>0.19</v>
      </c>
      <c r="M32" s="11">
        <v>0.03</v>
      </c>
      <c r="N32" s="11">
        <v>0.01</v>
      </c>
      <c r="O32" s="5">
        <v>892</v>
      </c>
      <c r="P32" s="5">
        <v>879</v>
      </c>
      <c r="Q32" s="5">
        <v>877</v>
      </c>
      <c r="R32" s="5">
        <v>813</v>
      </c>
      <c r="S32" s="5">
        <v>850</v>
      </c>
      <c r="T32" s="5">
        <v>842</v>
      </c>
      <c r="U32" s="5">
        <v>837</v>
      </c>
      <c r="V32" s="5">
        <v>821</v>
      </c>
      <c r="W32" s="5">
        <v>743</v>
      </c>
      <c r="X32" s="5">
        <v>797</v>
      </c>
      <c r="Y32" s="5">
        <v>775</v>
      </c>
      <c r="Z32" s="6">
        <v>74.666666666666671</v>
      </c>
      <c r="AA32" s="5" t="s">
        <v>55</v>
      </c>
      <c r="AB32" s="5" t="s">
        <v>55</v>
      </c>
      <c r="AC32" s="5" t="s">
        <v>56</v>
      </c>
      <c r="AD32" s="5" t="s">
        <v>56</v>
      </c>
      <c r="AE32" s="5" t="s">
        <v>55</v>
      </c>
      <c r="AF32" s="5" t="s">
        <v>56</v>
      </c>
      <c r="AG32" s="5" t="s">
        <v>56</v>
      </c>
      <c r="AH32" s="5" t="s">
        <v>56</v>
      </c>
      <c r="AI32" s="5" t="s">
        <v>56</v>
      </c>
      <c r="AJ32" s="13" t="s">
        <v>178</v>
      </c>
      <c r="AK32" s="13" t="s">
        <v>179</v>
      </c>
      <c r="AL32" s="13" t="s">
        <v>180</v>
      </c>
      <c r="AM32" s="4">
        <f t="shared" si="0"/>
        <v>1</v>
      </c>
      <c r="AN32" s="4">
        <f t="shared" si="1"/>
        <v>1</v>
      </c>
      <c r="AO32" s="4">
        <f t="shared" si="2"/>
        <v>2</v>
      </c>
      <c r="AP32" s="4">
        <f t="shared" si="3"/>
        <v>3</v>
      </c>
    </row>
    <row r="33" spans="1:42">
      <c r="A33" s="9" t="s">
        <v>181</v>
      </c>
      <c r="B33" s="10">
        <v>42640</v>
      </c>
      <c r="C33" s="11">
        <v>0.72</v>
      </c>
      <c r="D33" s="11">
        <v>0.67</v>
      </c>
      <c r="E33" s="12" t="s">
        <v>96</v>
      </c>
      <c r="F33" s="12" t="s">
        <v>53</v>
      </c>
      <c r="G33" s="12" t="s">
        <v>54</v>
      </c>
      <c r="H33" s="12" t="s">
        <v>53</v>
      </c>
      <c r="I33" s="5" t="s">
        <v>53</v>
      </c>
      <c r="J33" s="12" t="s">
        <v>53</v>
      </c>
      <c r="K33" s="11">
        <v>0.55000000000000004</v>
      </c>
      <c r="L33" s="11">
        <v>0.4</v>
      </c>
      <c r="M33" s="11">
        <v>0.04</v>
      </c>
      <c r="N33" s="11">
        <v>0.01</v>
      </c>
      <c r="O33" s="5">
        <v>152</v>
      </c>
      <c r="P33" s="5">
        <v>162</v>
      </c>
      <c r="Q33" s="5">
        <v>170</v>
      </c>
      <c r="R33" s="5">
        <v>185</v>
      </c>
      <c r="S33" s="5">
        <v>176</v>
      </c>
      <c r="T33" s="5">
        <v>165</v>
      </c>
      <c r="U33" s="5">
        <v>180</v>
      </c>
      <c r="V33" s="5">
        <v>183</v>
      </c>
      <c r="W33" s="5">
        <v>175</v>
      </c>
      <c r="X33" s="5">
        <v>180</v>
      </c>
      <c r="Y33" s="5">
        <v>176</v>
      </c>
      <c r="Z33" s="6">
        <v>16.666666666666668</v>
      </c>
      <c r="AA33" s="5" t="s">
        <v>55</v>
      </c>
      <c r="AB33" s="5" t="s">
        <v>55</v>
      </c>
      <c r="AC33" s="5" t="s">
        <v>55</v>
      </c>
      <c r="AD33" s="5" t="s">
        <v>56</v>
      </c>
      <c r="AE33" s="5" t="s">
        <v>55</v>
      </c>
      <c r="AF33" s="5" t="s">
        <v>55</v>
      </c>
      <c r="AG33" s="5" t="s">
        <v>56</v>
      </c>
      <c r="AH33" s="5" t="s">
        <v>55</v>
      </c>
      <c r="AI33" s="5" t="s">
        <v>55</v>
      </c>
      <c r="AJ33" s="13" t="s">
        <v>182</v>
      </c>
      <c r="AK33" s="13" t="s">
        <v>183</v>
      </c>
      <c r="AL33" s="13" t="s">
        <v>184</v>
      </c>
      <c r="AM33" s="4">
        <f t="shared" si="0"/>
        <v>0</v>
      </c>
      <c r="AN33" s="4">
        <f t="shared" si="1"/>
        <v>0</v>
      </c>
      <c r="AO33" s="4">
        <f t="shared" si="2"/>
        <v>0</v>
      </c>
      <c r="AP33" s="4">
        <f t="shared" si="3"/>
        <v>7</v>
      </c>
    </row>
    <row r="34" spans="1:42">
      <c r="A34" s="9" t="s">
        <v>185</v>
      </c>
      <c r="B34" s="10">
        <v>43500</v>
      </c>
      <c r="C34" s="11">
        <v>0.62</v>
      </c>
      <c r="D34" s="11">
        <v>0.65</v>
      </c>
      <c r="E34" s="5" t="s">
        <v>51</v>
      </c>
      <c r="F34" s="12" t="s">
        <v>53</v>
      </c>
      <c r="G34" s="12" t="s">
        <v>53</v>
      </c>
      <c r="H34" s="12" t="s">
        <v>53</v>
      </c>
      <c r="I34" s="12" t="s">
        <v>52</v>
      </c>
      <c r="J34" s="5" t="s">
        <v>53</v>
      </c>
      <c r="K34" s="11">
        <v>0.72</v>
      </c>
      <c r="L34" s="11">
        <v>0.25</v>
      </c>
      <c r="M34" s="11">
        <v>0.03</v>
      </c>
      <c r="N34" s="11">
        <v>0</v>
      </c>
      <c r="O34" s="5">
        <v>150</v>
      </c>
      <c r="P34" s="5">
        <v>183</v>
      </c>
      <c r="Q34" s="5">
        <v>196</v>
      </c>
      <c r="R34" s="5">
        <v>220</v>
      </c>
      <c r="S34" s="5">
        <v>192</v>
      </c>
      <c r="T34" s="5">
        <v>198</v>
      </c>
      <c r="U34" s="5">
        <v>183</v>
      </c>
      <c r="V34" s="5">
        <v>178</v>
      </c>
      <c r="W34" s="5">
        <v>156</v>
      </c>
      <c r="X34" s="5">
        <v>157</v>
      </c>
      <c r="Y34" s="5">
        <v>141</v>
      </c>
      <c r="Z34" s="6">
        <v>15</v>
      </c>
      <c r="AA34" s="5" t="s">
        <v>55</v>
      </c>
      <c r="AB34" s="5" t="s">
        <v>55</v>
      </c>
      <c r="AC34" s="5" t="s">
        <v>56</v>
      </c>
      <c r="AD34" s="5" t="s">
        <v>56</v>
      </c>
      <c r="AE34" s="5" t="s">
        <v>55</v>
      </c>
      <c r="AF34" s="5" t="s">
        <v>55</v>
      </c>
      <c r="AG34" s="5" t="s">
        <v>55</v>
      </c>
      <c r="AH34" s="5" t="s">
        <v>55</v>
      </c>
      <c r="AI34" s="5" t="s">
        <v>55</v>
      </c>
      <c r="AJ34" s="13" t="s">
        <v>186</v>
      </c>
      <c r="AK34" s="13" t="s">
        <v>187</v>
      </c>
      <c r="AL34" s="13" t="s">
        <v>188</v>
      </c>
      <c r="AM34" s="4">
        <f t="shared" si="0"/>
        <v>1</v>
      </c>
      <c r="AN34" s="4">
        <f t="shared" si="1"/>
        <v>0</v>
      </c>
      <c r="AO34" s="4">
        <f t="shared" si="2"/>
        <v>1</v>
      </c>
      <c r="AP34" s="4">
        <f t="shared" si="3"/>
        <v>7</v>
      </c>
    </row>
    <row r="35" spans="1:42">
      <c r="A35" s="9" t="s">
        <v>189</v>
      </c>
      <c r="B35" s="10">
        <v>43550</v>
      </c>
      <c r="C35" s="11">
        <v>0.56999999999999995</v>
      </c>
      <c r="D35" s="11">
        <v>0.56999999999999995</v>
      </c>
      <c r="E35" s="5" t="s">
        <v>51</v>
      </c>
      <c r="F35" s="12" t="s">
        <v>83</v>
      </c>
      <c r="G35" s="12" t="s">
        <v>83</v>
      </c>
      <c r="H35" s="12" t="s">
        <v>83</v>
      </c>
      <c r="I35" s="12" t="s">
        <v>52</v>
      </c>
      <c r="J35" s="5" t="s">
        <v>52</v>
      </c>
      <c r="K35" s="11">
        <v>0.77</v>
      </c>
      <c r="L35" s="11">
        <v>0.22</v>
      </c>
      <c r="M35" s="11">
        <v>0.01</v>
      </c>
      <c r="N35" s="11">
        <v>0</v>
      </c>
      <c r="O35" s="5">
        <v>562</v>
      </c>
      <c r="P35" s="5">
        <v>556</v>
      </c>
      <c r="Q35" s="5">
        <v>508</v>
      </c>
      <c r="R35" s="5">
        <v>476</v>
      </c>
      <c r="S35" s="5">
        <v>457</v>
      </c>
      <c r="T35" s="5">
        <v>423</v>
      </c>
      <c r="U35" s="5">
        <v>408</v>
      </c>
      <c r="V35" s="5">
        <v>396</v>
      </c>
      <c r="W35" s="5">
        <v>391</v>
      </c>
      <c r="X35" s="5">
        <v>390</v>
      </c>
      <c r="Y35" s="5">
        <v>387</v>
      </c>
      <c r="Z35" s="6">
        <v>35.666666666666664</v>
      </c>
      <c r="AA35" s="5" t="s">
        <v>55</v>
      </c>
      <c r="AB35" s="5" t="s">
        <v>55</v>
      </c>
      <c r="AC35" s="5" t="s">
        <v>56</v>
      </c>
      <c r="AD35" s="5" t="s">
        <v>55</v>
      </c>
      <c r="AE35" s="5" t="s">
        <v>55</v>
      </c>
      <c r="AF35" s="5" t="s">
        <v>56</v>
      </c>
      <c r="AG35" s="5" t="s">
        <v>56</v>
      </c>
      <c r="AH35" s="5" t="s">
        <v>56</v>
      </c>
      <c r="AI35" s="5" t="s">
        <v>56</v>
      </c>
      <c r="AJ35" s="13" t="s">
        <v>190</v>
      </c>
      <c r="AK35" s="13" t="s">
        <v>191</v>
      </c>
      <c r="AL35" s="13" t="s">
        <v>192</v>
      </c>
      <c r="AM35" s="4">
        <f t="shared" si="0"/>
        <v>2</v>
      </c>
      <c r="AN35" s="4">
        <f t="shared" si="1"/>
        <v>0</v>
      </c>
      <c r="AO35" s="4">
        <f t="shared" si="2"/>
        <v>2</v>
      </c>
      <c r="AP35" s="4">
        <f t="shared" si="3"/>
        <v>4</v>
      </c>
    </row>
    <row r="36" spans="1:42">
      <c r="A36" s="9" t="s">
        <v>193</v>
      </c>
      <c r="B36" s="10">
        <v>43812</v>
      </c>
      <c r="C36" s="11">
        <v>0.55000000000000004</v>
      </c>
      <c r="D36" s="11">
        <v>0.43</v>
      </c>
      <c r="E36" s="5" t="s">
        <v>51</v>
      </c>
      <c r="F36" s="12" t="s">
        <v>53</v>
      </c>
      <c r="G36" s="12" t="s">
        <v>53</v>
      </c>
      <c r="H36" s="12" t="s">
        <v>62</v>
      </c>
      <c r="I36" s="12" t="s">
        <v>52</v>
      </c>
      <c r="J36" s="5" t="s">
        <v>53</v>
      </c>
      <c r="K36" s="11">
        <v>0.69</v>
      </c>
      <c r="L36" s="11">
        <v>0.28999999999999998</v>
      </c>
      <c r="M36" s="11">
        <v>0.02</v>
      </c>
      <c r="N36" s="11">
        <v>0</v>
      </c>
      <c r="O36" s="5">
        <v>0</v>
      </c>
      <c r="P36" s="5">
        <v>0</v>
      </c>
      <c r="Q36" s="5">
        <v>0</v>
      </c>
      <c r="R36" s="5">
        <v>0</v>
      </c>
      <c r="S36" s="5">
        <v>514</v>
      </c>
      <c r="T36" s="5">
        <v>463</v>
      </c>
      <c r="U36" s="5">
        <v>450</v>
      </c>
      <c r="V36" s="5">
        <v>410</v>
      </c>
      <c r="W36" s="5">
        <v>181</v>
      </c>
      <c r="X36" s="5">
        <v>187</v>
      </c>
      <c r="Y36" s="5">
        <v>171</v>
      </c>
      <c r="Z36" s="6">
        <v>16</v>
      </c>
      <c r="AA36" s="5" t="s">
        <v>55</v>
      </c>
      <c r="AB36" s="5" t="s">
        <v>55</v>
      </c>
      <c r="AC36" s="5" t="s">
        <v>56</v>
      </c>
      <c r="AD36" s="5" t="s">
        <v>56</v>
      </c>
      <c r="AE36" s="5" t="s">
        <v>55</v>
      </c>
      <c r="AF36" s="5" t="s">
        <v>55</v>
      </c>
      <c r="AG36" s="5" t="s">
        <v>55</v>
      </c>
      <c r="AH36" s="5" t="s">
        <v>55</v>
      </c>
      <c r="AI36" s="5" t="s">
        <v>55</v>
      </c>
      <c r="AJ36" s="13" t="s">
        <v>194</v>
      </c>
      <c r="AK36" s="13" t="s">
        <v>195</v>
      </c>
      <c r="AL36" s="13" t="s">
        <v>196</v>
      </c>
      <c r="AM36" s="4">
        <f t="shared" si="0"/>
        <v>1</v>
      </c>
      <c r="AN36" s="4">
        <f t="shared" si="1"/>
        <v>1</v>
      </c>
      <c r="AO36" s="4">
        <f t="shared" si="2"/>
        <v>2</v>
      </c>
      <c r="AP36" s="4">
        <f t="shared" si="3"/>
        <v>7</v>
      </c>
    </row>
    <row r="37" spans="1:42">
      <c r="A37" s="9" t="s">
        <v>197</v>
      </c>
      <c r="B37" s="10">
        <v>43819</v>
      </c>
      <c r="C37" s="11">
        <v>0.51</v>
      </c>
      <c r="D37" s="11">
        <v>0.5</v>
      </c>
      <c r="E37" s="12" t="s">
        <v>96</v>
      </c>
      <c r="F37" s="12" t="s">
        <v>53</v>
      </c>
      <c r="G37" s="12" t="s">
        <v>54</v>
      </c>
      <c r="H37" s="12" t="s">
        <v>52</v>
      </c>
      <c r="I37" s="12" t="s">
        <v>54</v>
      </c>
      <c r="J37" s="12" t="s">
        <v>53</v>
      </c>
      <c r="K37" s="11">
        <v>0.54</v>
      </c>
      <c r="L37" s="11">
        <v>0.44</v>
      </c>
      <c r="M37" s="11">
        <v>0.02</v>
      </c>
      <c r="N37" s="11">
        <v>0</v>
      </c>
      <c r="O37" s="5">
        <v>207</v>
      </c>
      <c r="P37" s="5">
        <v>241</v>
      </c>
      <c r="Q37" s="5">
        <v>222</v>
      </c>
      <c r="R37" s="5">
        <v>200</v>
      </c>
      <c r="S37" s="5">
        <v>198</v>
      </c>
      <c r="T37" s="5">
        <v>190</v>
      </c>
      <c r="U37" s="5">
        <v>132</v>
      </c>
      <c r="V37" s="5">
        <v>141</v>
      </c>
      <c r="W37" s="5">
        <v>130</v>
      </c>
      <c r="X37" s="5">
        <v>140</v>
      </c>
      <c r="Y37" s="5">
        <v>128</v>
      </c>
      <c r="Z37" s="6">
        <v>12.333333333333334</v>
      </c>
      <c r="AA37" s="5" t="s">
        <v>55</v>
      </c>
      <c r="AB37" s="5" t="s">
        <v>55</v>
      </c>
      <c r="AC37" s="5" t="s">
        <v>55</v>
      </c>
      <c r="AD37" s="5" t="s">
        <v>56</v>
      </c>
      <c r="AE37" s="5" t="s">
        <v>55</v>
      </c>
      <c r="AF37" s="5" t="s">
        <v>55</v>
      </c>
      <c r="AG37" s="5" t="s">
        <v>55</v>
      </c>
      <c r="AH37" s="5" t="s">
        <v>55</v>
      </c>
      <c r="AI37" s="5" t="s">
        <v>55</v>
      </c>
      <c r="AJ37" s="13" t="s">
        <v>198</v>
      </c>
      <c r="AK37" s="13" t="s">
        <v>199</v>
      </c>
      <c r="AL37" s="13" t="s">
        <v>200</v>
      </c>
      <c r="AM37" s="4">
        <f t="shared" si="0"/>
        <v>1</v>
      </c>
      <c r="AN37" s="4">
        <f t="shared" si="1"/>
        <v>0</v>
      </c>
      <c r="AO37" s="4">
        <f t="shared" si="2"/>
        <v>1</v>
      </c>
      <c r="AP37" s="4">
        <f t="shared" si="3"/>
        <v>8</v>
      </c>
    </row>
    <row r="38" spans="1:42">
      <c r="A38" s="9" t="s">
        <v>201</v>
      </c>
      <c r="B38" s="10">
        <v>43818</v>
      </c>
      <c r="C38" s="11">
        <v>0.56999999999999995</v>
      </c>
      <c r="D38" s="11">
        <v>0.43</v>
      </c>
      <c r="E38" s="12" t="s">
        <v>125</v>
      </c>
      <c r="F38" s="12" t="s">
        <v>53</v>
      </c>
      <c r="G38" s="12" t="s">
        <v>54</v>
      </c>
      <c r="H38" s="12" t="s">
        <v>52</v>
      </c>
      <c r="I38" s="12" t="s">
        <v>53</v>
      </c>
      <c r="J38" s="5" t="s">
        <v>53</v>
      </c>
      <c r="K38" s="11">
        <v>0.48</v>
      </c>
      <c r="L38" s="11">
        <v>0.39</v>
      </c>
      <c r="M38" s="11">
        <v>0.04</v>
      </c>
      <c r="N38" s="11">
        <v>0.09</v>
      </c>
      <c r="O38" s="5">
        <v>289</v>
      </c>
      <c r="P38" s="5">
        <v>279</v>
      </c>
      <c r="Q38" s="5">
        <v>252</v>
      </c>
      <c r="R38" s="5">
        <v>245</v>
      </c>
      <c r="S38" s="5">
        <v>254</v>
      </c>
      <c r="T38" s="5">
        <v>235</v>
      </c>
      <c r="U38" s="5">
        <v>225</v>
      </c>
      <c r="V38" s="5">
        <v>204</v>
      </c>
      <c r="W38" s="5">
        <v>220</v>
      </c>
      <c r="X38" s="5">
        <v>244</v>
      </c>
      <c r="Y38" s="5">
        <v>239</v>
      </c>
      <c r="Z38" s="6">
        <v>18.666666666666668</v>
      </c>
      <c r="AA38" s="5" t="s">
        <v>55</v>
      </c>
      <c r="AB38" s="5" t="s">
        <v>55</v>
      </c>
      <c r="AC38" s="5" t="s">
        <v>56</v>
      </c>
      <c r="AD38" s="5" t="s">
        <v>56</v>
      </c>
      <c r="AE38" s="5" t="s">
        <v>55</v>
      </c>
      <c r="AF38" s="5" t="s">
        <v>55</v>
      </c>
      <c r="AG38" s="5" t="s">
        <v>56</v>
      </c>
      <c r="AH38" s="5" t="s">
        <v>55</v>
      </c>
      <c r="AI38" s="5" t="s">
        <v>55</v>
      </c>
      <c r="AJ38" s="13" t="s">
        <v>202</v>
      </c>
      <c r="AK38" s="13" t="s">
        <v>203</v>
      </c>
      <c r="AL38" s="13" t="s">
        <v>204</v>
      </c>
      <c r="AM38" s="4">
        <f t="shared" si="0"/>
        <v>1</v>
      </c>
      <c r="AN38" s="4">
        <f t="shared" si="1"/>
        <v>0</v>
      </c>
      <c r="AO38" s="4">
        <f t="shared" si="2"/>
        <v>1</v>
      </c>
      <c r="AP38" s="4">
        <f t="shared" si="3"/>
        <v>6</v>
      </c>
    </row>
    <row r="39" spans="1:42">
      <c r="A39" s="9" t="s">
        <v>205</v>
      </c>
      <c r="B39" s="10">
        <v>43840</v>
      </c>
      <c r="C39" s="11">
        <v>0.54</v>
      </c>
      <c r="D39" s="11">
        <v>0.56999999999999995</v>
      </c>
      <c r="E39" s="5" t="s">
        <v>61</v>
      </c>
      <c r="F39" s="12" t="s">
        <v>53</v>
      </c>
      <c r="G39" s="12" t="s">
        <v>53</v>
      </c>
      <c r="H39" s="12" t="s">
        <v>52</v>
      </c>
      <c r="I39" s="12" t="s">
        <v>52</v>
      </c>
      <c r="J39" s="5" t="s">
        <v>52</v>
      </c>
      <c r="K39" s="11">
        <v>0.8</v>
      </c>
      <c r="L39" s="11">
        <v>0.17</v>
      </c>
      <c r="M39" s="11">
        <v>0.03</v>
      </c>
      <c r="N39" s="11">
        <v>0</v>
      </c>
      <c r="O39" s="5">
        <v>244</v>
      </c>
      <c r="P39" s="5">
        <v>264</v>
      </c>
      <c r="Q39" s="5">
        <v>248</v>
      </c>
      <c r="R39" s="5">
        <v>274</v>
      </c>
      <c r="S39" s="5">
        <v>267</v>
      </c>
      <c r="T39" s="5">
        <v>252</v>
      </c>
      <c r="U39" s="5">
        <v>275</v>
      </c>
      <c r="V39" s="5">
        <v>279</v>
      </c>
      <c r="W39" s="5">
        <v>238</v>
      </c>
      <c r="X39" s="5">
        <v>256</v>
      </c>
      <c r="Y39" s="5">
        <v>257</v>
      </c>
      <c r="Z39" s="6">
        <v>24</v>
      </c>
      <c r="AA39" s="5" t="s">
        <v>55</v>
      </c>
      <c r="AB39" s="5" t="s">
        <v>55</v>
      </c>
      <c r="AC39" s="5" t="s">
        <v>56</v>
      </c>
      <c r="AD39" s="5" t="s">
        <v>56</v>
      </c>
      <c r="AE39" s="5" t="s">
        <v>56</v>
      </c>
      <c r="AF39" s="5" t="s">
        <v>56</v>
      </c>
      <c r="AG39" s="5" t="s">
        <v>56</v>
      </c>
      <c r="AH39" s="5" t="s">
        <v>56</v>
      </c>
      <c r="AI39" s="5" t="s">
        <v>56</v>
      </c>
      <c r="AJ39" s="13" t="s">
        <v>206</v>
      </c>
      <c r="AK39" s="13" t="s">
        <v>207</v>
      </c>
      <c r="AL39" s="13" t="s">
        <v>208</v>
      </c>
      <c r="AM39" s="4">
        <f t="shared" si="0"/>
        <v>3</v>
      </c>
      <c r="AN39" s="4">
        <f t="shared" si="1"/>
        <v>0</v>
      </c>
      <c r="AO39" s="4">
        <f t="shared" si="2"/>
        <v>3</v>
      </c>
      <c r="AP39" s="4">
        <f t="shared" si="3"/>
        <v>2</v>
      </c>
    </row>
    <row r="40" spans="1:42">
      <c r="A40" s="9" t="s">
        <v>209</v>
      </c>
      <c r="B40" s="10">
        <v>43880</v>
      </c>
      <c r="C40" s="11">
        <v>0.7</v>
      </c>
      <c r="D40" s="11">
        <v>0.67</v>
      </c>
      <c r="E40" s="5" t="s">
        <v>51</v>
      </c>
      <c r="F40" s="12" t="s">
        <v>53</v>
      </c>
      <c r="G40" s="12" t="s">
        <v>54</v>
      </c>
      <c r="H40" s="12" t="s">
        <v>52</v>
      </c>
      <c r="I40" s="12" t="s">
        <v>52</v>
      </c>
      <c r="J40" s="5" t="s">
        <v>53</v>
      </c>
      <c r="K40" s="11">
        <v>0.72</v>
      </c>
      <c r="L40" s="11">
        <v>0.25</v>
      </c>
      <c r="M40" s="11">
        <v>0.03</v>
      </c>
      <c r="N40" s="11">
        <v>0</v>
      </c>
      <c r="O40" s="5">
        <v>628</v>
      </c>
      <c r="P40" s="5">
        <v>641</v>
      </c>
      <c r="Q40" s="5">
        <v>651</v>
      </c>
      <c r="R40" s="5">
        <v>649</v>
      </c>
      <c r="S40" s="5">
        <v>656</v>
      </c>
      <c r="T40" s="5">
        <v>650</v>
      </c>
      <c r="U40" s="5">
        <v>636</v>
      </c>
      <c r="V40" s="5">
        <v>611</v>
      </c>
      <c r="W40" s="5">
        <v>545</v>
      </c>
      <c r="X40" s="5">
        <v>575</v>
      </c>
      <c r="Y40" s="5">
        <v>567</v>
      </c>
      <c r="Z40" s="6">
        <v>52</v>
      </c>
      <c r="AA40" s="5" t="s">
        <v>55</v>
      </c>
      <c r="AB40" s="5" t="s">
        <v>55</v>
      </c>
      <c r="AC40" s="5" t="s">
        <v>56</v>
      </c>
      <c r="AD40" s="5" t="s">
        <v>56</v>
      </c>
      <c r="AE40" s="5" t="s">
        <v>55</v>
      </c>
      <c r="AF40" s="5" t="s">
        <v>55</v>
      </c>
      <c r="AG40" s="5" t="s">
        <v>56</v>
      </c>
      <c r="AH40" s="5" t="s">
        <v>56</v>
      </c>
      <c r="AI40" s="5" t="s">
        <v>56</v>
      </c>
      <c r="AJ40" s="13" t="s">
        <v>210</v>
      </c>
      <c r="AK40" s="13" t="s">
        <v>211</v>
      </c>
      <c r="AL40" s="13" t="s">
        <v>212</v>
      </c>
      <c r="AM40" s="4">
        <f t="shared" si="0"/>
        <v>2</v>
      </c>
      <c r="AN40" s="4">
        <f t="shared" si="1"/>
        <v>0</v>
      </c>
      <c r="AO40" s="4">
        <f t="shared" si="2"/>
        <v>2</v>
      </c>
      <c r="AP40" s="4">
        <f t="shared" si="3"/>
        <v>4</v>
      </c>
    </row>
    <row r="41" spans="1:42">
      <c r="A41" s="9" t="s">
        <v>213</v>
      </c>
      <c r="B41" s="10">
        <v>43890</v>
      </c>
      <c r="C41" s="11">
        <v>0.68</v>
      </c>
      <c r="D41" s="11">
        <v>0.64</v>
      </c>
      <c r="E41" s="5" t="s">
        <v>51</v>
      </c>
      <c r="F41" s="12" t="s">
        <v>53</v>
      </c>
      <c r="G41" s="12" t="s">
        <v>53</v>
      </c>
      <c r="H41" s="12" t="s">
        <v>62</v>
      </c>
      <c r="I41" s="12" t="s">
        <v>52</v>
      </c>
      <c r="J41" s="5" t="s">
        <v>53</v>
      </c>
      <c r="K41" s="11">
        <v>0.55000000000000004</v>
      </c>
      <c r="L41" s="11">
        <v>0.33</v>
      </c>
      <c r="M41" s="11">
        <v>0.06</v>
      </c>
      <c r="N41" s="11">
        <v>0.06</v>
      </c>
      <c r="O41" s="5">
        <v>429</v>
      </c>
      <c r="P41" s="5">
        <v>425</v>
      </c>
      <c r="Q41" s="5">
        <v>483</v>
      </c>
      <c r="R41" s="5">
        <v>470</v>
      </c>
      <c r="S41" s="5">
        <v>457</v>
      </c>
      <c r="T41" s="5">
        <v>413</v>
      </c>
      <c r="U41" s="5">
        <v>416</v>
      </c>
      <c r="V41" s="5">
        <v>401</v>
      </c>
      <c r="W41" s="5">
        <v>333</v>
      </c>
      <c r="X41" s="5">
        <v>338</v>
      </c>
      <c r="Y41" s="5">
        <v>301</v>
      </c>
      <c r="Z41" s="6">
        <v>22.333333333333332</v>
      </c>
      <c r="AA41" s="5" t="s">
        <v>55</v>
      </c>
      <c r="AB41" s="5" t="s">
        <v>55</v>
      </c>
      <c r="AC41" s="5" t="s">
        <v>56</v>
      </c>
      <c r="AD41" s="5" t="s">
        <v>56</v>
      </c>
      <c r="AE41" s="5" t="s">
        <v>55</v>
      </c>
      <c r="AF41" s="5" t="s">
        <v>55</v>
      </c>
      <c r="AG41" s="5" t="s">
        <v>55</v>
      </c>
      <c r="AH41" s="5" t="s">
        <v>56</v>
      </c>
      <c r="AI41" s="5" t="s">
        <v>56</v>
      </c>
      <c r="AJ41" s="13" t="s">
        <v>214</v>
      </c>
      <c r="AK41" s="13" t="s">
        <v>215</v>
      </c>
      <c r="AL41" s="13" t="s">
        <v>216</v>
      </c>
      <c r="AM41" s="4">
        <f t="shared" si="0"/>
        <v>1</v>
      </c>
      <c r="AN41" s="4">
        <f t="shared" si="1"/>
        <v>1</v>
      </c>
      <c r="AO41" s="4">
        <f t="shared" si="2"/>
        <v>2</v>
      </c>
      <c r="AP41" s="4">
        <f t="shared" si="3"/>
        <v>5</v>
      </c>
    </row>
    <row r="42" spans="1:42">
      <c r="A42" s="9" t="s">
        <v>217</v>
      </c>
      <c r="B42" s="10">
        <v>43910</v>
      </c>
      <c r="C42" s="11">
        <v>0.6</v>
      </c>
      <c r="D42" s="11">
        <v>0.41</v>
      </c>
      <c r="E42" s="12" t="s">
        <v>125</v>
      </c>
      <c r="F42" s="12" t="s">
        <v>83</v>
      </c>
      <c r="G42" s="12" t="s">
        <v>83</v>
      </c>
      <c r="H42" s="12" t="s">
        <v>83</v>
      </c>
      <c r="I42" s="12" t="s">
        <v>53</v>
      </c>
      <c r="J42" s="5" t="s">
        <v>53</v>
      </c>
      <c r="K42" s="11">
        <v>0.78</v>
      </c>
      <c r="L42" s="11">
        <v>0.2</v>
      </c>
      <c r="M42" s="11">
        <v>0</v>
      </c>
      <c r="N42" s="11">
        <v>0.02</v>
      </c>
      <c r="O42" s="5">
        <v>358</v>
      </c>
      <c r="P42" s="5">
        <v>336</v>
      </c>
      <c r="Q42" s="5">
        <v>336</v>
      </c>
      <c r="R42" s="5">
        <v>326</v>
      </c>
      <c r="S42" s="5">
        <v>300</v>
      </c>
      <c r="T42" s="5">
        <v>287</v>
      </c>
      <c r="U42" s="5">
        <v>259</v>
      </c>
      <c r="V42" s="5">
        <v>243</v>
      </c>
      <c r="W42" s="5">
        <v>209</v>
      </c>
      <c r="X42" s="5">
        <v>241</v>
      </c>
      <c r="Y42" s="5">
        <v>240</v>
      </c>
      <c r="Z42" s="6">
        <v>18</v>
      </c>
      <c r="AA42" s="5" t="s">
        <v>55</v>
      </c>
      <c r="AB42" s="5" t="s">
        <v>55</v>
      </c>
      <c r="AC42" s="5" t="s">
        <v>56</v>
      </c>
      <c r="AD42" s="5" t="s">
        <v>55</v>
      </c>
      <c r="AE42" s="5" t="s">
        <v>55</v>
      </c>
      <c r="AF42" s="5" t="s">
        <v>56</v>
      </c>
      <c r="AG42" s="5" t="s">
        <v>56</v>
      </c>
      <c r="AH42" s="5" t="s">
        <v>56</v>
      </c>
      <c r="AI42" s="5" t="s">
        <v>55</v>
      </c>
      <c r="AJ42" s="13" t="s">
        <v>218</v>
      </c>
      <c r="AK42" s="13" t="s">
        <v>219</v>
      </c>
      <c r="AL42" s="13" t="s">
        <v>220</v>
      </c>
      <c r="AM42" s="4">
        <f t="shared" si="0"/>
        <v>0</v>
      </c>
      <c r="AN42" s="4">
        <f t="shared" si="1"/>
        <v>0</v>
      </c>
      <c r="AO42" s="4">
        <f t="shared" si="2"/>
        <v>0</v>
      </c>
      <c r="AP42" s="4">
        <f t="shared" si="3"/>
        <v>5</v>
      </c>
    </row>
    <row r="43" spans="1:42">
      <c r="A43" s="9" t="s">
        <v>221</v>
      </c>
      <c r="B43" s="10">
        <v>43920</v>
      </c>
      <c r="C43" s="11">
        <v>0.65</v>
      </c>
      <c r="D43" s="11">
        <v>0.56000000000000005</v>
      </c>
      <c r="E43" s="5" t="s">
        <v>61</v>
      </c>
      <c r="F43" s="12" t="s">
        <v>52</v>
      </c>
      <c r="G43" s="12" t="s">
        <v>52</v>
      </c>
      <c r="H43" s="12" t="s">
        <v>62</v>
      </c>
      <c r="I43" s="12" t="s">
        <v>53</v>
      </c>
      <c r="J43" s="5" t="s">
        <v>53</v>
      </c>
      <c r="K43" s="11">
        <v>0.67</v>
      </c>
      <c r="L43" s="11">
        <v>0.25</v>
      </c>
      <c r="M43" s="11">
        <v>0.03</v>
      </c>
      <c r="N43" s="11">
        <v>0.05</v>
      </c>
      <c r="O43" s="5">
        <v>295</v>
      </c>
      <c r="P43" s="5">
        <v>309</v>
      </c>
      <c r="Q43" s="5">
        <v>302</v>
      </c>
      <c r="R43" s="5">
        <v>294</v>
      </c>
      <c r="S43" s="5">
        <v>249</v>
      </c>
      <c r="T43" s="5">
        <v>272</v>
      </c>
      <c r="U43" s="5">
        <v>267</v>
      </c>
      <c r="V43" s="5">
        <v>268</v>
      </c>
      <c r="W43" s="5">
        <v>251</v>
      </c>
      <c r="X43" s="5">
        <v>254</v>
      </c>
      <c r="Y43" s="5">
        <v>232</v>
      </c>
      <c r="Z43" s="6">
        <v>20.333333333333332</v>
      </c>
      <c r="AA43" s="5" t="s">
        <v>55</v>
      </c>
      <c r="AB43" s="5" t="s">
        <v>55</v>
      </c>
      <c r="AC43" s="5" t="s">
        <v>56</v>
      </c>
      <c r="AD43" s="5" t="s">
        <v>56</v>
      </c>
      <c r="AE43" s="5" t="s">
        <v>56</v>
      </c>
      <c r="AF43" s="5" t="s">
        <v>55</v>
      </c>
      <c r="AG43" s="5" t="s">
        <v>55</v>
      </c>
      <c r="AH43" s="5" t="s">
        <v>55</v>
      </c>
      <c r="AI43" s="5" t="s">
        <v>56</v>
      </c>
      <c r="AJ43" s="13" t="s">
        <v>222</v>
      </c>
      <c r="AK43" s="13" t="s">
        <v>223</v>
      </c>
      <c r="AL43" s="13" t="s">
        <v>224</v>
      </c>
      <c r="AM43" s="4">
        <f t="shared" si="0"/>
        <v>2</v>
      </c>
      <c r="AN43" s="4">
        <f t="shared" si="1"/>
        <v>1</v>
      </c>
      <c r="AO43" s="4">
        <f t="shared" si="2"/>
        <v>3</v>
      </c>
      <c r="AP43" s="4">
        <f t="shared" si="3"/>
        <v>5</v>
      </c>
    </row>
    <row r="44" spans="1:42">
      <c r="A44" s="9" t="s">
        <v>225</v>
      </c>
      <c r="B44" s="10">
        <v>43930</v>
      </c>
      <c r="C44" s="11">
        <v>0.57999999999999996</v>
      </c>
      <c r="D44" s="11">
        <v>0.5</v>
      </c>
      <c r="E44" s="5" t="s">
        <v>51</v>
      </c>
      <c r="F44" s="12" t="s">
        <v>53</v>
      </c>
      <c r="G44" s="5" t="s">
        <v>53</v>
      </c>
      <c r="H44" s="12" t="s">
        <v>52</v>
      </c>
      <c r="I44" s="12" t="s">
        <v>52</v>
      </c>
      <c r="J44" s="5" t="s">
        <v>53</v>
      </c>
      <c r="K44" s="11">
        <v>0.68</v>
      </c>
      <c r="L44" s="11">
        <v>0.3</v>
      </c>
      <c r="M44" s="11">
        <v>0.01</v>
      </c>
      <c r="N44" s="11">
        <v>0.01</v>
      </c>
      <c r="O44" s="5">
        <v>165</v>
      </c>
      <c r="P44" s="5">
        <v>171</v>
      </c>
      <c r="Q44" s="5">
        <v>159</v>
      </c>
      <c r="R44" s="5">
        <v>164</v>
      </c>
      <c r="S44" s="5">
        <v>158</v>
      </c>
      <c r="T44" s="5">
        <v>179</v>
      </c>
      <c r="U44" s="5">
        <v>185</v>
      </c>
      <c r="V44" s="5">
        <v>183</v>
      </c>
      <c r="W44" s="5">
        <v>155</v>
      </c>
      <c r="X44" s="5">
        <v>183</v>
      </c>
      <c r="Y44" s="5">
        <v>168</v>
      </c>
      <c r="Z44" s="6">
        <v>20</v>
      </c>
      <c r="AA44" s="5" t="s">
        <v>55</v>
      </c>
      <c r="AB44" s="5" t="s">
        <v>55</v>
      </c>
      <c r="AC44" s="5" t="s">
        <v>56</v>
      </c>
      <c r="AD44" s="5" t="s">
        <v>56</v>
      </c>
      <c r="AE44" s="5" t="s">
        <v>55</v>
      </c>
      <c r="AF44" s="5" t="s">
        <v>55</v>
      </c>
      <c r="AG44" s="5" t="s">
        <v>55</v>
      </c>
      <c r="AH44" s="5" t="s">
        <v>55</v>
      </c>
      <c r="AI44" s="5" t="s">
        <v>56</v>
      </c>
      <c r="AJ44" s="13" t="s">
        <v>226</v>
      </c>
      <c r="AK44" s="13" t="s">
        <v>227</v>
      </c>
      <c r="AL44" s="13" t="s">
        <v>228</v>
      </c>
      <c r="AM44" s="4">
        <f t="shared" si="0"/>
        <v>2</v>
      </c>
      <c r="AN44" s="4">
        <f t="shared" si="1"/>
        <v>0</v>
      </c>
      <c r="AO44" s="4">
        <f t="shared" si="2"/>
        <v>2</v>
      </c>
      <c r="AP44" s="4">
        <f t="shared" si="3"/>
        <v>6</v>
      </c>
    </row>
    <row r="45" spans="1:42">
      <c r="A45" s="9" t="s">
        <v>229</v>
      </c>
      <c r="B45" s="10">
        <v>44100</v>
      </c>
      <c r="C45" s="11">
        <v>0.63</v>
      </c>
      <c r="D45" s="11">
        <v>0.47</v>
      </c>
      <c r="E45" s="5" t="s">
        <v>61</v>
      </c>
      <c r="F45" s="12" t="s">
        <v>52</v>
      </c>
      <c r="G45" s="5" t="s">
        <v>52</v>
      </c>
      <c r="H45" s="12" t="s">
        <v>52</v>
      </c>
      <c r="I45" s="12" t="s">
        <v>52</v>
      </c>
      <c r="J45" s="5" t="s">
        <v>52</v>
      </c>
      <c r="K45" s="11">
        <v>0.71</v>
      </c>
      <c r="L45" s="11">
        <v>0.25</v>
      </c>
      <c r="M45" s="11">
        <v>0</v>
      </c>
      <c r="N45" s="11">
        <v>0.04</v>
      </c>
      <c r="O45" s="5">
        <v>145</v>
      </c>
      <c r="P45" s="5">
        <v>160</v>
      </c>
      <c r="Q45" s="5">
        <v>162</v>
      </c>
      <c r="R45" s="5">
        <v>176</v>
      </c>
      <c r="S45" s="5">
        <v>174</v>
      </c>
      <c r="T45" s="5">
        <v>170</v>
      </c>
      <c r="U45" s="5">
        <v>186</v>
      </c>
      <c r="V45" s="5">
        <v>161</v>
      </c>
      <c r="W45" s="5">
        <v>153</v>
      </c>
      <c r="X45" s="5">
        <v>152</v>
      </c>
      <c r="Y45" s="5">
        <v>146</v>
      </c>
      <c r="Z45" s="6">
        <v>14.333333333333334</v>
      </c>
      <c r="AA45" s="5" t="s">
        <v>55</v>
      </c>
      <c r="AB45" s="5" t="s">
        <v>55</v>
      </c>
      <c r="AC45" s="5" t="s">
        <v>56</v>
      </c>
      <c r="AD45" s="5" t="s">
        <v>56</v>
      </c>
      <c r="AE45" s="5" t="s">
        <v>56</v>
      </c>
      <c r="AF45" s="5" t="s">
        <v>55</v>
      </c>
      <c r="AG45" s="5" t="s">
        <v>56</v>
      </c>
      <c r="AH45" s="5" t="s">
        <v>55</v>
      </c>
      <c r="AI45" s="5" t="s">
        <v>55</v>
      </c>
      <c r="AJ45" s="13" t="s">
        <v>230</v>
      </c>
      <c r="AK45" s="13" t="s">
        <v>231</v>
      </c>
      <c r="AL45" s="13" t="s">
        <v>232</v>
      </c>
      <c r="AM45" s="4">
        <f t="shared" si="0"/>
        <v>5</v>
      </c>
      <c r="AN45" s="4">
        <f t="shared" si="1"/>
        <v>0</v>
      </c>
      <c r="AO45" s="4">
        <f t="shared" si="2"/>
        <v>5</v>
      </c>
      <c r="AP45" s="4">
        <f t="shared" si="3"/>
        <v>5</v>
      </c>
    </row>
    <row r="46" spans="1:42">
      <c r="A46" s="9" t="s">
        <v>233</v>
      </c>
      <c r="B46" s="10">
        <v>44110</v>
      </c>
      <c r="C46" s="11">
        <v>0.76</v>
      </c>
      <c r="D46" s="11">
        <v>0.67</v>
      </c>
      <c r="E46" s="5" t="s">
        <v>51</v>
      </c>
      <c r="F46" s="12" t="s">
        <v>53</v>
      </c>
      <c r="G46" s="12" t="s">
        <v>54</v>
      </c>
      <c r="H46" s="12" t="s">
        <v>52</v>
      </c>
      <c r="I46" s="12" t="s">
        <v>62</v>
      </c>
      <c r="J46" s="5" t="s">
        <v>52</v>
      </c>
      <c r="K46" s="11">
        <v>0.71</v>
      </c>
      <c r="L46" s="11">
        <v>0.23</v>
      </c>
      <c r="M46" s="11">
        <v>0.04</v>
      </c>
      <c r="N46" s="11">
        <v>0.02</v>
      </c>
      <c r="O46" s="5">
        <v>316</v>
      </c>
      <c r="P46" s="5">
        <v>285</v>
      </c>
      <c r="Q46" s="5">
        <v>259</v>
      </c>
      <c r="R46" s="5">
        <v>223</v>
      </c>
      <c r="S46" s="5">
        <v>192</v>
      </c>
      <c r="T46" s="5">
        <v>190</v>
      </c>
      <c r="U46" s="5">
        <v>199</v>
      </c>
      <c r="V46" s="5">
        <v>214</v>
      </c>
      <c r="W46" s="5">
        <v>213</v>
      </c>
      <c r="X46" s="5">
        <v>213</v>
      </c>
      <c r="Y46" s="5">
        <v>186</v>
      </c>
      <c r="Z46" s="6">
        <v>12.666666666666666</v>
      </c>
      <c r="AA46" s="5" t="s">
        <v>56</v>
      </c>
      <c r="AB46" s="5" t="s">
        <v>55</v>
      </c>
      <c r="AC46" s="5" t="s">
        <v>56</v>
      </c>
      <c r="AD46" s="5" t="s">
        <v>56</v>
      </c>
      <c r="AE46" s="5" t="s">
        <v>56</v>
      </c>
      <c r="AF46" s="5" t="s">
        <v>55</v>
      </c>
      <c r="AG46" s="5" t="s">
        <v>55</v>
      </c>
      <c r="AH46" s="5" t="s">
        <v>55</v>
      </c>
      <c r="AI46" s="5" t="s">
        <v>55</v>
      </c>
      <c r="AJ46" s="13" t="s">
        <v>234</v>
      </c>
      <c r="AK46" s="13" t="s">
        <v>235</v>
      </c>
      <c r="AL46" s="13" t="s">
        <v>236</v>
      </c>
      <c r="AM46" s="4">
        <f t="shared" si="0"/>
        <v>2</v>
      </c>
      <c r="AN46" s="4">
        <f t="shared" si="1"/>
        <v>1</v>
      </c>
      <c r="AO46" s="4">
        <f t="shared" si="2"/>
        <v>3</v>
      </c>
      <c r="AP46" s="4">
        <f t="shared" si="3"/>
        <v>5</v>
      </c>
    </row>
    <row r="47" spans="1:42">
      <c r="A47" s="9" t="s">
        <v>237</v>
      </c>
      <c r="B47" s="10">
        <v>42820</v>
      </c>
      <c r="C47" s="11">
        <v>0.61</v>
      </c>
      <c r="D47" s="11">
        <v>0.45</v>
      </c>
      <c r="E47" s="5" t="s">
        <v>51</v>
      </c>
      <c r="F47" s="12" t="s">
        <v>53</v>
      </c>
      <c r="G47" s="12" t="s">
        <v>53</v>
      </c>
      <c r="H47" s="12" t="s">
        <v>52</v>
      </c>
      <c r="I47" s="12" t="s">
        <v>53</v>
      </c>
      <c r="J47" s="5" t="s">
        <v>53</v>
      </c>
      <c r="K47" s="11">
        <v>0.65</v>
      </c>
      <c r="L47" s="11">
        <v>0.3</v>
      </c>
      <c r="M47" s="11">
        <v>0.04</v>
      </c>
      <c r="N47" s="11">
        <v>0.01</v>
      </c>
      <c r="O47" s="5">
        <v>536</v>
      </c>
      <c r="P47" s="5">
        <v>553</v>
      </c>
      <c r="Q47" s="5">
        <v>567</v>
      </c>
      <c r="R47" s="5">
        <v>567</v>
      </c>
      <c r="S47" s="5">
        <v>514</v>
      </c>
      <c r="T47" s="5">
        <v>464</v>
      </c>
      <c r="U47" s="5">
        <v>409</v>
      </c>
      <c r="V47" s="5">
        <v>357</v>
      </c>
      <c r="W47" s="5">
        <v>339</v>
      </c>
      <c r="X47" s="5">
        <v>417</v>
      </c>
      <c r="Y47" s="5">
        <v>409</v>
      </c>
      <c r="Z47" s="6">
        <v>42.666666666666664</v>
      </c>
      <c r="AA47" s="5" t="s">
        <v>55</v>
      </c>
      <c r="AB47" s="5" t="s">
        <v>55</v>
      </c>
      <c r="AC47" s="5" t="s">
        <v>56</v>
      </c>
      <c r="AD47" s="5" t="s">
        <v>56</v>
      </c>
      <c r="AE47" s="5" t="s">
        <v>55</v>
      </c>
      <c r="AF47" s="5" t="s">
        <v>55</v>
      </c>
      <c r="AG47" s="5" t="s">
        <v>56</v>
      </c>
      <c r="AH47" s="5" t="s">
        <v>56</v>
      </c>
      <c r="AI47" s="5" t="s">
        <v>56</v>
      </c>
      <c r="AJ47" s="13" t="s">
        <v>238</v>
      </c>
      <c r="AK47" s="13" t="s">
        <v>239</v>
      </c>
      <c r="AL47" s="13" t="s">
        <v>240</v>
      </c>
      <c r="AM47" s="4">
        <f t="shared" si="0"/>
        <v>1</v>
      </c>
      <c r="AN47" s="4">
        <f t="shared" si="1"/>
        <v>0</v>
      </c>
      <c r="AO47" s="4">
        <f t="shared" si="2"/>
        <v>1</v>
      </c>
      <c r="AP47" s="4">
        <f t="shared" si="3"/>
        <v>4</v>
      </c>
    </row>
    <row r="48" spans="1:42">
      <c r="A48" s="9" t="s">
        <v>241</v>
      </c>
      <c r="B48" s="10">
        <v>41000</v>
      </c>
      <c r="C48" s="11">
        <v>0.54</v>
      </c>
      <c r="D48" s="11">
        <v>0.54</v>
      </c>
      <c r="E48" s="12" t="s">
        <v>125</v>
      </c>
      <c r="F48" s="12" t="s">
        <v>53</v>
      </c>
      <c r="G48" s="12" t="s">
        <v>54</v>
      </c>
      <c r="H48" s="12" t="s">
        <v>53</v>
      </c>
      <c r="I48" s="12" t="s">
        <v>52</v>
      </c>
      <c r="J48" s="5" t="s">
        <v>53</v>
      </c>
      <c r="K48" s="11">
        <v>0.74</v>
      </c>
      <c r="L48" s="11">
        <v>0.22</v>
      </c>
      <c r="M48" s="11">
        <v>0.04</v>
      </c>
      <c r="N48" s="11">
        <v>0</v>
      </c>
      <c r="O48" s="5">
        <v>450</v>
      </c>
      <c r="P48" s="5">
        <v>432</v>
      </c>
      <c r="Q48" s="5">
        <v>361</v>
      </c>
      <c r="R48" s="5">
        <v>360</v>
      </c>
      <c r="S48" s="5">
        <v>336</v>
      </c>
      <c r="T48" s="5">
        <v>279</v>
      </c>
      <c r="U48" s="5">
        <v>228</v>
      </c>
      <c r="V48" s="5">
        <v>207</v>
      </c>
      <c r="W48" s="5">
        <v>204</v>
      </c>
      <c r="X48" s="5">
        <v>217</v>
      </c>
      <c r="Y48" s="5">
        <v>215</v>
      </c>
      <c r="Z48" s="6">
        <v>21.666666666666668</v>
      </c>
      <c r="AA48" s="5" t="s">
        <v>55</v>
      </c>
      <c r="AB48" s="5" t="s">
        <v>55</v>
      </c>
      <c r="AC48" s="5" t="s">
        <v>56</v>
      </c>
      <c r="AD48" s="5" t="s">
        <v>56</v>
      </c>
      <c r="AE48" s="5" t="s">
        <v>55</v>
      </c>
      <c r="AF48" s="5" t="s">
        <v>55</v>
      </c>
      <c r="AG48" s="5" t="s">
        <v>56</v>
      </c>
      <c r="AH48" s="5" t="s">
        <v>55</v>
      </c>
      <c r="AI48" s="5" t="s">
        <v>56</v>
      </c>
      <c r="AJ48" s="13" t="s">
        <v>242</v>
      </c>
      <c r="AK48" s="13" t="s">
        <v>243</v>
      </c>
      <c r="AL48" s="13" t="s">
        <v>244</v>
      </c>
      <c r="AM48" s="4">
        <f t="shared" si="0"/>
        <v>1</v>
      </c>
      <c r="AN48" s="4">
        <f t="shared" si="1"/>
        <v>0</v>
      </c>
      <c r="AO48" s="4">
        <f t="shared" si="2"/>
        <v>1</v>
      </c>
      <c r="AP48" s="4">
        <f t="shared" si="3"/>
        <v>5</v>
      </c>
    </row>
    <row r="49" spans="1:42">
      <c r="A49" s="9" t="s">
        <v>245</v>
      </c>
      <c r="B49" s="10">
        <v>41260</v>
      </c>
      <c r="C49" s="11">
        <v>0.67</v>
      </c>
      <c r="D49" s="11">
        <v>0.63</v>
      </c>
      <c r="E49" s="12" t="s">
        <v>125</v>
      </c>
      <c r="F49" s="12" t="s">
        <v>54</v>
      </c>
      <c r="G49" s="12" t="s">
        <v>54</v>
      </c>
      <c r="H49" s="12" t="s">
        <v>52</v>
      </c>
      <c r="I49" s="12" t="s">
        <v>52</v>
      </c>
      <c r="J49" s="5" t="s">
        <v>53</v>
      </c>
      <c r="K49" s="11">
        <v>0.68</v>
      </c>
      <c r="L49" s="11">
        <v>0.28999999999999998</v>
      </c>
      <c r="M49" s="11">
        <v>0.02</v>
      </c>
      <c r="N49" s="11">
        <v>0.01</v>
      </c>
      <c r="O49" s="5">
        <v>295</v>
      </c>
      <c r="P49" s="5">
        <v>306</v>
      </c>
      <c r="Q49" s="5">
        <v>312</v>
      </c>
      <c r="R49" s="5">
        <v>322</v>
      </c>
      <c r="S49" s="5">
        <v>349</v>
      </c>
      <c r="T49" s="5">
        <v>339</v>
      </c>
      <c r="U49" s="5">
        <v>327</v>
      </c>
      <c r="V49" s="5">
        <v>303</v>
      </c>
      <c r="W49" s="5">
        <v>270</v>
      </c>
      <c r="X49" s="5">
        <v>258</v>
      </c>
      <c r="Y49" s="5">
        <v>280</v>
      </c>
      <c r="Z49" s="6">
        <v>16.333333333333332</v>
      </c>
      <c r="AA49" s="5" t="s">
        <v>55</v>
      </c>
      <c r="AB49" s="5" t="s">
        <v>55</v>
      </c>
      <c r="AC49" s="5" t="s">
        <v>56</v>
      </c>
      <c r="AD49" s="5" t="s">
        <v>56</v>
      </c>
      <c r="AE49" s="5" t="s">
        <v>55</v>
      </c>
      <c r="AF49" s="5" t="s">
        <v>55</v>
      </c>
      <c r="AG49" s="5" t="s">
        <v>56</v>
      </c>
      <c r="AH49" s="5" t="s">
        <v>56</v>
      </c>
      <c r="AI49" s="5" t="s">
        <v>55</v>
      </c>
      <c r="AJ49" s="13" t="s">
        <v>246</v>
      </c>
      <c r="AK49" s="13" t="s">
        <v>247</v>
      </c>
      <c r="AL49" s="13" t="s">
        <v>248</v>
      </c>
      <c r="AM49" s="4">
        <f t="shared" si="0"/>
        <v>2</v>
      </c>
      <c r="AN49" s="4">
        <f t="shared" si="1"/>
        <v>0</v>
      </c>
      <c r="AO49" s="4">
        <f t="shared" si="2"/>
        <v>2</v>
      </c>
      <c r="AP49" s="4">
        <f t="shared" si="3"/>
        <v>5</v>
      </c>
    </row>
    <row r="50" spans="1:42">
      <c r="A50" s="9" t="s">
        <v>249</v>
      </c>
      <c r="B50" s="10">
        <v>40570</v>
      </c>
      <c r="C50" s="11">
        <v>0.64</v>
      </c>
      <c r="D50" s="11">
        <v>0.55000000000000004</v>
      </c>
      <c r="E50" s="12" t="s">
        <v>96</v>
      </c>
      <c r="F50" s="12" t="s">
        <v>53</v>
      </c>
      <c r="G50" s="12" t="s">
        <v>54</v>
      </c>
      <c r="H50" s="12" t="s">
        <v>53</v>
      </c>
      <c r="I50" s="12" t="s">
        <v>53</v>
      </c>
      <c r="J50" s="5" t="s">
        <v>53</v>
      </c>
      <c r="K50" s="11">
        <v>0.41</v>
      </c>
      <c r="L50" s="11">
        <v>0.46</v>
      </c>
      <c r="M50" s="11">
        <v>0.09</v>
      </c>
      <c r="N50" s="11">
        <v>0.04</v>
      </c>
      <c r="O50" s="5">
        <v>421</v>
      </c>
      <c r="P50" s="5">
        <v>463</v>
      </c>
      <c r="Q50" s="5">
        <v>488</v>
      </c>
      <c r="R50" s="5">
        <v>469</v>
      </c>
      <c r="S50" s="5">
        <v>423</v>
      </c>
      <c r="T50" s="5">
        <v>430</v>
      </c>
      <c r="U50" s="5">
        <v>426</v>
      </c>
      <c r="V50" s="5">
        <v>400</v>
      </c>
      <c r="W50" s="5">
        <v>346</v>
      </c>
      <c r="X50" s="5">
        <v>330</v>
      </c>
      <c r="Y50" s="5">
        <v>310</v>
      </c>
      <c r="Z50" s="6">
        <v>29.333333333333332</v>
      </c>
      <c r="AA50" s="5" t="s">
        <v>55</v>
      </c>
      <c r="AB50" s="5" t="s">
        <v>55</v>
      </c>
      <c r="AC50" s="5" t="s">
        <v>55</v>
      </c>
      <c r="AD50" s="5" t="s">
        <v>56</v>
      </c>
      <c r="AE50" s="5" t="s">
        <v>55</v>
      </c>
      <c r="AF50" s="5" t="s">
        <v>55</v>
      </c>
      <c r="AG50" s="5" t="s">
        <v>55</v>
      </c>
      <c r="AH50" s="5" t="s">
        <v>56</v>
      </c>
      <c r="AI50" s="5" t="s">
        <v>56</v>
      </c>
      <c r="AJ50" s="13" t="s">
        <v>250</v>
      </c>
      <c r="AK50" s="13" t="s">
        <v>251</v>
      </c>
      <c r="AL50" s="13" t="s">
        <v>252</v>
      </c>
      <c r="AM50" s="4">
        <f t="shared" si="0"/>
        <v>0</v>
      </c>
      <c r="AN50" s="4">
        <f t="shared" si="1"/>
        <v>0</v>
      </c>
      <c r="AO50" s="4">
        <f t="shared" si="2"/>
        <v>0</v>
      </c>
      <c r="AP50" s="4">
        <f t="shared" si="3"/>
        <v>6</v>
      </c>
    </row>
    <row r="51" spans="1:42">
      <c r="A51" s="9" t="s">
        <v>253</v>
      </c>
      <c r="B51" s="10">
        <v>40050</v>
      </c>
      <c r="C51" s="11">
        <v>0.5</v>
      </c>
      <c r="D51" s="11">
        <v>0.44</v>
      </c>
      <c r="E51" s="12" t="s">
        <v>125</v>
      </c>
      <c r="F51" s="12" t="s">
        <v>53</v>
      </c>
      <c r="G51" s="5" t="s">
        <v>53</v>
      </c>
      <c r="H51" s="12" t="s">
        <v>52</v>
      </c>
      <c r="I51" s="12" t="s">
        <v>53</v>
      </c>
      <c r="J51" s="5" t="s">
        <v>54</v>
      </c>
      <c r="K51" s="11">
        <v>0.66</v>
      </c>
      <c r="L51" s="11">
        <v>0.26</v>
      </c>
      <c r="M51" s="11">
        <v>0.06</v>
      </c>
      <c r="N51" s="11">
        <v>0.02</v>
      </c>
      <c r="O51" s="5">
        <v>256</v>
      </c>
      <c r="P51" s="5">
        <v>239</v>
      </c>
      <c r="Q51" s="5">
        <v>227</v>
      </c>
      <c r="R51" s="5">
        <v>219</v>
      </c>
      <c r="S51" s="5">
        <v>216</v>
      </c>
      <c r="T51" s="5">
        <v>203</v>
      </c>
      <c r="U51" s="5">
        <v>191</v>
      </c>
      <c r="V51" s="5">
        <v>196</v>
      </c>
      <c r="W51" s="5">
        <v>191</v>
      </c>
      <c r="X51" s="5">
        <v>199</v>
      </c>
      <c r="Y51" s="5">
        <v>201</v>
      </c>
      <c r="Z51" s="6">
        <v>21.333333333333332</v>
      </c>
      <c r="AA51" s="5" t="s">
        <v>55</v>
      </c>
      <c r="AB51" s="5" t="s">
        <v>55</v>
      </c>
      <c r="AC51" s="5" t="s">
        <v>56</v>
      </c>
      <c r="AD51" s="5" t="s">
        <v>56</v>
      </c>
      <c r="AE51" s="5" t="s">
        <v>55</v>
      </c>
      <c r="AF51" s="5" t="s">
        <v>55</v>
      </c>
      <c r="AG51" s="5" t="s">
        <v>56</v>
      </c>
      <c r="AH51" s="5" t="s">
        <v>55</v>
      </c>
      <c r="AI51" s="5" t="s">
        <v>56</v>
      </c>
      <c r="AJ51" s="13" t="s">
        <v>254</v>
      </c>
      <c r="AK51" s="13" t="s">
        <v>255</v>
      </c>
      <c r="AL51" s="13" t="s">
        <v>256</v>
      </c>
      <c r="AM51" s="4">
        <f t="shared" si="0"/>
        <v>1</v>
      </c>
      <c r="AN51" s="4">
        <f t="shared" si="1"/>
        <v>0</v>
      </c>
      <c r="AO51" s="4">
        <f t="shared" si="2"/>
        <v>1</v>
      </c>
      <c r="AP51" s="4">
        <f t="shared" si="3"/>
        <v>5</v>
      </c>
    </row>
    <row r="52" spans="1:42">
      <c r="A52" s="9" t="s">
        <v>257</v>
      </c>
      <c r="B52" s="10">
        <v>40060</v>
      </c>
      <c r="C52" s="11">
        <v>0.42</v>
      </c>
      <c r="D52" s="11">
        <v>0.42</v>
      </c>
      <c r="E52" s="12" t="s">
        <v>258</v>
      </c>
      <c r="F52" s="12" t="s">
        <v>54</v>
      </c>
      <c r="G52" s="5" t="s">
        <v>259</v>
      </c>
      <c r="H52" s="12" t="s">
        <v>53</v>
      </c>
      <c r="I52" s="12" t="s">
        <v>54</v>
      </c>
      <c r="J52" s="5" t="s">
        <v>53</v>
      </c>
      <c r="K52" s="11">
        <v>0.51</v>
      </c>
      <c r="L52" s="11">
        <v>0.36</v>
      </c>
      <c r="M52" s="11">
        <v>0.09</v>
      </c>
      <c r="N52" s="11">
        <v>0.04</v>
      </c>
      <c r="O52" s="5">
        <v>116</v>
      </c>
      <c r="P52" s="5">
        <v>128</v>
      </c>
      <c r="Q52" s="5">
        <v>121</v>
      </c>
      <c r="R52" s="5">
        <v>127</v>
      </c>
      <c r="S52" s="5">
        <v>130</v>
      </c>
      <c r="T52" s="5">
        <v>134</v>
      </c>
      <c r="U52" s="5">
        <v>152</v>
      </c>
      <c r="V52" s="5">
        <v>142</v>
      </c>
      <c r="W52" s="5">
        <v>111</v>
      </c>
      <c r="X52" s="5">
        <v>136</v>
      </c>
      <c r="Y52" s="5">
        <v>130</v>
      </c>
      <c r="Z52" s="6">
        <v>15.666666666666666</v>
      </c>
      <c r="AA52" s="5" t="s">
        <v>55</v>
      </c>
      <c r="AB52" s="5" t="s">
        <v>55</v>
      </c>
      <c r="AC52" s="5" t="s">
        <v>55</v>
      </c>
      <c r="AD52" s="5" t="s">
        <v>56</v>
      </c>
      <c r="AE52" s="5" t="s">
        <v>55</v>
      </c>
      <c r="AF52" s="5" t="s">
        <v>55</v>
      </c>
      <c r="AG52" s="5" t="s">
        <v>56</v>
      </c>
      <c r="AH52" s="5" t="s">
        <v>55</v>
      </c>
      <c r="AI52" s="5" t="s">
        <v>55</v>
      </c>
      <c r="AJ52" s="13" t="s">
        <v>260</v>
      </c>
      <c r="AK52" s="13" t="s">
        <v>261</v>
      </c>
      <c r="AL52" s="13" t="s">
        <v>262</v>
      </c>
      <c r="AM52" s="4">
        <f t="shared" si="0"/>
        <v>0</v>
      </c>
      <c r="AN52" s="4">
        <f t="shared" si="1"/>
        <v>0</v>
      </c>
      <c r="AO52" s="4">
        <f t="shared" si="2"/>
        <v>0</v>
      </c>
      <c r="AP52" s="4">
        <f t="shared" si="3"/>
        <v>7</v>
      </c>
    </row>
    <row r="53" spans="1:42">
      <c r="A53" s="9" t="s">
        <v>263</v>
      </c>
      <c r="B53" s="10">
        <v>40070</v>
      </c>
      <c r="C53" s="11">
        <v>0.6</v>
      </c>
      <c r="D53" s="11">
        <v>0.61</v>
      </c>
      <c r="E53" s="5" t="s">
        <v>51</v>
      </c>
      <c r="F53" s="5" t="s">
        <v>53</v>
      </c>
      <c r="G53" s="5" t="s">
        <v>53</v>
      </c>
      <c r="H53" s="5" t="s">
        <v>52</v>
      </c>
      <c r="I53" s="5" t="s">
        <v>53</v>
      </c>
      <c r="J53" s="5" t="s">
        <v>53</v>
      </c>
      <c r="K53" s="11">
        <v>0.78</v>
      </c>
      <c r="L53" s="11">
        <v>0.19</v>
      </c>
      <c r="M53" s="11">
        <v>0.02</v>
      </c>
      <c r="N53" s="11">
        <v>0.01</v>
      </c>
      <c r="O53" s="5">
        <v>166</v>
      </c>
      <c r="P53" s="5">
        <v>155</v>
      </c>
      <c r="Q53" s="5">
        <v>198</v>
      </c>
      <c r="R53" s="5">
        <v>195</v>
      </c>
      <c r="S53" s="5">
        <v>177</v>
      </c>
      <c r="T53" s="5">
        <v>185</v>
      </c>
      <c r="U53" s="5">
        <v>176</v>
      </c>
      <c r="V53" s="5">
        <v>194</v>
      </c>
      <c r="W53" s="5">
        <v>198</v>
      </c>
      <c r="X53" s="5">
        <v>223</v>
      </c>
      <c r="Y53" s="5">
        <v>213</v>
      </c>
      <c r="Z53" s="6">
        <v>21.333333333333332</v>
      </c>
      <c r="AA53" s="5" t="s">
        <v>55</v>
      </c>
      <c r="AB53" s="5" t="s">
        <v>55</v>
      </c>
      <c r="AC53" s="5" t="s">
        <v>56</v>
      </c>
      <c r="AD53" s="5" t="s">
        <v>56</v>
      </c>
      <c r="AE53" s="5" t="s">
        <v>55</v>
      </c>
      <c r="AF53" s="5" t="s">
        <v>56</v>
      </c>
      <c r="AG53" s="5" t="s">
        <v>56</v>
      </c>
      <c r="AH53" s="5" t="s">
        <v>55</v>
      </c>
      <c r="AI53" s="5" t="s">
        <v>56</v>
      </c>
      <c r="AJ53" s="13" t="s">
        <v>264</v>
      </c>
      <c r="AK53" s="13" t="s">
        <v>265</v>
      </c>
      <c r="AL53" s="13" t="s">
        <v>266</v>
      </c>
      <c r="AM53" s="4">
        <f t="shared" si="0"/>
        <v>1</v>
      </c>
      <c r="AN53" s="4">
        <f t="shared" si="1"/>
        <v>0</v>
      </c>
      <c r="AO53" s="4">
        <f t="shared" si="2"/>
        <v>1</v>
      </c>
      <c r="AP53" s="4">
        <f t="shared" si="3"/>
        <v>4</v>
      </c>
    </row>
    <row r="54" spans="1:42">
      <c r="A54" s="9" t="s">
        <v>267</v>
      </c>
      <c r="B54" s="10">
        <v>40080</v>
      </c>
      <c r="C54" s="11">
        <v>0.63</v>
      </c>
      <c r="D54" s="11">
        <v>0.53</v>
      </c>
      <c r="E54" s="5" t="s">
        <v>61</v>
      </c>
      <c r="F54" s="12" t="s">
        <v>52</v>
      </c>
      <c r="G54" s="12" t="s">
        <v>53</v>
      </c>
      <c r="H54" s="12" t="s">
        <v>52</v>
      </c>
      <c r="I54" s="12" t="s">
        <v>52</v>
      </c>
      <c r="J54" s="5" t="s">
        <v>53</v>
      </c>
      <c r="K54" s="11">
        <v>0.74</v>
      </c>
      <c r="L54" s="11">
        <v>0.25</v>
      </c>
      <c r="M54" s="11">
        <v>0</v>
      </c>
      <c r="N54" s="11">
        <v>0.01</v>
      </c>
      <c r="O54" s="5">
        <v>290</v>
      </c>
      <c r="P54" s="5">
        <v>260</v>
      </c>
      <c r="Q54" s="5">
        <v>247</v>
      </c>
      <c r="R54" s="5">
        <v>245</v>
      </c>
      <c r="S54" s="5">
        <v>242</v>
      </c>
      <c r="T54" s="5">
        <v>217</v>
      </c>
      <c r="U54" s="5">
        <v>297</v>
      </c>
      <c r="V54" s="5">
        <v>300</v>
      </c>
      <c r="W54" s="5">
        <v>256</v>
      </c>
      <c r="X54" s="5">
        <v>253</v>
      </c>
      <c r="Y54" s="5">
        <v>265</v>
      </c>
      <c r="Z54" s="6">
        <v>23.333333333333332</v>
      </c>
      <c r="AA54" s="5" t="s">
        <v>55</v>
      </c>
      <c r="AB54" s="5" t="s">
        <v>55</v>
      </c>
      <c r="AC54" s="5" t="s">
        <v>56</v>
      </c>
      <c r="AD54" s="5" t="s">
        <v>56</v>
      </c>
      <c r="AE54" s="5" t="s">
        <v>56</v>
      </c>
      <c r="AF54" s="5" t="s">
        <v>55</v>
      </c>
      <c r="AG54" s="5" t="s">
        <v>56</v>
      </c>
      <c r="AH54" s="5" t="s">
        <v>56</v>
      </c>
      <c r="AI54" s="5" t="s">
        <v>56</v>
      </c>
      <c r="AJ54" s="13" t="s">
        <v>268</v>
      </c>
      <c r="AK54" s="13" t="s">
        <v>269</v>
      </c>
      <c r="AL54" s="13" t="s">
        <v>270</v>
      </c>
      <c r="AM54" s="4">
        <f t="shared" si="0"/>
        <v>3</v>
      </c>
      <c r="AN54" s="4">
        <f t="shared" si="1"/>
        <v>0</v>
      </c>
      <c r="AO54" s="4">
        <f t="shared" si="2"/>
        <v>3</v>
      </c>
      <c r="AP54" s="4">
        <f t="shared" si="3"/>
        <v>3</v>
      </c>
    </row>
    <row r="55" spans="1:42">
      <c r="A55" s="9" t="s">
        <v>271</v>
      </c>
      <c r="B55" s="10">
        <v>40140</v>
      </c>
      <c r="C55" s="11">
        <v>0.63</v>
      </c>
      <c r="D55" s="11">
        <v>0.47</v>
      </c>
      <c r="E55" s="12" t="s">
        <v>96</v>
      </c>
      <c r="F55" s="12" t="s">
        <v>53</v>
      </c>
      <c r="G55" s="12" t="s">
        <v>54</v>
      </c>
      <c r="H55" s="12" t="s">
        <v>53</v>
      </c>
      <c r="I55" s="12" t="s">
        <v>53</v>
      </c>
      <c r="J55" s="5" t="s">
        <v>54</v>
      </c>
      <c r="K55" s="11">
        <v>0.56000000000000005</v>
      </c>
      <c r="L55" s="11">
        <v>0.41</v>
      </c>
      <c r="M55" s="11">
        <v>0.01</v>
      </c>
      <c r="N55" s="11">
        <v>0.02</v>
      </c>
      <c r="O55" s="5">
        <v>212</v>
      </c>
      <c r="P55" s="5">
        <v>201</v>
      </c>
      <c r="Q55" s="5">
        <v>173</v>
      </c>
      <c r="R55" s="5">
        <v>158</v>
      </c>
      <c r="S55" s="5">
        <v>155</v>
      </c>
      <c r="T55" s="5">
        <v>154</v>
      </c>
      <c r="U55" s="5">
        <v>159</v>
      </c>
      <c r="V55" s="5">
        <v>182</v>
      </c>
      <c r="W55" s="5">
        <v>145</v>
      </c>
      <c r="X55" s="5">
        <v>155</v>
      </c>
      <c r="Y55" s="5">
        <v>162</v>
      </c>
      <c r="Z55" s="6">
        <v>20</v>
      </c>
      <c r="AA55" s="5" t="s">
        <v>55</v>
      </c>
      <c r="AB55" s="5" t="s">
        <v>55</v>
      </c>
      <c r="AC55" s="5" t="s">
        <v>55</v>
      </c>
      <c r="AD55" s="5" t="s">
        <v>56</v>
      </c>
      <c r="AE55" s="5" t="s">
        <v>55</v>
      </c>
      <c r="AF55" s="5" t="s">
        <v>55</v>
      </c>
      <c r="AG55" s="5" t="s">
        <v>56</v>
      </c>
      <c r="AH55" s="5" t="s">
        <v>55</v>
      </c>
      <c r="AI55" s="5" t="s">
        <v>56</v>
      </c>
      <c r="AJ55" s="13" t="s">
        <v>272</v>
      </c>
      <c r="AK55" s="13" t="s">
        <v>273</v>
      </c>
      <c r="AL55" s="13" t="s">
        <v>274</v>
      </c>
      <c r="AM55" s="4">
        <f t="shared" si="0"/>
        <v>0</v>
      </c>
      <c r="AN55" s="4">
        <f t="shared" si="1"/>
        <v>0</v>
      </c>
      <c r="AO55" s="4">
        <f t="shared" si="2"/>
        <v>0</v>
      </c>
      <c r="AP55" s="4">
        <f t="shared" si="3"/>
        <v>6</v>
      </c>
    </row>
    <row r="56" spans="1:42">
      <c r="A56" s="9" t="s">
        <v>275</v>
      </c>
      <c r="B56" s="10">
        <v>40125</v>
      </c>
      <c r="C56" s="11">
        <v>0.54</v>
      </c>
      <c r="D56" s="11">
        <v>0.43</v>
      </c>
      <c r="E56" s="12" t="s">
        <v>125</v>
      </c>
      <c r="F56" s="12" t="s">
        <v>53</v>
      </c>
      <c r="G56" s="12" t="s">
        <v>54</v>
      </c>
      <c r="H56" s="12" t="s">
        <v>52</v>
      </c>
      <c r="I56" s="12" t="s">
        <v>53</v>
      </c>
      <c r="J56" s="5" t="s">
        <v>53</v>
      </c>
      <c r="K56" s="11">
        <v>0.69</v>
      </c>
      <c r="L56" s="11">
        <v>0.28999999999999998</v>
      </c>
      <c r="M56" s="11">
        <v>0.02</v>
      </c>
      <c r="N56" s="11">
        <v>0</v>
      </c>
      <c r="O56" s="5">
        <v>253</v>
      </c>
      <c r="P56" s="5">
        <v>240</v>
      </c>
      <c r="Q56" s="5">
        <v>230</v>
      </c>
      <c r="R56" s="5">
        <v>191</v>
      </c>
      <c r="S56" s="5">
        <v>170</v>
      </c>
      <c r="T56" s="5">
        <v>143</v>
      </c>
      <c r="U56" s="5">
        <v>144</v>
      </c>
      <c r="V56" s="5">
        <v>161</v>
      </c>
      <c r="W56" s="5">
        <v>171</v>
      </c>
      <c r="X56" s="5">
        <v>219</v>
      </c>
      <c r="Y56" s="5">
        <v>200</v>
      </c>
      <c r="Z56" s="6">
        <v>19.666666666666668</v>
      </c>
      <c r="AA56" s="5" t="s">
        <v>55</v>
      </c>
      <c r="AB56" s="5" t="s">
        <v>55</v>
      </c>
      <c r="AC56" s="5" t="s">
        <v>56</v>
      </c>
      <c r="AD56" s="5" t="s">
        <v>56</v>
      </c>
      <c r="AE56" s="5" t="s">
        <v>55</v>
      </c>
      <c r="AF56" s="5" t="s">
        <v>55</v>
      </c>
      <c r="AG56" s="5" t="s">
        <v>55</v>
      </c>
      <c r="AH56" s="5" t="s">
        <v>55</v>
      </c>
      <c r="AI56" s="5" t="s">
        <v>56</v>
      </c>
      <c r="AJ56" s="13" t="s">
        <v>276</v>
      </c>
      <c r="AK56" s="13" t="s">
        <v>277</v>
      </c>
      <c r="AL56" s="13" t="s">
        <v>278</v>
      </c>
      <c r="AM56" s="4">
        <f t="shared" si="0"/>
        <v>1</v>
      </c>
      <c r="AN56" s="4">
        <f t="shared" si="1"/>
        <v>0</v>
      </c>
      <c r="AO56" s="4">
        <f t="shared" si="2"/>
        <v>1</v>
      </c>
      <c r="AP56" s="4">
        <f t="shared" si="3"/>
        <v>6</v>
      </c>
    </row>
    <row r="57" spans="1:42">
      <c r="A57" s="9" t="s">
        <v>279</v>
      </c>
      <c r="B57" s="10">
        <v>40160</v>
      </c>
      <c r="C57" s="11">
        <v>0.55000000000000004</v>
      </c>
      <c r="D57" s="11">
        <v>0.4</v>
      </c>
      <c r="E57" s="12" t="s">
        <v>51</v>
      </c>
      <c r="F57" s="12" t="s">
        <v>62</v>
      </c>
      <c r="G57" s="12" t="s">
        <v>53</v>
      </c>
      <c r="H57" s="12" t="s">
        <v>83</v>
      </c>
      <c r="I57" s="12" t="s">
        <v>53</v>
      </c>
      <c r="J57" s="5" t="s">
        <v>53</v>
      </c>
      <c r="K57" s="11">
        <v>0.53</v>
      </c>
      <c r="L57" s="11">
        <v>0.44</v>
      </c>
      <c r="M57" s="11">
        <v>0.01</v>
      </c>
      <c r="N57" s="11">
        <v>0.01</v>
      </c>
      <c r="O57" s="5">
        <v>258</v>
      </c>
      <c r="P57" s="5">
        <v>234</v>
      </c>
      <c r="Q57" s="5">
        <v>215</v>
      </c>
      <c r="R57" s="5">
        <v>216</v>
      </c>
      <c r="S57" s="5">
        <v>230</v>
      </c>
      <c r="T57" s="5">
        <v>208</v>
      </c>
      <c r="U57" s="5">
        <v>258</v>
      </c>
      <c r="V57" s="5">
        <v>251</v>
      </c>
      <c r="W57" s="5">
        <v>223</v>
      </c>
      <c r="X57" s="5">
        <v>198</v>
      </c>
      <c r="Y57" s="5">
        <v>195</v>
      </c>
      <c r="Z57" s="6">
        <v>22.666666666666668</v>
      </c>
      <c r="AA57" s="5" t="s">
        <v>55</v>
      </c>
      <c r="AB57" s="5" t="s">
        <v>55</v>
      </c>
      <c r="AC57" s="5" t="s">
        <v>56</v>
      </c>
      <c r="AD57" s="5" t="s">
        <v>55</v>
      </c>
      <c r="AE57" s="5" t="s">
        <v>55</v>
      </c>
      <c r="AF57" s="5" t="s">
        <v>55</v>
      </c>
      <c r="AG57" s="5" t="s">
        <v>56</v>
      </c>
      <c r="AH57" s="5" t="s">
        <v>55</v>
      </c>
      <c r="AI57" s="5" t="s">
        <v>56</v>
      </c>
      <c r="AJ57" s="13" t="s">
        <v>280</v>
      </c>
      <c r="AK57" s="13" t="s">
        <v>281</v>
      </c>
      <c r="AL57" s="13" t="s">
        <v>282</v>
      </c>
      <c r="AM57" s="4">
        <f t="shared" si="0"/>
        <v>0</v>
      </c>
      <c r="AN57" s="4">
        <f t="shared" si="1"/>
        <v>1</v>
      </c>
      <c r="AO57" s="4">
        <f t="shared" si="2"/>
        <v>1</v>
      </c>
      <c r="AP57" s="4">
        <f t="shared" si="3"/>
        <v>6</v>
      </c>
    </row>
    <row r="58" spans="1:42">
      <c r="A58" s="9" t="s">
        <v>283</v>
      </c>
      <c r="B58" s="10">
        <v>40170</v>
      </c>
      <c r="C58" s="11">
        <v>0.62</v>
      </c>
      <c r="D58" s="11">
        <v>0.5</v>
      </c>
      <c r="E58" s="5" t="s">
        <v>51</v>
      </c>
      <c r="F58" s="12" t="s">
        <v>53</v>
      </c>
      <c r="G58" s="12" t="s">
        <v>53</v>
      </c>
      <c r="H58" s="12" t="s">
        <v>62</v>
      </c>
      <c r="I58" s="12" t="s">
        <v>52</v>
      </c>
      <c r="J58" s="5" t="s">
        <v>53</v>
      </c>
      <c r="K58" s="11">
        <v>0.44</v>
      </c>
      <c r="L58" s="11">
        <v>0.44</v>
      </c>
      <c r="M58" s="11">
        <v>0.08</v>
      </c>
      <c r="N58" s="11">
        <v>0.04</v>
      </c>
      <c r="O58" s="5">
        <v>430</v>
      </c>
      <c r="P58" s="5">
        <v>446</v>
      </c>
      <c r="Q58" s="5">
        <v>465</v>
      </c>
      <c r="R58" s="5">
        <v>465</v>
      </c>
      <c r="S58" s="5">
        <v>466</v>
      </c>
      <c r="T58" s="5">
        <v>519</v>
      </c>
      <c r="U58" s="5">
        <v>491</v>
      </c>
      <c r="V58" s="5">
        <v>489</v>
      </c>
      <c r="W58" s="5">
        <v>405</v>
      </c>
      <c r="X58" s="5">
        <v>423</v>
      </c>
      <c r="Y58" s="5">
        <v>398</v>
      </c>
      <c r="Z58" s="6">
        <v>36</v>
      </c>
      <c r="AA58" s="5" t="s">
        <v>55</v>
      </c>
      <c r="AB58" s="5" t="s">
        <v>55</v>
      </c>
      <c r="AC58" s="5" t="s">
        <v>56</v>
      </c>
      <c r="AD58" s="5" t="s">
        <v>56</v>
      </c>
      <c r="AE58" s="5" t="s">
        <v>55</v>
      </c>
      <c r="AF58" s="5" t="s">
        <v>55</v>
      </c>
      <c r="AG58" s="5" t="s">
        <v>55</v>
      </c>
      <c r="AH58" s="5" t="s">
        <v>56</v>
      </c>
      <c r="AI58" s="5" t="s">
        <v>56</v>
      </c>
      <c r="AJ58" s="13" t="s">
        <v>284</v>
      </c>
      <c r="AK58" s="13" t="s">
        <v>285</v>
      </c>
      <c r="AL58" s="13" t="s">
        <v>286</v>
      </c>
      <c r="AM58" s="4">
        <f t="shared" si="0"/>
        <v>1</v>
      </c>
      <c r="AN58" s="4">
        <f t="shared" si="1"/>
        <v>1</v>
      </c>
      <c r="AO58" s="4">
        <f t="shared" si="2"/>
        <v>2</v>
      </c>
      <c r="AP58" s="4">
        <f t="shared" si="3"/>
        <v>5</v>
      </c>
    </row>
    <row r="59" spans="1:42">
      <c r="A59" s="9" t="s">
        <v>287</v>
      </c>
      <c r="B59" s="10">
        <v>40190</v>
      </c>
      <c r="C59" s="11">
        <v>0.41</v>
      </c>
      <c r="D59" s="11">
        <v>0.33</v>
      </c>
      <c r="E59" s="5" t="s">
        <v>51</v>
      </c>
      <c r="F59" s="12" t="s">
        <v>53</v>
      </c>
      <c r="G59" s="5" t="s">
        <v>53</v>
      </c>
      <c r="H59" s="12" t="s">
        <v>52</v>
      </c>
      <c r="I59" s="12" t="s">
        <v>53</v>
      </c>
      <c r="J59" s="5" t="s">
        <v>52</v>
      </c>
      <c r="K59" s="11">
        <v>0.78</v>
      </c>
      <c r="L59" s="11">
        <v>0.21</v>
      </c>
      <c r="M59" s="11">
        <v>0</v>
      </c>
      <c r="N59" s="11">
        <v>0.01</v>
      </c>
      <c r="O59" s="5">
        <v>389</v>
      </c>
      <c r="P59" s="5">
        <v>387</v>
      </c>
      <c r="Q59" s="5">
        <v>371</v>
      </c>
      <c r="R59" s="5">
        <v>311</v>
      </c>
      <c r="S59" s="5">
        <v>291</v>
      </c>
      <c r="T59" s="5">
        <v>256</v>
      </c>
      <c r="U59" s="5">
        <v>238</v>
      </c>
      <c r="V59" s="5">
        <v>221</v>
      </c>
      <c r="W59" s="5">
        <v>189</v>
      </c>
      <c r="X59" s="5">
        <v>197</v>
      </c>
      <c r="Y59" s="5">
        <v>190</v>
      </c>
      <c r="Z59" s="6">
        <v>15.333333333333334</v>
      </c>
      <c r="AA59" s="5" t="s">
        <v>55</v>
      </c>
      <c r="AB59" s="5" t="s">
        <v>55</v>
      </c>
      <c r="AC59" s="5" t="s">
        <v>56</v>
      </c>
      <c r="AD59" s="5" t="s">
        <v>56</v>
      </c>
      <c r="AE59" s="5" t="s">
        <v>55</v>
      </c>
      <c r="AF59" s="5" t="s">
        <v>56</v>
      </c>
      <c r="AG59" s="5" t="s">
        <v>56</v>
      </c>
      <c r="AH59" s="5" t="s">
        <v>55</v>
      </c>
      <c r="AI59" s="5" t="s">
        <v>55</v>
      </c>
      <c r="AJ59" s="13" t="s">
        <v>288</v>
      </c>
      <c r="AK59" s="13" t="s">
        <v>289</v>
      </c>
      <c r="AL59" s="13" t="s">
        <v>290</v>
      </c>
      <c r="AM59" s="4">
        <f t="shared" si="0"/>
        <v>2</v>
      </c>
      <c r="AN59" s="4">
        <f t="shared" si="1"/>
        <v>0</v>
      </c>
      <c r="AO59" s="4">
        <f t="shared" si="2"/>
        <v>2</v>
      </c>
      <c r="AP59" s="4">
        <f t="shared" si="3"/>
        <v>5</v>
      </c>
    </row>
    <row r="60" spans="1:42">
      <c r="A60" s="9" t="s">
        <v>291</v>
      </c>
      <c r="B60" s="10">
        <v>40200</v>
      </c>
      <c r="C60" s="11">
        <v>0.64</v>
      </c>
      <c r="D60" s="11">
        <v>0.47</v>
      </c>
      <c r="E60" s="5" t="s">
        <v>61</v>
      </c>
      <c r="F60" s="12" t="s">
        <v>52</v>
      </c>
      <c r="G60" s="5" t="s">
        <v>52</v>
      </c>
      <c r="H60" s="12" t="s">
        <v>52</v>
      </c>
      <c r="I60" s="12" t="s">
        <v>52</v>
      </c>
      <c r="J60" s="5" t="s">
        <v>53</v>
      </c>
      <c r="K60" s="11">
        <v>0.63</v>
      </c>
      <c r="L60" s="11">
        <v>0.32</v>
      </c>
      <c r="M60" s="11">
        <v>0.03</v>
      </c>
      <c r="N60" s="11">
        <v>0.02</v>
      </c>
      <c r="O60" s="5">
        <v>240</v>
      </c>
      <c r="P60" s="5">
        <v>232</v>
      </c>
      <c r="Q60" s="5">
        <v>226</v>
      </c>
      <c r="R60" s="5">
        <v>219</v>
      </c>
      <c r="S60" s="5">
        <v>224</v>
      </c>
      <c r="T60" s="5">
        <v>218</v>
      </c>
      <c r="U60" s="5">
        <v>221</v>
      </c>
      <c r="V60" s="5">
        <v>186</v>
      </c>
      <c r="W60" s="5">
        <v>180</v>
      </c>
      <c r="X60" s="5">
        <v>180</v>
      </c>
      <c r="Y60" s="5">
        <v>184</v>
      </c>
      <c r="Z60" s="6">
        <v>15.666666666666666</v>
      </c>
      <c r="AA60" s="5" t="s">
        <v>55</v>
      </c>
      <c r="AB60" s="5" t="s">
        <v>55</v>
      </c>
      <c r="AC60" s="5" t="s">
        <v>56</v>
      </c>
      <c r="AD60" s="5" t="s">
        <v>56</v>
      </c>
      <c r="AE60" s="5" t="s">
        <v>56</v>
      </c>
      <c r="AF60" s="5" t="s">
        <v>55</v>
      </c>
      <c r="AG60" s="5" t="s">
        <v>56</v>
      </c>
      <c r="AH60" s="5" t="s">
        <v>55</v>
      </c>
      <c r="AI60" s="5" t="s">
        <v>55</v>
      </c>
      <c r="AJ60" s="13" t="s">
        <v>292</v>
      </c>
      <c r="AK60" s="13" t="s">
        <v>293</v>
      </c>
      <c r="AL60" s="13" t="s">
        <v>294</v>
      </c>
      <c r="AM60" s="4">
        <f t="shared" si="0"/>
        <v>4</v>
      </c>
      <c r="AN60" s="4">
        <f t="shared" si="1"/>
        <v>0</v>
      </c>
      <c r="AO60" s="4">
        <f t="shared" si="2"/>
        <v>4</v>
      </c>
      <c r="AP60" s="4">
        <f t="shared" si="3"/>
        <v>5</v>
      </c>
    </row>
    <row r="61" spans="1:42">
      <c r="A61" s="9" t="s">
        <v>295</v>
      </c>
      <c r="B61" s="10">
        <v>40240</v>
      </c>
      <c r="C61" s="11">
        <v>0.73</v>
      </c>
      <c r="D61" s="11">
        <v>0.67</v>
      </c>
      <c r="E61" s="12" t="s">
        <v>51</v>
      </c>
      <c r="F61" s="12" t="s">
        <v>54</v>
      </c>
      <c r="G61" s="12" t="s">
        <v>54</v>
      </c>
      <c r="H61" s="12" t="s">
        <v>52</v>
      </c>
      <c r="I61" s="12" t="s">
        <v>62</v>
      </c>
      <c r="J61" s="5" t="s">
        <v>52</v>
      </c>
      <c r="K61" s="11">
        <v>0.81</v>
      </c>
      <c r="L61" s="11">
        <v>0.17</v>
      </c>
      <c r="M61" s="11">
        <v>0</v>
      </c>
      <c r="N61" s="11">
        <v>0.03</v>
      </c>
      <c r="O61" s="5">
        <v>435</v>
      </c>
      <c r="P61" s="5">
        <v>434</v>
      </c>
      <c r="Q61" s="5">
        <v>409</v>
      </c>
      <c r="R61" s="5">
        <v>361</v>
      </c>
      <c r="S61" s="5">
        <v>320</v>
      </c>
      <c r="T61" s="5">
        <v>310</v>
      </c>
      <c r="U61" s="5">
        <v>288</v>
      </c>
      <c r="V61" s="5">
        <v>233</v>
      </c>
      <c r="W61" s="5">
        <v>219</v>
      </c>
      <c r="X61" s="5">
        <v>249</v>
      </c>
      <c r="Y61" s="5">
        <v>260</v>
      </c>
      <c r="Z61" s="6">
        <v>28.333333333333332</v>
      </c>
      <c r="AA61" s="5" t="s">
        <v>55</v>
      </c>
      <c r="AB61" s="5" t="s">
        <v>55</v>
      </c>
      <c r="AC61" s="5" t="s">
        <v>56</v>
      </c>
      <c r="AD61" s="5" t="s">
        <v>56</v>
      </c>
      <c r="AE61" s="5" t="s">
        <v>56</v>
      </c>
      <c r="AF61" s="5" t="s">
        <v>56</v>
      </c>
      <c r="AG61" s="5" t="s">
        <v>56</v>
      </c>
      <c r="AH61" s="5" t="s">
        <v>56</v>
      </c>
      <c r="AI61" s="5" t="s">
        <v>56</v>
      </c>
      <c r="AJ61" s="13" t="s">
        <v>296</v>
      </c>
      <c r="AK61" s="13" t="s">
        <v>297</v>
      </c>
      <c r="AL61" s="13" t="s">
        <v>298</v>
      </c>
      <c r="AM61" s="4">
        <f t="shared" si="0"/>
        <v>2</v>
      </c>
      <c r="AN61" s="4">
        <f t="shared" si="1"/>
        <v>1</v>
      </c>
      <c r="AO61" s="4">
        <f t="shared" si="2"/>
        <v>3</v>
      </c>
      <c r="AP61" s="4">
        <f t="shared" si="3"/>
        <v>2</v>
      </c>
    </row>
    <row r="62" spans="1:42">
      <c r="A62" s="9" t="s">
        <v>299</v>
      </c>
      <c r="B62" s="10">
        <v>40390</v>
      </c>
      <c r="C62" s="11">
        <v>0.63</v>
      </c>
      <c r="D62" s="11">
        <v>0.47</v>
      </c>
      <c r="E62" s="12" t="s">
        <v>96</v>
      </c>
      <c r="F62" s="12" t="s">
        <v>53</v>
      </c>
      <c r="G62" s="12" t="s">
        <v>54</v>
      </c>
      <c r="H62" s="12" t="s">
        <v>53</v>
      </c>
      <c r="I62" s="12" t="s">
        <v>53</v>
      </c>
      <c r="J62" s="5" t="s">
        <v>54</v>
      </c>
      <c r="K62" s="11">
        <v>0.36</v>
      </c>
      <c r="L62" s="11">
        <v>0.46</v>
      </c>
      <c r="M62" s="11">
        <v>0.06</v>
      </c>
      <c r="N62" s="11">
        <v>0.12</v>
      </c>
      <c r="O62" s="5">
        <v>332</v>
      </c>
      <c r="P62" s="5">
        <v>316</v>
      </c>
      <c r="Q62" s="5">
        <v>299</v>
      </c>
      <c r="R62" s="5">
        <v>295</v>
      </c>
      <c r="S62" s="5">
        <v>253</v>
      </c>
      <c r="T62" s="5">
        <v>228</v>
      </c>
      <c r="U62" s="5">
        <v>219</v>
      </c>
      <c r="V62" s="5">
        <v>212</v>
      </c>
      <c r="W62" s="5">
        <v>185</v>
      </c>
      <c r="X62" s="5">
        <v>272</v>
      </c>
      <c r="Y62" s="5">
        <v>298</v>
      </c>
      <c r="Z62" s="6">
        <v>21.666666666666668</v>
      </c>
      <c r="AA62" s="5" t="s">
        <v>55</v>
      </c>
      <c r="AB62" s="5" t="s">
        <v>55</v>
      </c>
      <c r="AC62" s="5" t="s">
        <v>55</v>
      </c>
      <c r="AD62" s="5" t="s">
        <v>56</v>
      </c>
      <c r="AE62" s="5" t="s">
        <v>55</v>
      </c>
      <c r="AF62" s="5" t="s">
        <v>55</v>
      </c>
      <c r="AG62" s="5" t="s">
        <v>56</v>
      </c>
      <c r="AH62" s="5" t="s">
        <v>56</v>
      </c>
      <c r="AI62" s="5" t="s">
        <v>56</v>
      </c>
      <c r="AJ62" s="14" t="s">
        <v>300</v>
      </c>
      <c r="AK62" s="13" t="s">
        <v>301</v>
      </c>
      <c r="AL62" s="13" t="s">
        <v>302</v>
      </c>
      <c r="AM62" s="4">
        <f t="shared" si="0"/>
        <v>0</v>
      </c>
      <c r="AN62" s="4">
        <f t="shared" si="1"/>
        <v>0</v>
      </c>
      <c r="AO62" s="4">
        <f t="shared" si="2"/>
        <v>0</v>
      </c>
      <c r="AP62" s="4">
        <f t="shared" si="3"/>
        <v>5</v>
      </c>
    </row>
    <row r="63" spans="1:42">
      <c r="A63" s="9" t="s">
        <v>303</v>
      </c>
      <c r="B63" s="10">
        <v>40440</v>
      </c>
      <c r="C63" s="11">
        <v>0.61</v>
      </c>
      <c r="D63" s="11">
        <v>0.47</v>
      </c>
      <c r="E63" s="12" t="s">
        <v>258</v>
      </c>
      <c r="F63" s="12" t="s">
        <v>54</v>
      </c>
      <c r="G63" s="12" t="s">
        <v>259</v>
      </c>
      <c r="H63" s="12" t="s">
        <v>52</v>
      </c>
      <c r="I63" s="12" t="s">
        <v>54</v>
      </c>
      <c r="J63" s="5" t="s">
        <v>54</v>
      </c>
      <c r="K63" s="11">
        <v>0.59</v>
      </c>
      <c r="L63" s="11">
        <v>0.33</v>
      </c>
      <c r="M63" s="11">
        <v>0.04</v>
      </c>
      <c r="N63" s="11">
        <v>0.04</v>
      </c>
      <c r="O63" s="5">
        <v>505</v>
      </c>
      <c r="P63" s="5">
        <v>510</v>
      </c>
      <c r="Q63" s="5">
        <v>532</v>
      </c>
      <c r="R63" s="5">
        <v>561</v>
      </c>
      <c r="S63" s="5">
        <v>604</v>
      </c>
      <c r="T63" s="5">
        <v>603</v>
      </c>
      <c r="U63" s="5">
        <v>581</v>
      </c>
      <c r="V63" s="5">
        <v>553</v>
      </c>
      <c r="W63" s="5">
        <v>493</v>
      </c>
      <c r="X63" s="5">
        <v>531</v>
      </c>
      <c r="Y63" s="5">
        <v>483</v>
      </c>
      <c r="Z63" s="6">
        <v>41.333333333333336</v>
      </c>
      <c r="AA63" s="5" t="s">
        <v>55</v>
      </c>
      <c r="AB63" s="5" t="s">
        <v>55</v>
      </c>
      <c r="AC63" s="5" t="s">
        <v>55</v>
      </c>
      <c r="AD63" s="5" t="s">
        <v>56</v>
      </c>
      <c r="AE63" s="5" t="s">
        <v>55</v>
      </c>
      <c r="AF63" s="5" t="s">
        <v>55</v>
      </c>
      <c r="AG63" s="5" t="s">
        <v>55</v>
      </c>
      <c r="AH63" s="5" t="s">
        <v>56</v>
      </c>
      <c r="AI63" s="5" t="s">
        <v>56</v>
      </c>
      <c r="AJ63" s="13" t="s">
        <v>304</v>
      </c>
      <c r="AK63" s="13" t="s">
        <v>305</v>
      </c>
      <c r="AL63" s="13" t="s">
        <v>306</v>
      </c>
      <c r="AM63" s="4">
        <f t="shared" si="0"/>
        <v>1</v>
      </c>
      <c r="AN63" s="4">
        <f t="shared" si="1"/>
        <v>0</v>
      </c>
      <c r="AO63" s="4">
        <f t="shared" si="2"/>
        <v>1</v>
      </c>
      <c r="AP63" s="4">
        <f t="shared" si="3"/>
        <v>6</v>
      </c>
    </row>
    <row r="64" spans="1:42">
      <c r="A64" s="9" t="s">
        <v>307</v>
      </c>
      <c r="B64" s="10">
        <v>40450</v>
      </c>
      <c r="C64" s="11">
        <v>0.72</v>
      </c>
      <c r="D64" s="11">
        <v>0.67</v>
      </c>
      <c r="E64" s="5" t="s">
        <v>51</v>
      </c>
      <c r="F64" s="12" t="s">
        <v>53</v>
      </c>
      <c r="G64" s="12" t="s">
        <v>54</v>
      </c>
      <c r="H64" s="12" t="s">
        <v>52</v>
      </c>
      <c r="I64" s="12" t="s">
        <v>52</v>
      </c>
      <c r="J64" s="5" t="s">
        <v>52</v>
      </c>
      <c r="K64" s="11">
        <v>0.62</v>
      </c>
      <c r="L64" s="11">
        <v>0.36</v>
      </c>
      <c r="M64" s="11">
        <v>0.02</v>
      </c>
      <c r="N64" s="11">
        <v>0</v>
      </c>
      <c r="O64" s="5">
        <v>255</v>
      </c>
      <c r="P64" s="5">
        <v>250</v>
      </c>
      <c r="Q64" s="5">
        <v>250</v>
      </c>
      <c r="R64" s="5">
        <v>225</v>
      </c>
      <c r="S64" s="5">
        <v>207</v>
      </c>
      <c r="T64" s="5">
        <v>210</v>
      </c>
      <c r="U64" s="5">
        <v>206</v>
      </c>
      <c r="V64" s="5">
        <v>172</v>
      </c>
      <c r="W64" s="5">
        <v>146</v>
      </c>
      <c r="X64" s="5">
        <v>156</v>
      </c>
      <c r="Y64" s="5">
        <v>132</v>
      </c>
      <c r="Z64" s="6">
        <v>10.333333333333334</v>
      </c>
      <c r="AA64" s="5" t="s">
        <v>55</v>
      </c>
      <c r="AB64" s="5" t="s">
        <v>55</v>
      </c>
      <c r="AC64" s="5" t="s">
        <v>56</v>
      </c>
      <c r="AD64" s="5" t="s">
        <v>56</v>
      </c>
      <c r="AE64" s="5" t="s">
        <v>56</v>
      </c>
      <c r="AF64" s="5" t="s">
        <v>55</v>
      </c>
      <c r="AG64" s="5" t="s">
        <v>55</v>
      </c>
      <c r="AH64" s="5" t="s">
        <v>55</v>
      </c>
      <c r="AI64" s="5" t="s">
        <v>55</v>
      </c>
      <c r="AJ64" s="13" t="s">
        <v>308</v>
      </c>
      <c r="AK64" s="13" t="s">
        <v>309</v>
      </c>
      <c r="AL64" s="13" t="s">
        <v>310</v>
      </c>
      <c r="AM64" s="4">
        <f t="shared" si="0"/>
        <v>3</v>
      </c>
      <c r="AN64" s="4">
        <f t="shared" si="1"/>
        <v>0</v>
      </c>
      <c r="AO64" s="4">
        <f t="shared" si="2"/>
        <v>3</v>
      </c>
      <c r="AP64" s="4">
        <f t="shared" si="3"/>
        <v>6</v>
      </c>
    </row>
    <row r="65" spans="1:42">
      <c r="A65" s="9" t="s">
        <v>311</v>
      </c>
      <c r="B65" s="10">
        <v>40490</v>
      </c>
      <c r="C65" s="11">
        <v>0.66</v>
      </c>
      <c r="D65" s="11">
        <v>0.53</v>
      </c>
      <c r="E65" s="12" t="s">
        <v>51</v>
      </c>
      <c r="F65" s="12" t="s">
        <v>53</v>
      </c>
      <c r="G65" s="12" t="s">
        <v>53</v>
      </c>
      <c r="H65" s="12" t="s">
        <v>52</v>
      </c>
      <c r="I65" s="12" t="s">
        <v>53</v>
      </c>
      <c r="J65" s="5" t="s">
        <v>53</v>
      </c>
      <c r="K65" s="11">
        <v>0.69</v>
      </c>
      <c r="L65" s="11">
        <v>0.25</v>
      </c>
      <c r="M65" s="11">
        <v>0.05</v>
      </c>
      <c r="N65" s="11">
        <v>0.02</v>
      </c>
      <c r="O65" s="5">
        <v>219</v>
      </c>
      <c r="P65" s="5">
        <v>201</v>
      </c>
      <c r="Q65" s="5">
        <v>185</v>
      </c>
      <c r="R65" s="5">
        <v>170</v>
      </c>
      <c r="S65" s="5">
        <v>219</v>
      </c>
      <c r="T65" s="5">
        <v>189</v>
      </c>
      <c r="U65" s="5">
        <v>159</v>
      </c>
      <c r="V65" s="5">
        <v>164</v>
      </c>
      <c r="W65" s="5">
        <v>229</v>
      </c>
      <c r="X65" s="5">
        <v>211</v>
      </c>
      <c r="Y65" s="5">
        <v>189</v>
      </c>
      <c r="Z65" s="6">
        <v>19.666666666666668</v>
      </c>
      <c r="AA65" s="5" t="s">
        <v>55</v>
      </c>
      <c r="AB65" s="5" t="s">
        <v>55</v>
      </c>
      <c r="AC65" s="5" t="s">
        <v>56</v>
      </c>
      <c r="AD65" s="5" t="s">
        <v>56</v>
      </c>
      <c r="AE65" s="5" t="s">
        <v>55</v>
      </c>
      <c r="AF65" s="5" t="s">
        <v>55</v>
      </c>
      <c r="AG65" s="5" t="s">
        <v>55</v>
      </c>
      <c r="AH65" s="5" t="s">
        <v>55</v>
      </c>
      <c r="AI65" s="5" t="s">
        <v>56</v>
      </c>
      <c r="AJ65" s="13" t="s">
        <v>312</v>
      </c>
      <c r="AK65" s="13" t="s">
        <v>313</v>
      </c>
      <c r="AL65" s="13" t="s">
        <v>314</v>
      </c>
      <c r="AM65" s="4">
        <f t="shared" si="0"/>
        <v>1</v>
      </c>
      <c r="AN65" s="4">
        <f t="shared" si="1"/>
        <v>0</v>
      </c>
      <c r="AO65" s="4">
        <f t="shared" si="2"/>
        <v>1</v>
      </c>
      <c r="AP65" s="4">
        <f t="shared" si="3"/>
        <v>6</v>
      </c>
    </row>
    <row r="66" spans="1:42">
      <c r="A66" s="9" t="s">
        <v>315</v>
      </c>
      <c r="B66" s="10">
        <v>40500</v>
      </c>
      <c r="C66" s="11">
        <v>0.59</v>
      </c>
      <c r="D66" s="11">
        <v>0.48</v>
      </c>
      <c r="E66" s="12" t="s">
        <v>125</v>
      </c>
      <c r="F66" s="12" t="s">
        <v>53</v>
      </c>
      <c r="G66" s="12" t="s">
        <v>53</v>
      </c>
      <c r="H66" s="12" t="s">
        <v>53</v>
      </c>
      <c r="I66" s="12" t="s">
        <v>53</v>
      </c>
      <c r="J66" s="5" t="s">
        <v>53</v>
      </c>
      <c r="K66" s="11">
        <v>0.61</v>
      </c>
      <c r="L66" s="11">
        <v>0.33</v>
      </c>
      <c r="M66" s="11">
        <v>0.03</v>
      </c>
      <c r="N66" s="11">
        <v>0.03</v>
      </c>
      <c r="O66" s="5">
        <v>429</v>
      </c>
      <c r="P66" s="5">
        <v>431</v>
      </c>
      <c r="Q66" s="5">
        <v>384</v>
      </c>
      <c r="R66" s="5">
        <v>340</v>
      </c>
      <c r="S66" s="5">
        <v>315</v>
      </c>
      <c r="T66" s="5">
        <v>278</v>
      </c>
      <c r="U66" s="5">
        <v>259</v>
      </c>
      <c r="V66" s="5">
        <v>254</v>
      </c>
      <c r="W66" s="5">
        <v>205</v>
      </c>
      <c r="X66" s="5">
        <v>212</v>
      </c>
      <c r="Y66" s="5">
        <v>242</v>
      </c>
      <c r="Z66" s="6">
        <v>27.333333333333332</v>
      </c>
      <c r="AA66" s="5" t="s">
        <v>55</v>
      </c>
      <c r="AB66" s="5" t="s">
        <v>55</v>
      </c>
      <c r="AC66" s="5" t="s">
        <v>56</v>
      </c>
      <c r="AD66" s="5" t="s">
        <v>56</v>
      </c>
      <c r="AE66" s="5" t="s">
        <v>55</v>
      </c>
      <c r="AF66" s="5" t="s">
        <v>55</v>
      </c>
      <c r="AG66" s="5" t="s">
        <v>56</v>
      </c>
      <c r="AH66" s="5" t="s">
        <v>56</v>
      </c>
      <c r="AI66" s="5" t="s">
        <v>56</v>
      </c>
      <c r="AJ66" s="13" t="s">
        <v>316</v>
      </c>
      <c r="AK66" s="13" t="s">
        <v>317</v>
      </c>
      <c r="AL66" s="13" t="s">
        <v>318</v>
      </c>
      <c r="AM66" s="4">
        <f t="shared" si="0"/>
        <v>0</v>
      </c>
      <c r="AN66" s="4">
        <f t="shared" si="1"/>
        <v>0</v>
      </c>
      <c r="AO66" s="4">
        <f t="shared" si="2"/>
        <v>0</v>
      </c>
      <c r="AP66" s="4">
        <f t="shared" si="3"/>
        <v>4</v>
      </c>
    </row>
    <row r="67" spans="1:42">
      <c r="A67" s="9" t="s">
        <v>319</v>
      </c>
      <c r="B67" s="10">
        <v>40510</v>
      </c>
      <c r="C67" s="11">
        <v>0.62</v>
      </c>
      <c r="D67" s="11">
        <v>0.55000000000000004</v>
      </c>
      <c r="E67" s="5" t="s">
        <v>51</v>
      </c>
      <c r="F67" s="12" t="s">
        <v>53</v>
      </c>
      <c r="G67" s="12" t="s">
        <v>53</v>
      </c>
      <c r="H67" s="12" t="s">
        <v>62</v>
      </c>
      <c r="I67" s="12" t="s">
        <v>53</v>
      </c>
      <c r="J67" s="5" t="s">
        <v>53</v>
      </c>
      <c r="K67" s="11">
        <v>0.45</v>
      </c>
      <c r="L67" s="11">
        <v>0.38</v>
      </c>
      <c r="M67" s="11">
        <v>0.08</v>
      </c>
      <c r="N67" s="11">
        <v>0.09</v>
      </c>
      <c r="O67" s="5">
        <v>677</v>
      </c>
      <c r="P67" s="5">
        <v>729</v>
      </c>
      <c r="Q67" s="5">
        <v>784</v>
      </c>
      <c r="R67" s="5">
        <v>791</v>
      </c>
      <c r="S67" s="5">
        <v>761</v>
      </c>
      <c r="T67" s="5">
        <v>803</v>
      </c>
      <c r="U67" s="5">
        <v>716</v>
      </c>
      <c r="V67" s="5">
        <v>670</v>
      </c>
      <c r="W67" s="5">
        <v>655</v>
      </c>
      <c r="X67" s="5">
        <v>697</v>
      </c>
      <c r="Y67" s="5">
        <v>667</v>
      </c>
      <c r="Z67" s="6">
        <v>60.666666666666664</v>
      </c>
      <c r="AA67" s="5" t="s">
        <v>55</v>
      </c>
      <c r="AB67" s="5" t="s">
        <v>55</v>
      </c>
      <c r="AC67" s="5" t="s">
        <v>56</v>
      </c>
      <c r="AD67" s="5" t="s">
        <v>56</v>
      </c>
      <c r="AE67" s="5" t="s">
        <v>55</v>
      </c>
      <c r="AF67" s="5" t="s">
        <v>55</v>
      </c>
      <c r="AG67" s="5" t="s">
        <v>56</v>
      </c>
      <c r="AH67" s="5" t="s">
        <v>56</v>
      </c>
      <c r="AI67" s="5" t="s">
        <v>56</v>
      </c>
      <c r="AJ67" s="13" t="s">
        <v>320</v>
      </c>
      <c r="AK67" s="13" t="s">
        <v>321</v>
      </c>
      <c r="AL67" s="13" t="s">
        <v>322</v>
      </c>
      <c r="AM67" s="4">
        <f t="shared" si="0"/>
        <v>0</v>
      </c>
      <c r="AN67" s="4">
        <f t="shared" si="1"/>
        <v>1</v>
      </c>
      <c r="AO67" s="4">
        <f t="shared" si="2"/>
        <v>1</v>
      </c>
      <c r="AP67" s="4">
        <f t="shared" si="3"/>
        <v>4</v>
      </c>
    </row>
    <row r="68" spans="1:42">
      <c r="A68" s="9" t="s">
        <v>323</v>
      </c>
      <c r="B68" s="10">
        <v>40650</v>
      </c>
      <c r="C68" s="11">
        <v>0.68</v>
      </c>
      <c r="D68" s="11">
        <v>0.6</v>
      </c>
      <c r="E68" s="12" t="s">
        <v>125</v>
      </c>
      <c r="F68" s="12" t="s">
        <v>53</v>
      </c>
      <c r="G68" s="12" t="s">
        <v>53</v>
      </c>
      <c r="H68" s="12" t="s">
        <v>53</v>
      </c>
      <c r="I68" s="12" t="s">
        <v>53</v>
      </c>
      <c r="J68" s="5" t="s">
        <v>53</v>
      </c>
      <c r="K68" s="11">
        <v>0.56999999999999995</v>
      </c>
      <c r="L68" s="11">
        <v>0.37</v>
      </c>
      <c r="M68" s="11">
        <v>0.04</v>
      </c>
      <c r="N68" s="11">
        <v>0.02</v>
      </c>
      <c r="O68" s="5">
        <v>238</v>
      </c>
      <c r="P68" s="5">
        <v>242</v>
      </c>
      <c r="Q68" s="5">
        <v>223</v>
      </c>
      <c r="R68" s="5">
        <v>257</v>
      </c>
      <c r="S68" s="5">
        <v>235</v>
      </c>
      <c r="T68" s="5">
        <v>201</v>
      </c>
      <c r="U68" s="5">
        <v>183</v>
      </c>
      <c r="V68" s="5">
        <v>183</v>
      </c>
      <c r="W68" s="5">
        <v>174</v>
      </c>
      <c r="X68" s="5">
        <v>163</v>
      </c>
      <c r="Y68" s="5"/>
      <c r="Z68" s="6"/>
      <c r="AA68" s="5" t="s">
        <v>55</v>
      </c>
      <c r="AB68" s="5" t="s">
        <v>55</v>
      </c>
      <c r="AC68" s="5" t="s">
        <v>56</v>
      </c>
      <c r="AD68" s="5" t="s">
        <v>56</v>
      </c>
      <c r="AE68" s="5" t="s">
        <v>55</v>
      </c>
      <c r="AF68" s="5" t="s">
        <v>55</v>
      </c>
      <c r="AG68" s="5" t="s">
        <v>324</v>
      </c>
      <c r="AH68" s="5" t="s">
        <v>324</v>
      </c>
      <c r="AI68" s="5" t="s">
        <v>324</v>
      </c>
      <c r="AJ68" s="13" t="s">
        <v>325</v>
      </c>
      <c r="AK68" s="13" t="s">
        <v>326</v>
      </c>
      <c r="AL68" s="13" t="s">
        <v>327</v>
      </c>
      <c r="AM68" s="4">
        <f t="shared" si="0"/>
        <v>0</v>
      </c>
      <c r="AN68" s="4">
        <f t="shared" si="1"/>
        <v>0</v>
      </c>
      <c r="AO68" s="4">
        <f t="shared" si="2"/>
        <v>0</v>
      </c>
      <c r="AP68" s="4">
        <f t="shared" si="3"/>
        <v>4</v>
      </c>
    </row>
    <row r="69" spans="1:42">
      <c r="A69" s="9" t="s">
        <v>328</v>
      </c>
      <c r="B69" s="10">
        <v>40660</v>
      </c>
      <c r="C69" s="11">
        <v>0.59</v>
      </c>
      <c r="D69" s="11">
        <v>0.44</v>
      </c>
      <c r="E69" s="5" t="s">
        <v>61</v>
      </c>
      <c r="F69" s="12" t="s">
        <v>53</v>
      </c>
      <c r="G69" s="12" t="s">
        <v>53</v>
      </c>
      <c r="H69" s="12" t="s">
        <v>52</v>
      </c>
      <c r="I69" s="12" t="s">
        <v>52</v>
      </c>
      <c r="J69" s="5" t="s">
        <v>52</v>
      </c>
      <c r="K69" s="11">
        <v>0.76</v>
      </c>
      <c r="L69" s="11">
        <v>0.21</v>
      </c>
      <c r="M69" s="11">
        <v>0.03</v>
      </c>
      <c r="N69" s="11">
        <v>0</v>
      </c>
      <c r="O69" s="5">
        <v>365</v>
      </c>
      <c r="P69" s="5">
        <v>394</v>
      </c>
      <c r="Q69" s="5">
        <v>407</v>
      </c>
      <c r="R69" s="5">
        <v>396</v>
      </c>
      <c r="S69" s="5">
        <v>398</v>
      </c>
      <c r="T69" s="5">
        <v>416</v>
      </c>
      <c r="U69" s="5">
        <v>406</v>
      </c>
      <c r="V69" s="5">
        <v>400</v>
      </c>
      <c r="W69" s="5">
        <v>385</v>
      </c>
      <c r="X69" s="5">
        <v>417</v>
      </c>
      <c r="Y69" s="5">
        <v>421</v>
      </c>
      <c r="Z69" s="6">
        <v>38.666666666666664</v>
      </c>
      <c r="AA69" s="5" t="s">
        <v>55</v>
      </c>
      <c r="AB69" s="5" t="s">
        <v>55</v>
      </c>
      <c r="AC69" s="5" t="s">
        <v>56</v>
      </c>
      <c r="AD69" s="5" t="s">
        <v>56</v>
      </c>
      <c r="AE69" s="5" t="s">
        <v>56</v>
      </c>
      <c r="AF69" s="5" t="s">
        <v>56</v>
      </c>
      <c r="AG69" s="5" t="s">
        <v>56</v>
      </c>
      <c r="AH69" s="5" t="s">
        <v>56</v>
      </c>
      <c r="AI69" s="5" t="s">
        <v>56</v>
      </c>
      <c r="AJ69" s="13" t="s">
        <v>329</v>
      </c>
      <c r="AK69" s="13" t="s">
        <v>330</v>
      </c>
      <c r="AL69" s="13" t="s">
        <v>331</v>
      </c>
      <c r="AM69" s="4">
        <f t="shared" si="0"/>
        <v>3</v>
      </c>
      <c r="AN69" s="4">
        <f t="shared" si="1"/>
        <v>0</v>
      </c>
      <c r="AO69" s="4">
        <f t="shared" si="2"/>
        <v>3</v>
      </c>
      <c r="AP69" s="4">
        <f t="shared" si="3"/>
        <v>2</v>
      </c>
    </row>
    <row r="70" spans="1:42">
      <c r="A70" s="9" t="s">
        <v>332</v>
      </c>
      <c r="B70" s="10">
        <v>40740</v>
      </c>
      <c r="C70" s="11">
        <v>0.62</v>
      </c>
      <c r="D70" s="11">
        <v>0.62</v>
      </c>
      <c r="E70" s="5" t="s">
        <v>61</v>
      </c>
      <c r="F70" s="12" t="s">
        <v>53</v>
      </c>
      <c r="G70" s="12" t="s">
        <v>53</v>
      </c>
      <c r="H70" s="12" t="s">
        <v>52</v>
      </c>
      <c r="I70" s="12" t="s">
        <v>62</v>
      </c>
      <c r="J70" s="5" t="s">
        <v>52</v>
      </c>
      <c r="K70" s="11">
        <v>0.79</v>
      </c>
      <c r="L70" s="11">
        <v>0.19</v>
      </c>
      <c r="M70" s="11">
        <v>0.01</v>
      </c>
      <c r="N70" s="11">
        <v>0.01</v>
      </c>
      <c r="O70" s="5">
        <v>276</v>
      </c>
      <c r="P70" s="5">
        <v>266</v>
      </c>
      <c r="Q70" s="5">
        <v>232</v>
      </c>
      <c r="R70" s="5">
        <v>250</v>
      </c>
      <c r="S70" s="5">
        <v>239</v>
      </c>
      <c r="T70" s="5">
        <v>228</v>
      </c>
      <c r="U70" s="5">
        <v>193</v>
      </c>
      <c r="V70" s="5">
        <v>180</v>
      </c>
      <c r="W70" s="5">
        <v>154</v>
      </c>
      <c r="X70" s="5">
        <v>184</v>
      </c>
      <c r="Y70" s="5">
        <v>177</v>
      </c>
      <c r="Z70" s="6">
        <v>16.333333333333332</v>
      </c>
      <c r="AA70" s="5" t="s">
        <v>55</v>
      </c>
      <c r="AB70" s="5" t="s">
        <v>55</v>
      </c>
      <c r="AC70" s="5" t="s">
        <v>56</v>
      </c>
      <c r="AD70" s="5" t="s">
        <v>56</v>
      </c>
      <c r="AE70" s="5" t="s">
        <v>56</v>
      </c>
      <c r="AF70" s="5" t="s">
        <v>56</v>
      </c>
      <c r="AG70" s="5" t="s">
        <v>56</v>
      </c>
      <c r="AH70" s="5" t="s">
        <v>55</v>
      </c>
      <c r="AI70" s="5" t="s">
        <v>55</v>
      </c>
      <c r="AJ70" s="13" t="s">
        <v>333</v>
      </c>
      <c r="AK70" s="13" t="s">
        <v>334</v>
      </c>
      <c r="AL70" s="13" t="s">
        <v>335</v>
      </c>
      <c r="AM70" s="4">
        <f t="shared" si="0"/>
        <v>2</v>
      </c>
      <c r="AN70" s="4">
        <f t="shared" si="1"/>
        <v>1</v>
      </c>
      <c r="AO70" s="4">
        <f t="shared" si="2"/>
        <v>3</v>
      </c>
      <c r="AP70" s="4">
        <f t="shared" si="3"/>
        <v>4</v>
      </c>
    </row>
    <row r="71" spans="1:42">
      <c r="A71" s="9" t="s">
        <v>336</v>
      </c>
      <c r="B71" s="10">
        <v>40720</v>
      </c>
      <c r="C71" s="11">
        <v>0.62</v>
      </c>
      <c r="D71" s="11">
        <v>0.47</v>
      </c>
      <c r="E71" s="12" t="s">
        <v>125</v>
      </c>
      <c r="F71" s="12" t="s">
        <v>54</v>
      </c>
      <c r="G71" s="12" t="s">
        <v>259</v>
      </c>
      <c r="H71" s="12" t="s">
        <v>52</v>
      </c>
      <c r="I71" s="12" t="s">
        <v>52</v>
      </c>
      <c r="J71" s="5" t="s">
        <v>53</v>
      </c>
      <c r="K71" s="11">
        <v>0.77</v>
      </c>
      <c r="L71" s="11">
        <v>0.21</v>
      </c>
      <c r="M71" s="11">
        <v>0.02</v>
      </c>
      <c r="N71" s="11">
        <v>0</v>
      </c>
      <c r="O71" s="5">
        <v>423</v>
      </c>
      <c r="P71" s="5">
        <v>420</v>
      </c>
      <c r="Q71" s="5">
        <v>428</v>
      </c>
      <c r="R71" s="5">
        <v>426</v>
      </c>
      <c r="S71" s="5">
        <v>444</v>
      </c>
      <c r="T71" s="5">
        <v>463</v>
      </c>
      <c r="U71" s="5">
        <v>469</v>
      </c>
      <c r="V71" s="5">
        <v>477</v>
      </c>
      <c r="W71" s="5">
        <v>461</v>
      </c>
      <c r="X71" s="5">
        <v>490</v>
      </c>
      <c r="Y71" s="5">
        <v>498</v>
      </c>
      <c r="Z71" s="6">
        <v>46.333333333333336</v>
      </c>
      <c r="AA71" s="5" t="s">
        <v>55</v>
      </c>
      <c r="AB71" s="5" t="s">
        <v>55</v>
      </c>
      <c r="AC71" s="5" t="s">
        <v>56</v>
      </c>
      <c r="AD71" s="5" t="s">
        <v>56</v>
      </c>
      <c r="AE71" s="5" t="s">
        <v>55</v>
      </c>
      <c r="AF71" s="5" t="s">
        <v>56</v>
      </c>
      <c r="AG71" s="5" t="s">
        <v>56</v>
      </c>
      <c r="AH71" s="5" t="s">
        <v>56</v>
      </c>
      <c r="AI71" s="5" t="s">
        <v>56</v>
      </c>
      <c r="AJ71" s="13" t="s">
        <v>337</v>
      </c>
      <c r="AK71" s="13" t="s">
        <v>338</v>
      </c>
      <c r="AL71" s="13" t="s">
        <v>339</v>
      </c>
      <c r="AM71" s="4">
        <f t="shared" si="0"/>
        <v>2</v>
      </c>
      <c r="AN71" s="4">
        <f t="shared" si="1"/>
        <v>0</v>
      </c>
      <c r="AO71" s="4">
        <f t="shared" si="2"/>
        <v>2</v>
      </c>
      <c r="AP71" s="4">
        <f t="shared" si="3"/>
        <v>3</v>
      </c>
    </row>
    <row r="72" spans="1:42">
      <c r="A72" s="9" t="s">
        <v>340</v>
      </c>
      <c r="B72" s="10">
        <v>40750</v>
      </c>
      <c r="C72" s="11">
        <v>0.55000000000000004</v>
      </c>
      <c r="D72" s="11">
        <v>0.4</v>
      </c>
      <c r="E72" s="12" t="s">
        <v>125</v>
      </c>
      <c r="F72" s="12" t="s">
        <v>53</v>
      </c>
      <c r="G72" s="12" t="s">
        <v>54</v>
      </c>
      <c r="H72" s="12" t="s">
        <v>54</v>
      </c>
      <c r="I72" s="12" t="s">
        <v>53</v>
      </c>
      <c r="J72" s="12" t="s">
        <v>53</v>
      </c>
      <c r="K72" s="11">
        <v>0.7</v>
      </c>
      <c r="L72" s="11">
        <v>0.22</v>
      </c>
      <c r="M72" s="11">
        <v>0.06</v>
      </c>
      <c r="N72" s="11">
        <v>0.02</v>
      </c>
      <c r="O72" s="5">
        <v>209</v>
      </c>
      <c r="P72" s="5">
        <v>243</v>
      </c>
      <c r="Q72" s="5">
        <v>206</v>
      </c>
      <c r="R72" s="5">
        <v>176</v>
      </c>
      <c r="S72" s="5">
        <v>194</v>
      </c>
      <c r="T72" s="5">
        <v>167</v>
      </c>
      <c r="U72" s="5">
        <v>177</v>
      </c>
      <c r="V72" s="5">
        <v>159</v>
      </c>
      <c r="W72" s="5">
        <v>149</v>
      </c>
      <c r="X72" s="5">
        <v>175</v>
      </c>
      <c r="Y72" s="5">
        <v>182</v>
      </c>
      <c r="Z72" s="6">
        <v>15</v>
      </c>
      <c r="AA72" s="5" t="s">
        <v>55</v>
      </c>
      <c r="AB72" s="5" t="s">
        <v>55</v>
      </c>
      <c r="AC72" s="5" t="s">
        <v>55</v>
      </c>
      <c r="AD72" s="5" t="s">
        <v>56</v>
      </c>
      <c r="AE72" s="5" t="s">
        <v>55</v>
      </c>
      <c r="AF72" s="5" t="s">
        <v>55</v>
      </c>
      <c r="AG72" s="5" t="s">
        <v>56</v>
      </c>
      <c r="AH72" s="5" t="s">
        <v>55</v>
      </c>
      <c r="AI72" s="5" t="s">
        <v>55</v>
      </c>
      <c r="AJ72" s="13" t="s">
        <v>341</v>
      </c>
      <c r="AK72" s="13" t="s">
        <v>342</v>
      </c>
      <c r="AL72" s="13" t="s">
        <v>343</v>
      </c>
      <c r="AM72" s="4">
        <f t="shared" si="0"/>
        <v>0</v>
      </c>
      <c r="AN72" s="4">
        <f t="shared" si="1"/>
        <v>0</v>
      </c>
      <c r="AO72" s="4">
        <f t="shared" si="2"/>
        <v>0</v>
      </c>
      <c r="AP72" s="4">
        <f t="shared" si="3"/>
        <v>7</v>
      </c>
    </row>
    <row r="73" spans="1:42">
      <c r="A73" s="9" t="s">
        <v>344</v>
      </c>
      <c r="B73" s="10">
        <v>40770</v>
      </c>
      <c r="C73" s="11">
        <v>0.54</v>
      </c>
      <c r="D73" s="11">
        <v>0.44</v>
      </c>
      <c r="E73" s="12" t="s">
        <v>125</v>
      </c>
      <c r="F73" s="12" t="s">
        <v>53</v>
      </c>
      <c r="G73" s="12" t="s">
        <v>53</v>
      </c>
      <c r="H73" s="12" t="s">
        <v>52</v>
      </c>
      <c r="I73" s="12" t="s">
        <v>53</v>
      </c>
      <c r="J73" s="5" t="s">
        <v>54</v>
      </c>
      <c r="K73" s="11">
        <v>0.67</v>
      </c>
      <c r="L73" s="11">
        <v>0.26</v>
      </c>
      <c r="M73" s="11">
        <v>0.04</v>
      </c>
      <c r="N73" s="11">
        <v>0.03</v>
      </c>
      <c r="O73" s="5">
        <v>465</v>
      </c>
      <c r="P73" s="5">
        <v>480</v>
      </c>
      <c r="Q73" s="5">
        <v>473</v>
      </c>
      <c r="R73" s="5">
        <v>479</v>
      </c>
      <c r="S73" s="5">
        <v>471</v>
      </c>
      <c r="T73" s="5">
        <v>443</v>
      </c>
      <c r="U73" s="5">
        <v>445</v>
      </c>
      <c r="V73" s="5">
        <v>427</v>
      </c>
      <c r="W73" s="5">
        <v>374</v>
      </c>
      <c r="X73" s="5">
        <v>387</v>
      </c>
      <c r="Y73" s="5">
        <v>384</v>
      </c>
      <c r="Z73" s="6">
        <v>37</v>
      </c>
      <c r="AA73" s="5" t="s">
        <v>55</v>
      </c>
      <c r="AB73" s="5" t="s">
        <v>55</v>
      </c>
      <c r="AC73" s="5" t="s">
        <v>56</v>
      </c>
      <c r="AD73" s="5" t="s">
        <v>56</v>
      </c>
      <c r="AE73" s="5" t="s">
        <v>55</v>
      </c>
      <c r="AF73" s="5" t="s">
        <v>55</v>
      </c>
      <c r="AG73" s="5" t="s">
        <v>56</v>
      </c>
      <c r="AH73" s="5" t="s">
        <v>56</v>
      </c>
      <c r="AI73" s="5" t="s">
        <v>56</v>
      </c>
      <c r="AJ73" s="13" t="s">
        <v>345</v>
      </c>
      <c r="AK73" s="13" t="s">
        <v>346</v>
      </c>
      <c r="AL73" s="13" t="s">
        <v>347</v>
      </c>
      <c r="AM73" s="4">
        <f t="shared" si="0"/>
        <v>1</v>
      </c>
      <c r="AN73" s="4">
        <f t="shared" si="1"/>
        <v>0</v>
      </c>
      <c r="AO73" s="4">
        <f t="shared" si="2"/>
        <v>1</v>
      </c>
      <c r="AP73" s="4">
        <f t="shared" si="3"/>
        <v>4</v>
      </c>
    </row>
    <row r="74" spans="1:42">
      <c r="A74" s="9" t="s">
        <v>348</v>
      </c>
      <c r="B74" s="10">
        <v>40820</v>
      </c>
      <c r="C74" s="11">
        <v>0.62</v>
      </c>
      <c r="D74" s="11">
        <v>0.48</v>
      </c>
      <c r="E74" s="5" t="s">
        <v>51</v>
      </c>
      <c r="F74" s="12" t="s">
        <v>52</v>
      </c>
      <c r="G74" s="12" t="s">
        <v>54</v>
      </c>
      <c r="H74" s="12" t="s">
        <v>52</v>
      </c>
      <c r="I74" s="12" t="s">
        <v>53</v>
      </c>
      <c r="J74" s="5" t="s">
        <v>53</v>
      </c>
      <c r="K74" s="11">
        <v>0.68</v>
      </c>
      <c r="L74" s="11">
        <v>0.28000000000000003</v>
      </c>
      <c r="M74" s="11">
        <v>0.02</v>
      </c>
      <c r="N74" s="11">
        <v>0.02</v>
      </c>
      <c r="O74" s="5">
        <v>508</v>
      </c>
      <c r="P74" s="5">
        <v>486</v>
      </c>
      <c r="Q74" s="5">
        <v>458</v>
      </c>
      <c r="R74" s="5">
        <v>464</v>
      </c>
      <c r="S74" s="5">
        <v>438</v>
      </c>
      <c r="T74" s="5">
        <v>425</v>
      </c>
      <c r="U74" s="5">
        <v>433</v>
      </c>
      <c r="V74" s="5">
        <v>440</v>
      </c>
      <c r="W74" s="5">
        <v>437</v>
      </c>
      <c r="X74" s="5">
        <v>475</v>
      </c>
      <c r="Y74" s="5">
        <v>479</v>
      </c>
      <c r="Z74" s="6">
        <v>46.333333333333336</v>
      </c>
      <c r="AA74" s="5" t="s">
        <v>55</v>
      </c>
      <c r="AB74" s="5" t="s">
        <v>55</v>
      </c>
      <c r="AC74" s="5" t="s">
        <v>56</v>
      </c>
      <c r="AD74" s="5" t="s">
        <v>56</v>
      </c>
      <c r="AE74" s="5" t="s">
        <v>55</v>
      </c>
      <c r="AF74" s="5" t="s">
        <v>55</v>
      </c>
      <c r="AG74" s="5" t="s">
        <v>56</v>
      </c>
      <c r="AH74" s="5" t="s">
        <v>56</v>
      </c>
      <c r="AI74" s="5" t="s">
        <v>56</v>
      </c>
      <c r="AJ74" s="13" t="s">
        <v>349</v>
      </c>
      <c r="AK74" s="13" t="s">
        <v>350</v>
      </c>
      <c r="AL74" s="13" t="s">
        <v>351</v>
      </c>
      <c r="AM74" s="4">
        <f t="shared" si="0"/>
        <v>2</v>
      </c>
      <c r="AN74" s="4">
        <f t="shared" si="1"/>
        <v>0</v>
      </c>
      <c r="AO74" s="4">
        <f t="shared" si="2"/>
        <v>2</v>
      </c>
      <c r="AP74" s="4">
        <f t="shared" si="3"/>
        <v>4</v>
      </c>
    </row>
    <row r="75" spans="1:42">
      <c r="A75" s="9" t="s">
        <v>352</v>
      </c>
      <c r="B75" s="10">
        <v>40830</v>
      </c>
      <c r="C75" s="11">
        <v>0.62</v>
      </c>
      <c r="D75" s="11">
        <v>0.5</v>
      </c>
      <c r="E75" s="12" t="s">
        <v>96</v>
      </c>
      <c r="F75" s="12" t="s">
        <v>53</v>
      </c>
      <c r="G75" s="12" t="s">
        <v>54</v>
      </c>
      <c r="H75" s="12" t="s">
        <v>53</v>
      </c>
      <c r="I75" s="12" t="s">
        <v>53</v>
      </c>
      <c r="J75" s="5" t="s">
        <v>53</v>
      </c>
      <c r="K75" s="11">
        <v>0.75</v>
      </c>
      <c r="L75" s="11">
        <v>0.22</v>
      </c>
      <c r="M75" s="11">
        <v>0.01</v>
      </c>
      <c r="N75" s="11">
        <v>0.02</v>
      </c>
      <c r="O75" s="5">
        <v>202</v>
      </c>
      <c r="P75" s="5">
        <v>214</v>
      </c>
      <c r="Q75" s="5">
        <v>180</v>
      </c>
      <c r="R75" s="5">
        <v>168</v>
      </c>
      <c r="S75" s="5">
        <v>197</v>
      </c>
      <c r="T75" s="5">
        <v>206</v>
      </c>
      <c r="U75" s="5">
        <v>192</v>
      </c>
      <c r="V75" s="5">
        <v>193</v>
      </c>
      <c r="W75" s="5">
        <v>199</v>
      </c>
      <c r="X75" s="5">
        <v>243</v>
      </c>
      <c r="Y75" s="5">
        <v>233</v>
      </c>
      <c r="Z75" s="6">
        <v>26</v>
      </c>
      <c r="AA75" s="5" t="s">
        <v>55</v>
      </c>
      <c r="AB75" s="5" t="s">
        <v>55</v>
      </c>
      <c r="AC75" s="5" t="s">
        <v>55</v>
      </c>
      <c r="AD75" s="5" t="s">
        <v>56</v>
      </c>
      <c r="AE75" s="5" t="s">
        <v>55</v>
      </c>
      <c r="AF75" s="5" t="s">
        <v>56</v>
      </c>
      <c r="AG75" s="5" t="s">
        <v>56</v>
      </c>
      <c r="AH75" s="5" t="s">
        <v>55</v>
      </c>
      <c r="AI75" s="5" t="s">
        <v>56</v>
      </c>
      <c r="AJ75" s="13" t="s">
        <v>353</v>
      </c>
      <c r="AK75" s="13" t="s">
        <v>354</v>
      </c>
      <c r="AL75" s="13" t="s">
        <v>355</v>
      </c>
      <c r="AM75" s="4">
        <f t="shared" si="0"/>
        <v>0</v>
      </c>
      <c r="AN75" s="4">
        <f t="shared" si="1"/>
        <v>0</v>
      </c>
      <c r="AO75" s="4">
        <f t="shared" si="2"/>
        <v>0</v>
      </c>
      <c r="AP75" s="4">
        <f t="shared" si="3"/>
        <v>5</v>
      </c>
    </row>
    <row r="76" spans="1:42">
      <c r="A76" s="9" t="s">
        <v>356</v>
      </c>
      <c r="B76" s="10">
        <v>40860</v>
      </c>
      <c r="C76" s="11">
        <v>0.67</v>
      </c>
      <c r="D76" s="11">
        <v>0.52</v>
      </c>
      <c r="E76" s="5" t="s">
        <v>51</v>
      </c>
      <c r="F76" s="12" t="s">
        <v>83</v>
      </c>
      <c r="G76" s="12" t="s">
        <v>83</v>
      </c>
      <c r="H76" s="12" t="s">
        <v>83</v>
      </c>
      <c r="I76" s="12" t="s">
        <v>52</v>
      </c>
      <c r="J76" s="5" t="s">
        <v>53</v>
      </c>
      <c r="K76" s="11">
        <v>0.56000000000000005</v>
      </c>
      <c r="L76" s="11">
        <v>0.33</v>
      </c>
      <c r="M76" s="11">
        <v>7.0000000000000007E-2</v>
      </c>
      <c r="N76" s="11">
        <v>0.04</v>
      </c>
      <c r="O76" s="5">
        <v>466</v>
      </c>
      <c r="P76" s="5">
        <v>463</v>
      </c>
      <c r="Q76" s="5">
        <v>466</v>
      </c>
      <c r="R76" s="5">
        <v>473</v>
      </c>
      <c r="S76" s="5">
        <v>461</v>
      </c>
      <c r="T76" s="5">
        <v>451</v>
      </c>
      <c r="U76" s="5">
        <v>447</v>
      </c>
      <c r="V76" s="5">
        <v>449</v>
      </c>
      <c r="W76" s="5">
        <v>452</v>
      </c>
      <c r="X76" s="5">
        <v>466</v>
      </c>
      <c r="Y76" s="5">
        <v>483</v>
      </c>
      <c r="Z76" s="6">
        <v>48.333333333333336</v>
      </c>
      <c r="AA76" s="5" t="s">
        <v>55</v>
      </c>
      <c r="AB76" s="5" t="s">
        <v>55</v>
      </c>
      <c r="AC76" s="5" t="s">
        <v>56</v>
      </c>
      <c r="AD76" s="5" t="s">
        <v>55</v>
      </c>
      <c r="AE76" s="5" t="s">
        <v>55</v>
      </c>
      <c r="AF76" s="5" t="s">
        <v>55</v>
      </c>
      <c r="AG76" s="5" t="s">
        <v>56</v>
      </c>
      <c r="AH76" s="5" t="s">
        <v>56</v>
      </c>
      <c r="AI76" s="5" t="s">
        <v>56</v>
      </c>
      <c r="AJ76" s="13" t="s">
        <v>357</v>
      </c>
      <c r="AK76" s="15"/>
      <c r="AL76" s="15"/>
      <c r="AM76" s="4">
        <f t="shared" si="0"/>
        <v>1</v>
      </c>
      <c r="AN76" s="4">
        <f t="shared" si="1"/>
        <v>0</v>
      </c>
      <c r="AO76" s="4">
        <f t="shared" si="2"/>
        <v>1</v>
      </c>
      <c r="AP76" s="4">
        <f t="shared" si="3"/>
        <v>5</v>
      </c>
    </row>
    <row r="77" spans="1:42">
      <c r="A77" s="9" t="s">
        <v>358</v>
      </c>
      <c r="B77" s="10">
        <v>40870</v>
      </c>
      <c r="C77" s="11">
        <v>0.63</v>
      </c>
      <c r="D77" s="11">
        <v>0.41</v>
      </c>
      <c r="E77" s="12" t="s">
        <v>125</v>
      </c>
      <c r="F77" s="12" t="s">
        <v>53</v>
      </c>
      <c r="G77" s="12" t="s">
        <v>54</v>
      </c>
      <c r="H77" s="12" t="s">
        <v>52</v>
      </c>
      <c r="I77" s="12" t="s">
        <v>53</v>
      </c>
      <c r="J77" s="5" t="s">
        <v>53</v>
      </c>
      <c r="K77" s="11">
        <v>0.7</v>
      </c>
      <c r="L77" s="11">
        <v>0.23</v>
      </c>
      <c r="M77" s="11">
        <v>0.04</v>
      </c>
      <c r="N77" s="11">
        <v>0.03</v>
      </c>
      <c r="O77" s="5">
        <v>417</v>
      </c>
      <c r="P77" s="5">
        <v>412</v>
      </c>
      <c r="Q77" s="5">
        <v>400</v>
      </c>
      <c r="R77" s="5">
        <v>416</v>
      </c>
      <c r="S77" s="5">
        <v>430</v>
      </c>
      <c r="T77" s="5">
        <v>407</v>
      </c>
      <c r="U77" s="5">
        <v>397</v>
      </c>
      <c r="V77" s="5">
        <v>356</v>
      </c>
      <c r="W77" s="5">
        <v>281</v>
      </c>
      <c r="X77" s="5">
        <v>327</v>
      </c>
      <c r="Y77" s="5">
        <v>311</v>
      </c>
      <c r="Z77" s="6">
        <v>28</v>
      </c>
      <c r="AA77" s="5" t="s">
        <v>55</v>
      </c>
      <c r="AB77" s="5" t="s">
        <v>55</v>
      </c>
      <c r="AC77" s="5" t="s">
        <v>56</v>
      </c>
      <c r="AD77" s="5" t="s">
        <v>56</v>
      </c>
      <c r="AE77" s="5" t="s">
        <v>55</v>
      </c>
      <c r="AF77" s="5" t="s">
        <v>55</v>
      </c>
      <c r="AG77" s="5" t="s">
        <v>55</v>
      </c>
      <c r="AH77" s="5" t="s">
        <v>56</v>
      </c>
      <c r="AI77" s="5" t="s">
        <v>56</v>
      </c>
      <c r="AJ77" s="13" t="s">
        <v>359</v>
      </c>
      <c r="AK77" s="13" t="s">
        <v>360</v>
      </c>
      <c r="AL77" s="13" t="s">
        <v>361</v>
      </c>
      <c r="AM77" s="4">
        <f t="shared" si="0"/>
        <v>1</v>
      </c>
      <c r="AN77" s="4">
        <f t="shared" si="1"/>
        <v>0</v>
      </c>
      <c r="AO77" s="4">
        <f t="shared" si="2"/>
        <v>1</v>
      </c>
      <c r="AP77" s="4">
        <f t="shared" si="3"/>
        <v>5</v>
      </c>
    </row>
    <row r="78" spans="1:42">
      <c r="A78" s="9" t="s">
        <v>362</v>
      </c>
      <c r="B78" s="10">
        <v>40930</v>
      </c>
      <c r="C78" s="11">
        <v>0.57999999999999996</v>
      </c>
      <c r="D78" s="11">
        <v>0.46</v>
      </c>
      <c r="E78" s="12" t="s">
        <v>125</v>
      </c>
      <c r="F78" s="12" t="s">
        <v>83</v>
      </c>
      <c r="G78" s="12" t="s">
        <v>83</v>
      </c>
      <c r="H78" s="12" t="s">
        <v>83</v>
      </c>
      <c r="I78" s="12" t="s">
        <v>53</v>
      </c>
      <c r="J78" s="12" t="s">
        <v>53</v>
      </c>
      <c r="K78" s="11">
        <v>0.72</v>
      </c>
      <c r="L78" s="11">
        <v>0.21</v>
      </c>
      <c r="M78" s="11">
        <v>0</v>
      </c>
      <c r="N78" s="11">
        <v>7.0000000000000007E-2</v>
      </c>
      <c r="O78" s="5">
        <v>160</v>
      </c>
      <c r="P78" s="5">
        <v>182</v>
      </c>
      <c r="Q78" s="5">
        <v>172</v>
      </c>
      <c r="R78" s="5">
        <v>170</v>
      </c>
      <c r="S78" s="5">
        <v>178</v>
      </c>
      <c r="T78" s="5">
        <v>147</v>
      </c>
      <c r="U78" s="5">
        <v>147</v>
      </c>
      <c r="V78" s="5">
        <v>130</v>
      </c>
      <c r="W78" s="5">
        <v>128</v>
      </c>
      <c r="X78" s="5">
        <v>116</v>
      </c>
      <c r="Y78" s="5">
        <v>129</v>
      </c>
      <c r="Z78" s="6">
        <v>15</v>
      </c>
      <c r="AA78" s="5" t="s">
        <v>55</v>
      </c>
      <c r="AB78" s="5" t="s">
        <v>55</v>
      </c>
      <c r="AC78" s="5" t="s">
        <v>56</v>
      </c>
      <c r="AD78" s="5" t="s">
        <v>55</v>
      </c>
      <c r="AE78" s="5" t="s">
        <v>55</v>
      </c>
      <c r="AF78" s="5" t="s">
        <v>55</v>
      </c>
      <c r="AG78" s="5" t="s">
        <v>56</v>
      </c>
      <c r="AH78" s="5" t="s">
        <v>55</v>
      </c>
      <c r="AI78" s="5" t="s">
        <v>55</v>
      </c>
      <c r="AJ78" s="16" t="s">
        <v>363</v>
      </c>
      <c r="AK78" s="13" t="s">
        <v>364</v>
      </c>
      <c r="AL78" s="13" t="s">
        <v>365</v>
      </c>
      <c r="AM78" s="4">
        <f t="shared" si="0"/>
        <v>0</v>
      </c>
      <c r="AN78" s="4">
        <f t="shared" si="1"/>
        <v>0</v>
      </c>
      <c r="AO78" s="4">
        <f t="shared" si="2"/>
        <v>0</v>
      </c>
      <c r="AP78" s="4">
        <f t="shared" si="3"/>
        <v>7</v>
      </c>
    </row>
    <row r="79" spans="1:42">
      <c r="A79" s="9" t="s">
        <v>366</v>
      </c>
      <c r="B79" s="10">
        <v>41010</v>
      </c>
      <c r="C79" s="11">
        <v>0.57999999999999996</v>
      </c>
      <c r="D79" s="11">
        <v>0.48</v>
      </c>
      <c r="E79" s="5" t="s">
        <v>51</v>
      </c>
      <c r="F79" s="12" t="s">
        <v>53</v>
      </c>
      <c r="G79" s="12" t="s">
        <v>53</v>
      </c>
      <c r="H79" s="12" t="s">
        <v>52</v>
      </c>
      <c r="I79" s="12" t="s">
        <v>52</v>
      </c>
      <c r="J79" s="5" t="s">
        <v>53</v>
      </c>
      <c r="K79" s="11">
        <v>0.81</v>
      </c>
      <c r="L79" s="11">
        <v>0.16</v>
      </c>
      <c r="M79" s="11">
        <v>0.03</v>
      </c>
      <c r="N79" s="11">
        <v>0</v>
      </c>
      <c r="O79" s="5">
        <v>463</v>
      </c>
      <c r="P79" s="5">
        <v>416</v>
      </c>
      <c r="Q79" s="5">
        <v>390</v>
      </c>
      <c r="R79" s="5">
        <v>383</v>
      </c>
      <c r="S79" s="5">
        <v>389</v>
      </c>
      <c r="T79" s="5">
        <v>376</v>
      </c>
      <c r="U79" s="5">
        <v>443</v>
      </c>
      <c r="V79" s="5">
        <v>369</v>
      </c>
      <c r="W79" s="5">
        <v>304</v>
      </c>
      <c r="X79" s="5">
        <v>334</v>
      </c>
      <c r="Y79" s="5">
        <v>325</v>
      </c>
      <c r="Z79" s="6">
        <v>34.666666666666664</v>
      </c>
      <c r="AA79" s="5" t="s">
        <v>55</v>
      </c>
      <c r="AB79" s="5" t="s">
        <v>55</v>
      </c>
      <c r="AC79" s="5" t="s">
        <v>56</v>
      </c>
      <c r="AD79" s="5" t="s">
        <v>56</v>
      </c>
      <c r="AE79" s="5" t="s">
        <v>55</v>
      </c>
      <c r="AF79" s="5" t="s">
        <v>56</v>
      </c>
      <c r="AG79" s="5" t="s">
        <v>56</v>
      </c>
      <c r="AH79" s="5" t="s">
        <v>56</v>
      </c>
      <c r="AI79" s="5" t="s">
        <v>56</v>
      </c>
      <c r="AJ79" s="13" t="s">
        <v>367</v>
      </c>
      <c r="AK79" s="13" t="s">
        <v>368</v>
      </c>
      <c r="AL79" s="13" t="s">
        <v>369</v>
      </c>
      <c r="AM79" s="4">
        <f t="shared" si="0"/>
        <v>2</v>
      </c>
      <c r="AN79" s="4">
        <f t="shared" si="1"/>
        <v>0</v>
      </c>
      <c r="AO79" s="4">
        <f t="shared" si="2"/>
        <v>2</v>
      </c>
      <c r="AP79" s="4">
        <f t="shared" si="3"/>
        <v>3</v>
      </c>
    </row>
    <row r="80" spans="1:42">
      <c r="A80" s="9" t="s">
        <v>370</v>
      </c>
      <c r="B80" s="10">
        <v>41020</v>
      </c>
      <c r="C80" s="11">
        <v>0.66</v>
      </c>
      <c r="D80" s="11">
        <v>0.56999999999999995</v>
      </c>
      <c r="E80" s="12" t="s">
        <v>258</v>
      </c>
      <c r="F80" s="12" t="s">
        <v>54</v>
      </c>
      <c r="G80" s="12" t="s">
        <v>259</v>
      </c>
      <c r="H80" s="12" t="s">
        <v>54</v>
      </c>
      <c r="I80" s="12" t="s">
        <v>53</v>
      </c>
      <c r="J80" s="5" t="s">
        <v>53</v>
      </c>
      <c r="K80" s="11">
        <v>0.65</v>
      </c>
      <c r="L80" s="11">
        <v>0.33</v>
      </c>
      <c r="M80" s="11">
        <v>0.02</v>
      </c>
      <c r="N80" s="11">
        <v>0</v>
      </c>
      <c r="O80" s="5">
        <v>684</v>
      </c>
      <c r="P80" s="5">
        <v>653</v>
      </c>
      <c r="Q80" s="5">
        <v>687</v>
      </c>
      <c r="R80" s="5">
        <v>709</v>
      </c>
      <c r="S80" s="5">
        <v>693</v>
      </c>
      <c r="T80" s="5">
        <v>688</v>
      </c>
      <c r="U80" s="5">
        <v>646</v>
      </c>
      <c r="V80" s="5">
        <v>602</v>
      </c>
      <c r="W80" s="5">
        <v>590</v>
      </c>
      <c r="X80" s="5">
        <v>588</v>
      </c>
      <c r="Y80" s="5">
        <v>573</v>
      </c>
      <c r="Z80" s="6">
        <v>53.666666666666664</v>
      </c>
      <c r="AA80" s="5" t="s">
        <v>55</v>
      </c>
      <c r="AB80" s="5" t="s">
        <v>55</v>
      </c>
      <c r="AC80" s="5" t="s">
        <v>55</v>
      </c>
      <c r="AD80" s="5" t="s">
        <v>56</v>
      </c>
      <c r="AE80" s="5" t="s">
        <v>55</v>
      </c>
      <c r="AF80" s="5" t="s">
        <v>55</v>
      </c>
      <c r="AG80" s="5" t="s">
        <v>56</v>
      </c>
      <c r="AH80" s="5" t="s">
        <v>56</v>
      </c>
      <c r="AI80" s="5" t="s">
        <v>56</v>
      </c>
      <c r="AJ80" s="13" t="s">
        <v>371</v>
      </c>
      <c r="AK80" s="13" t="s">
        <v>372</v>
      </c>
      <c r="AL80" s="13" t="s">
        <v>373</v>
      </c>
      <c r="AM80" s="4">
        <f t="shared" si="0"/>
        <v>0</v>
      </c>
      <c r="AN80" s="4">
        <f t="shared" si="1"/>
        <v>0</v>
      </c>
      <c r="AO80" s="4">
        <f t="shared" si="2"/>
        <v>0</v>
      </c>
      <c r="AP80" s="4">
        <f t="shared" si="3"/>
        <v>5</v>
      </c>
    </row>
    <row r="81" spans="1:42">
      <c r="A81" s="9" t="s">
        <v>374</v>
      </c>
      <c r="B81" s="10">
        <v>41160</v>
      </c>
      <c r="C81" s="11">
        <v>0.63</v>
      </c>
      <c r="D81" s="11">
        <v>0.53</v>
      </c>
      <c r="E81" s="12" t="s">
        <v>258</v>
      </c>
      <c r="F81" s="12" t="s">
        <v>54</v>
      </c>
      <c r="G81" s="12" t="s">
        <v>54</v>
      </c>
      <c r="H81" s="12" t="s">
        <v>53</v>
      </c>
      <c r="I81" s="12" t="s">
        <v>53</v>
      </c>
      <c r="J81" s="5" t="s">
        <v>54</v>
      </c>
      <c r="K81" s="11">
        <v>0.5</v>
      </c>
      <c r="L81" s="11">
        <v>0.42</v>
      </c>
      <c r="M81" s="11">
        <v>0.05</v>
      </c>
      <c r="N81" s="11">
        <v>0.03</v>
      </c>
      <c r="O81" s="5">
        <v>328</v>
      </c>
      <c r="P81" s="5">
        <v>297</v>
      </c>
      <c r="Q81" s="5">
        <v>300</v>
      </c>
      <c r="R81" s="5">
        <v>354</v>
      </c>
      <c r="S81" s="5">
        <v>379</v>
      </c>
      <c r="T81" s="5">
        <v>330</v>
      </c>
      <c r="U81" s="5">
        <v>333</v>
      </c>
      <c r="V81" s="5">
        <v>297</v>
      </c>
      <c r="W81" s="5">
        <v>275</v>
      </c>
      <c r="X81" s="5">
        <v>283</v>
      </c>
      <c r="Y81" s="5">
        <v>287</v>
      </c>
      <c r="Z81" s="6">
        <v>31</v>
      </c>
      <c r="AA81" s="5" t="s">
        <v>55</v>
      </c>
      <c r="AB81" s="5" t="s">
        <v>55</v>
      </c>
      <c r="AC81" s="5" t="s">
        <v>55</v>
      </c>
      <c r="AD81" s="5" t="s">
        <v>56</v>
      </c>
      <c r="AE81" s="5" t="s">
        <v>55</v>
      </c>
      <c r="AF81" s="5" t="s">
        <v>55</v>
      </c>
      <c r="AG81" s="5" t="s">
        <v>56</v>
      </c>
      <c r="AH81" s="5" t="s">
        <v>56</v>
      </c>
      <c r="AI81" s="5" t="s">
        <v>56</v>
      </c>
      <c r="AJ81" s="13" t="s">
        <v>375</v>
      </c>
      <c r="AK81" s="13" t="s">
        <v>376</v>
      </c>
      <c r="AL81" s="13" t="s">
        <v>377</v>
      </c>
      <c r="AM81" s="4">
        <f t="shared" si="0"/>
        <v>0</v>
      </c>
      <c r="AN81" s="4">
        <f t="shared" si="1"/>
        <v>0</v>
      </c>
      <c r="AO81" s="4">
        <f t="shared" si="2"/>
        <v>0</v>
      </c>
      <c r="AP81" s="4">
        <f t="shared" si="3"/>
        <v>5</v>
      </c>
    </row>
    <row r="82" spans="1:42">
      <c r="A82" s="9" t="s">
        <v>378</v>
      </c>
      <c r="B82" s="10">
        <v>41172</v>
      </c>
      <c r="C82" s="11">
        <v>0.65</v>
      </c>
      <c r="D82" s="11">
        <v>0.6</v>
      </c>
      <c r="E82" s="5" t="s">
        <v>51</v>
      </c>
      <c r="F82" s="12" t="s">
        <v>52</v>
      </c>
      <c r="G82" s="12" t="s">
        <v>53</v>
      </c>
      <c r="H82" s="12" t="s">
        <v>62</v>
      </c>
      <c r="I82" s="12" t="s">
        <v>53</v>
      </c>
      <c r="J82" s="12" t="s">
        <v>53</v>
      </c>
      <c r="K82" s="11">
        <v>0.63</v>
      </c>
      <c r="L82" s="11">
        <v>0.3</v>
      </c>
      <c r="M82" s="11">
        <v>0.03</v>
      </c>
      <c r="N82" s="11">
        <v>0.04</v>
      </c>
      <c r="O82" s="5">
        <v>215</v>
      </c>
      <c r="P82" s="5">
        <v>218</v>
      </c>
      <c r="Q82" s="5">
        <v>193</v>
      </c>
      <c r="R82" s="5">
        <v>208</v>
      </c>
      <c r="S82" s="5">
        <v>231</v>
      </c>
      <c r="T82" s="5">
        <v>198</v>
      </c>
      <c r="U82" s="5">
        <v>195</v>
      </c>
      <c r="V82" s="5">
        <v>168</v>
      </c>
      <c r="W82" s="5">
        <v>198</v>
      </c>
      <c r="X82" s="5">
        <v>209</v>
      </c>
      <c r="Y82" s="5">
        <v>200</v>
      </c>
      <c r="Z82" s="6">
        <v>19</v>
      </c>
      <c r="AA82" s="5" t="s">
        <v>55</v>
      </c>
      <c r="AB82" s="5" t="s">
        <v>55</v>
      </c>
      <c r="AC82" s="5" t="s">
        <v>56</v>
      </c>
      <c r="AD82" s="5" t="s">
        <v>56</v>
      </c>
      <c r="AE82" s="5" t="s">
        <v>55</v>
      </c>
      <c r="AF82" s="5" t="s">
        <v>55</v>
      </c>
      <c r="AG82" s="5" t="s">
        <v>56</v>
      </c>
      <c r="AH82" s="5" t="s">
        <v>55</v>
      </c>
      <c r="AI82" s="5" t="s">
        <v>55</v>
      </c>
      <c r="AJ82" s="13" t="s">
        <v>379</v>
      </c>
      <c r="AK82" s="13" t="s">
        <v>380</v>
      </c>
      <c r="AL82" s="13" t="s">
        <v>381</v>
      </c>
      <c r="AM82" s="4">
        <f t="shared" si="0"/>
        <v>1</v>
      </c>
      <c r="AN82" s="4">
        <f t="shared" si="1"/>
        <v>1</v>
      </c>
      <c r="AO82" s="4">
        <f t="shared" si="2"/>
        <v>2</v>
      </c>
      <c r="AP82" s="4">
        <f t="shared" si="3"/>
        <v>6</v>
      </c>
    </row>
    <row r="83" spans="1:42">
      <c r="A83" s="9" t="s">
        <v>382</v>
      </c>
      <c r="B83" s="10">
        <v>41190</v>
      </c>
      <c r="C83" s="11">
        <v>0.68</v>
      </c>
      <c r="D83" s="11">
        <v>0.52</v>
      </c>
      <c r="E83" s="12" t="s">
        <v>51</v>
      </c>
      <c r="F83" s="12" t="s">
        <v>52</v>
      </c>
      <c r="G83" s="12" t="s">
        <v>53</v>
      </c>
      <c r="H83" s="12" t="s">
        <v>52</v>
      </c>
      <c r="I83" s="12" t="s">
        <v>53</v>
      </c>
      <c r="J83" s="5" t="s">
        <v>53</v>
      </c>
      <c r="K83" s="11">
        <v>0.83</v>
      </c>
      <c r="L83" s="11">
        <v>0.13</v>
      </c>
      <c r="M83" s="11">
        <v>0.03</v>
      </c>
      <c r="N83" s="11">
        <v>0.01</v>
      </c>
      <c r="O83" s="5">
        <v>306</v>
      </c>
      <c r="P83" s="5">
        <v>317</v>
      </c>
      <c r="Q83" s="5">
        <v>318</v>
      </c>
      <c r="R83" s="5">
        <v>335</v>
      </c>
      <c r="S83" s="5">
        <v>325</v>
      </c>
      <c r="T83" s="5">
        <v>321</v>
      </c>
      <c r="U83" s="5">
        <v>289</v>
      </c>
      <c r="V83" s="5">
        <v>283</v>
      </c>
      <c r="W83" s="5">
        <v>208</v>
      </c>
      <c r="X83" s="5">
        <v>259</v>
      </c>
      <c r="Y83" s="5">
        <v>262</v>
      </c>
      <c r="Z83" s="6">
        <v>27</v>
      </c>
      <c r="AA83" s="5" t="s">
        <v>55</v>
      </c>
      <c r="AB83" s="5" t="s">
        <v>55</v>
      </c>
      <c r="AC83" s="5" t="s">
        <v>56</v>
      </c>
      <c r="AD83" s="5" t="s">
        <v>56</v>
      </c>
      <c r="AE83" s="5" t="s">
        <v>55</v>
      </c>
      <c r="AF83" s="5" t="s">
        <v>56</v>
      </c>
      <c r="AG83" s="5" t="s">
        <v>56</v>
      </c>
      <c r="AH83" s="5" t="s">
        <v>56</v>
      </c>
      <c r="AI83" s="5" t="s">
        <v>56</v>
      </c>
      <c r="AJ83" s="13" t="s">
        <v>383</v>
      </c>
      <c r="AK83" s="13" t="s">
        <v>384</v>
      </c>
      <c r="AL83" s="13" t="s">
        <v>385</v>
      </c>
      <c r="AM83" s="4">
        <f t="shared" si="0"/>
        <v>2</v>
      </c>
      <c r="AN83" s="4">
        <f t="shared" si="1"/>
        <v>0</v>
      </c>
      <c r="AO83" s="4">
        <f t="shared" si="2"/>
        <v>2</v>
      </c>
      <c r="AP83" s="4">
        <f t="shared" si="3"/>
        <v>3</v>
      </c>
    </row>
    <row r="84" spans="1:42">
      <c r="A84" s="9" t="s">
        <v>386</v>
      </c>
      <c r="B84" s="10">
        <v>41220</v>
      </c>
      <c r="C84" s="11">
        <v>0.48</v>
      </c>
      <c r="D84" s="11">
        <v>0.4</v>
      </c>
      <c r="E84" s="5" t="s">
        <v>61</v>
      </c>
      <c r="F84" s="12" t="s">
        <v>52</v>
      </c>
      <c r="G84" s="5" t="s">
        <v>52</v>
      </c>
      <c r="H84" s="12" t="s">
        <v>53</v>
      </c>
      <c r="I84" s="12" t="s">
        <v>53</v>
      </c>
      <c r="J84" s="5" t="s">
        <v>52</v>
      </c>
      <c r="K84" s="11">
        <v>0.71</v>
      </c>
      <c r="L84" s="11">
        <v>0.28000000000000003</v>
      </c>
      <c r="M84" s="11">
        <v>0.01</v>
      </c>
      <c r="N84" s="11">
        <v>0</v>
      </c>
      <c r="O84" s="5">
        <v>255</v>
      </c>
      <c r="P84" s="5">
        <v>242</v>
      </c>
      <c r="Q84" s="5">
        <v>269</v>
      </c>
      <c r="R84" s="5">
        <v>279</v>
      </c>
      <c r="S84" s="5">
        <v>264</v>
      </c>
      <c r="T84" s="5">
        <v>268</v>
      </c>
      <c r="U84" s="5">
        <v>271</v>
      </c>
      <c r="V84" s="5">
        <v>258</v>
      </c>
      <c r="W84" s="5">
        <v>231</v>
      </c>
      <c r="X84" s="5">
        <v>222</v>
      </c>
      <c r="Y84" s="5">
        <v>226</v>
      </c>
      <c r="Z84" s="6">
        <v>28.666666666666668</v>
      </c>
      <c r="AA84" s="5" t="s">
        <v>55</v>
      </c>
      <c r="AB84" s="5" t="s">
        <v>55</v>
      </c>
      <c r="AC84" s="5" t="s">
        <v>56</v>
      </c>
      <c r="AD84" s="5" t="s">
        <v>56</v>
      </c>
      <c r="AE84" s="5" t="s">
        <v>56</v>
      </c>
      <c r="AF84" s="5" t="s">
        <v>55</v>
      </c>
      <c r="AG84" s="5" t="s">
        <v>56</v>
      </c>
      <c r="AH84" s="5" t="s">
        <v>55</v>
      </c>
      <c r="AI84" s="5" t="s">
        <v>56</v>
      </c>
      <c r="AJ84" s="13" t="s">
        <v>387</v>
      </c>
      <c r="AK84" s="13" t="s">
        <v>388</v>
      </c>
      <c r="AL84" s="13" t="s">
        <v>389</v>
      </c>
      <c r="AM84" s="4">
        <f t="shared" si="0"/>
        <v>3</v>
      </c>
      <c r="AN84" s="4">
        <f t="shared" si="1"/>
        <v>0</v>
      </c>
      <c r="AO84" s="4">
        <f t="shared" si="2"/>
        <v>3</v>
      </c>
      <c r="AP84" s="4">
        <f t="shared" si="3"/>
        <v>4</v>
      </c>
    </row>
    <row r="85" spans="1:42">
      <c r="A85" s="9" t="s">
        <v>390</v>
      </c>
      <c r="B85" s="10">
        <v>41230</v>
      </c>
      <c r="C85" s="11">
        <v>0.68</v>
      </c>
      <c r="D85" s="11">
        <v>0.76</v>
      </c>
      <c r="E85" s="5" t="s">
        <v>61</v>
      </c>
      <c r="F85" s="12" t="s">
        <v>52</v>
      </c>
      <c r="G85" s="12" t="s">
        <v>53</v>
      </c>
      <c r="H85" s="12" t="s">
        <v>62</v>
      </c>
      <c r="I85" s="12" t="s">
        <v>62</v>
      </c>
      <c r="J85" s="12" t="s">
        <v>62</v>
      </c>
      <c r="K85" s="11">
        <v>0.85</v>
      </c>
      <c r="L85" s="11">
        <v>0.15</v>
      </c>
      <c r="M85" s="11">
        <v>0</v>
      </c>
      <c r="N85" s="11">
        <v>0</v>
      </c>
      <c r="O85" s="5">
        <v>274</v>
      </c>
      <c r="P85" s="5">
        <v>262</v>
      </c>
      <c r="Q85" s="5">
        <v>260</v>
      </c>
      <c r="R85" s="5">
        <v>230</v>
      </c>
      <c r="S85" s="5">
        <v>226</v>
      </c>
      <c r="T85" s="5">
        <v>183</v>
      </c>
      <c r="U85" s="5">
        <v>188</v>
      </c>
      <c r="V85" s="5">
        <v>189</v>
      </c>
      <c r="W85" s="5">
        <v>178</v>
      </c>
      <c r="X85" s="5">
        <v>238</v>
      </c>
      <c r="Y85" s="5">
        <v>271</v>
      </c>
      <c r="Z85" s="6">
        <v>28.333333333333332</v>
      </c>
      <c r="AA85" s="5" t="s">
        <v>55</v>
      </c>
      <c r="AB85" s="5" t="s">
        <v>56</v>
      </c>
      <c r="AC85" s="5" t="s">
        <v>56</v>
      </c>
      <c r="AD85" s="5" t="s">
        <v>56</v>
      </c>
      <c r="AE85" s="5" t="s">
        <v>56</v>
      </c>
      <c r="AF85" s="5" t="s">
        <v>56</v>
      </c>
      <c r="AG85" s="5" t="s">
        <v>56</v>
      </c>
      <c r="AH85" s="5" t="s">
        <v>56</v>
      </c>
      <c r="AI85" s="5" t="s">
        <v>56</v>
      </c>
      <c r="AJ85" s="13" t="s">
        <v>391</v>
      </c>
      <c r="AK85" s="13" t="s">
        <v>392</v>
      </c>
      <c r="AL85" s="13" t="s">
        <v>393</v>
      </c>
      <c r="AM85" s="4">
        <f t="shared" si="0"/>
        <v>1</v>
      </c>
      <c r="AN85" s="4">
        <f t="shared" si="1"/>
        <v>3</v>
      </c>
      <c r="AO85" s="4">
        <f t="shared" si="2"/>
        <v>4</v>
      </c>
      <c r="AP85" s="4">
        <f t="shared" si="3"/>
        <v>1</v>
      </c>
    </row>
    <row r="86" spans="1:42">
      <c r="A86" s="9" t="s">
        <v>394</v>
      </c>
      <c r="B86" s="10">
        <v>41280</v>
      </c>
      <c r="C86" s="11">
        <v>0.59</v>
      </c>
      <c r="D86" s="11">
        <v>0.51</v>
      </c>
      <c r="E86" s="5" t="s">
        <v>61</v>
      </c>
      <c r="F86" s="12" t="s">
        <v>52</v>
      </c>
      <c r="G86" s="12" t="s">
        <v>53</v>
      </c>
      <c r="H86" s="12" t="s">
        <v>52</v>
      </c>
      <c r="I86" s="12" t="s">
        <v>52</v>
      </c>
      <c r="J86" s="5" t="s">
        <v>52</v>
      </c>
      <c r="K86" s="11">
        <v>0.75</v>
      </c>
      <c r="L86" s="11">
        <v>0.25</v>
      </c>
      <c r="M86" s="11">
        <v>0</v>
      </c>
      <c r="N86" s="11">
        <v>0</v>
      </c>
      <c r="O86" s="5">
        <v>286</v>
      </c>
      <c r="P86" s="5">
        <v>301</v>
      </c>
      <c r="Q86" s="5">
        <v>267</v>
      </c>
      <c r="R86" s="5">
        <v>253</v>
      </c>
      <c r="S86" s="5">
        <v>278</v>
      </c>
      <c r="T86" s="5">
        <v>255</v>
      </c>
      <c r="U86" s="5">
        <v>223</v>
      </c>
      <c r="V86" s="5">
        <v>180</v>
      </c>
      <c r="W86" s="5">
        <v>155</v>
      </c>
      <c r="X86" s="5">
        <v>181</v>
      </c>
      <c r="Y86" s="5">
        <v>184</v>
      </c>
      <c r="Z86" s="6">
        <v>19.333333333333332</v>
      </c>
      <c r="AA86" s="5" t="s">
        <v>55</v>
      </c>
      <c r="AB86" s="5" t="s">
        <v>55</v>
      </c>
      <c r="AC86" s="5" t="s">
        <v>56</v>
      </c>
      <c r="AD86" s="5" t="s">
        <v>56</v>
      </c>
      <c r="AE86" s="5" t="s">
        <v>56</v>
      </c>
      <c r="AF86" s="5" t="s">
        <v>56</v>
      </c>
      <c r="AG86" s="5" t="s">
        <v>56</v>
      </c>
      <c r="AH86" s="5" t="s">
        <v>55</v>
      </c>
      <c r="AI86" s="5" t="s">
        <v>55</v>
      </c>
      <c r="AJ86" s="13" t="s">
        <v>395</v>
      </c>
      <c r="AK86" s="13" t="s">
        <v>396</v>
      </c>
      <c r="AL86" s="13" t="s">
        <v>397</v>
      </c>
      <c r="AM86" s="4">
        <f t="shared" si="0"/>
        <v>4</v>
      </c>
      <c r="AN86" s="4">
        <f t="shared" si="1"/>
        <v>0</v>
      </c>
      <c r="AO86" s="4">
        <f t="shared" si="2"/>
        <v>4</v>
      </c>
      <c r="AP86" s="4">
        <f t="shared" si="3"/>
        <v>4</v>
      </c>
    </row>
    <row r="87" spans="1:42">
      <c r="A87" s="9" t="s">
        <v>398</v>
      </c>
      <c r="B87" s="10">
        <v>41330</v>
      </c>
      <c r="C87" s="11">
        <v>0.48</v>
      </c>
      <c r="D87" s="11">
        <v>0.53</v>
      </c>
      <c r="E87" s="5" t="s">
        <v>51</v>
      </c>
      <c r="F87" s="12" t="s">
        <v>52</v>
      </c>
      <c r="G87" s="5" t="s">
        <v>53</v>
      </c>
      <c r="H87" s="12" t="s">
        <v>52</v>
      </c>
      <c r="I87" s="12" t="s">
        <v>53</v>
      </c>
      <c r="J87" s="5" t="s">
        <v>53</v>
      </c>
      <c r="K87" s="11">
        <v>0.63</v>
      </c>
      <c r="L87" s="11">
        <v>0.34</v>
      </c>
      <c r="M87" s="11">
        <v>0.01</v>
      </c>
      <c r="N87" s="11">
        <v>0.02</v>
      </c>
      <c r="O87" s="5">
        <v>271</v>
      </c>
      <c r="P87" s="5">
        <v>250</v>
      </c>
      <c r="Q87" s="5">
        <v>240</v>
      </c>
      <c r="R87" s="5">
        <v>221</v>
      </c>
      <c r="S87" s="5">
        <v>196</v>
      </c>
      <c r="T87" s="5">
        <v>191</v>
      </c>
      <c r="U87" s="5">
        <v>208</v>
      </c>
      <c r="V87" s="5">
        <v>192</v>
      </c>
      <c r="W87" s="5">
        <v>181</v>
      </c>
      <c r="X87" s="5">
        <v>194</v>
      </c>
      <c r="Y87" s="5">
        <v>169</v>
      </c>
      <c r="Z87" s="6">
        <v>14.666666666666666</v>
      </c>
      <c r="AA87" s="5" t="s">
        <v>55</v>
      </c>
      <c r="AB87" s="5" t="s">
        <v>55</v>
      </c>
      <c r="AC87" s="5" t="s">
        <v>56</v>
      </c>
      <c r="AD87" s="5" t="s">
        <v>56</v>
      </c>
      <c r="AE87" s="5" t="s">
        <v>55</v>
      </c>
      <c r="AF87" s="5" t="s">
        <v>55</v>
      </c>
      <c r="AG87" s="5" t="s">
        <v>55</v>
      </c>
      <c r="AH87" s="5" t="s">
        <v>55</v>
      </c>
      <c r="AI87" s="5" t="s">
        <v>55</v>
      </c>
      <c r="AJ87" s="13" t="s">
        <v>399</v>
      </c>
      <c r="AK87" s="13" t="s">
        <v>400</v>
      </c>
      <c r="AL87" s="13" t="s">
        <v>401</v>
      </c>
      <c r="AM87" s="4">
        <f t="shared" si="0"/>
        <v>2</v>
      </c>
      <c r="AN87" s="4">
        <f t="shared" si="1"/>
        <v>0</v>
      </c>
      <c r="AO87" s="4">
        <f t="shared" si="2"/>
        <v>2</v>
      </c>
      <c r="AP87" s="4">
        <f t="shared" si="3"/>
        <v>7</v>
      </c>
    </row>
    <row r="88" spans="1:42">
      <c r="A88" s="9" t="s">
        <v>402</v>
      </c>
      <c r="B88" s="10">
        <v>41370</v>
      </c>
      <c r="C88" s="11">
        <v>0.5</v>
      </c>
      <c r="D88" s="11">
        <v>0.39</v>
      </c>
      <c r="E88" s="5" t="s">
        <v>51</v>
      </c>
      <c r="F88" s="12" t="s">
        <v>83</v>
      </c>
      <c r="G88" s="12" t="s">
        <v>54</v>
      </c>
      <c r="H88" s="12" t="s">
        <v>52</v>
      </c>
      <c r="I88" s="12" t="s">
        <v>52</v>
      </c>
      <c r="J88" s="5" t="s">
        <v>53</v>
      </c>
      <c r="K88" s="11">
        <v>0.7</v>
      </c>
      <c r="L88" s="11">
        <v>0.28000000000000003</v>
      </c>
      <c r="M88" s="11">
        <v>0</v>
      </c>
      <c r="N88" s="11">
        <v>0.02</v>
      </c>
      <c r="O88" s="5">
        <v>223</v>
      </c>
      <c r="P88" s="5">
        <v>213</v>
      </c>
      <c r="Q88" s="5">
        <v>223</v>
      </c>
      <c r="R88" s="5">
        <v>212</v>
      </c>
      <c r="S88" s="5">
        <v>206</v>
      </c>
      <c r="T88" s="5">
        <v>186</v>
      </c>
      <c r="U88" s="5">
        <v>192</v>
      </c>
      <c r="V88" s="5">
        <v>178</v>
      </c>
      <c r="W88" s="5">
        <v>172</v>
      </c>
      <c r="X88" s="5">
        <v>159</v>
      </c>
      <c r="Y88" s="5">
        <v>161</v>
      </c>
      <c r="Z88" s="6">
        <v>16.666666666666668</v>
      </c>
      <c r="AA88" s="5" t="s">
        <v>55</v>
      </c>
      <c r="AB88" s="5" t="s">
        <v>55</v>
      </c>
      <c r="AC88" s="5" t="s">
        <v>56</v>
      </c>
      <c r="AD88" s="5" t="s">
        <v>55</v>
      </c>
      <c r="AE88" s="5" t="s">
        <v>55</v>
      </c>
      <c r="AF88" s="5" t="s">
        <v>55</v>
      </c>
      <c r="AG88" s="5" t="s">
        <v>56</v>
      </c>
      <c r="AH88" s="5" t="s">
        <v>55</v>
      </c>
      <c r="AI88" s="5" t="s">
        <v>55</v>
      </c>
      <c r="AJ88" s="13" t="s">
        <v>403</v>
      </c>
      <c r="AK88" s="13" t="s">
        <v>404</v>
      </c>
      <c r="AL88" s="13" t="s">
        <v>405</v>
      </c>
      <c r="AM88" s="4">
        <f t="shared" si="0"/>
        <v>2</v>
      </c>
      <c r="AN88" s="4">
        <f t="shared" si="1"/>
        <v>0</v>
      </c>
      <c r="AO88" s="4">
        <f t="shared" si="2"/>
        <v>2</v>
      </c>
      <c r="AP88" s="4">
        <f t="shared" si="3"/>
        <v>7</v>
      </c>
    </row>
    <row r="89" spans="1:42">
      <c r="A89" s="9" t="s">
        <v>406</v>
      </c>
      <c r="B89" s="10">
        <v>41400</v>
      </c>
      <c r="C89" s="11">
        <v>0.65</v>
      </c>
      <c r="D89" s="11">
        <v>0.51</v>
      </c>
      <c r="E89" s="12" t="s">
        <v>51</v>
      </c>
      <c r="F89" s="12" t="s">
        <v>52</v>
      </c>
      <c r="G89" s="12" t="s">
        <v>53</v>
      </c>
      <c r="H89" s="12" t="s">
        <v>52</v>
      </c>
      <c r="I89" s="12" t="s">
        <v>53</v>
      </c>
      <c r="J89" s="5" t="s">
        <v>53</v>
      </c>
      <c r="K89" s="11">
        <v>0.63</v>
      </c>
      <c r="L89" s="11">
        <v>0.32</v>
      </c>
      <c r="M89" s="11">
        <v>0.04</v>
      </c>
      <c r="N89" s="11">
        <v>0.01</v>
      </c>
      <c r="O89" s="5">
        <v>460</v>
      </c>
      <c r="P89" s="5">
        <v>423</v>
      </c>
      <c r="Q89" s="5">
        <v>385</v>
      </c>
      <c r="R89" s="5">
        <v>372</v>
      </c>
      <c r="S89" s="5">
        <v>375</v>
      </c>
      <c r="T89" s="5">
        <v>348</v>
      </c>
      <c r="U89" s="5">
        <v>318</v>
      </c>
      <c r="V89" s="5">
        <v>284</v>
      </c>
      <c r="W89" s="5">
        <v>321</v>
      </c>
      <c r="X89" s="5">
        <v>324</v>
      </c>
      <c r="Y89" s="5">
        <v>331</v>
      </c>
      <c r="Z89" s="6">
        <v>30.666666666666668</v>
      </c>
      <c r="AA89" s="5" t="s">
        <v>55</v>
      </c>
      <c r="AB89" s="5" t="s">
        <v>55</v>
      </c>
      <c r="AC89" s="5" t="s">
        <v>56</v>
      </c>
      <c r="AD89" s="5" t="s">
        <v>56</v>
      </c>
      <c r="AE89" s="5" t="s">
        <v>55</v>
      </c>
      <c r="AF89" s="5" t="s">
        <v>55</v>
      </c>
      <c r="AG89" s="5" t="s">
        <v>56</v>
      </c>
      <c r="AH89" s="5" t="s">
        <v>56</v>
      </c>
      <c r="AI89" s="5" t="s">
        <v>56</v>
      </c>
      <c r="AJ89" s="13" t="s">
        <v>407</v>
      </c>
      <c r="AK89" s="13" t="s">
        <v>408</v>
      </c>
      <c r="AL89" s="13" t="s">
        <v>409</v>
      </c>
      <c r="AM89" s="4">
        <f t="shared" si="0"/>
        <v>2</v>
      </c>
      <c r="AN89" s="4">
        <f t="shared" si="1"/>
        <v>0</v>
      </c>
      <c r="AO89" s="4">
        <f t="shared" si="2"/>
        <v>2</v>
      </c>
      <c r="AP89" s="4">
        <f t="shared" si="3"/>
        <v>4</v>
      </c>
    </row>
    <row r="90" spans="1:42">
      <c r="A90" s="9" t="s">
        <v>410</v>
      </c>
      <c r="B90" s="10">
        <v>41430</v>
      </c>
      <c r="C90" s="11">
        <v>0.55000000000000004</v>
      </c>
      <c r="D90" s="11">
        <v>0.48</v>
      </c>
      <c r="E90" s="5" t="s">
        <v>61</v>
      </c>
      <c r="F90" s="12" t="s">
        <v>53</v>
      </c>
      <c r="G90" s="12" t="s">
        <v>53</v>
      </c>
      <c r="H90" s="12" t="s">
        <v>62</v>
      </c>
      <c r="I90" s="12" t="s">
        <v>52</v>
      </c>
      <c r="J90" s="5" t="s">
        <v>52</v>
      </c>
      <c r="K90" s="11">
        <v>0.71</v>
      </c>
      <c r="L90" s="11">
        <v>0.27</v>
      </c>
      <c r="M90" s="11">
        <v>0.01</v>
      </c>
      <c r="N90" s="11">
        <v>0.01</v>
      </c>
      <c r="O90" s="5">
        <v>412</v>
      </c>
      <c r="P90" s="5">
        <v>437</v>
      </c>
      <c r="Q90" s="5">
        <v>460</v>
      </c>
      <c r="R90" s="5">
        <v>444</v>
      </c>
      <c r="S90" s="5">
        <v>462</v>
      </c>
      <c r="T90" s="5">
        <v>434</v>
      </c>
      <c r="U90" s="5">
        <v>460</v>
      </c>
      <c r="V90" s="5">
        <v>563</v>
      </c>
      <c r="W90" s="5">
        <v>579</v>
      </c>
      <c r="X90" s="5">
        <v>663</v>
      </c>
      <c r="Y90" s="5">
        <v>709</v>
      </c>
      <c r="Z90" s="6">
        <v>60</v>
      </c>
      <c r="AA90" s="5" t="s">
        <v>55</v>
      </c>
      <c r="AB90" s="5" t="s">
        <v>55</v>
      </c>
      <c r="AC90" s="5" t="s">
        <v>56</v>
      </c>
      <c r="AD90" s="5" t="s">
        <v>56</v>
      </c>
      <c r="AE90" s="5" t="s">
        <v>56</v>
      </c>
      <c r="AF90" s="5" t="s">
        <v>55</v>
      </c>
      <c r="AG90" s="5" t="s">
        <v>56</v>
      </c>
      <c r="AH90" s="5" t="s">
        <v>56</v>
      </c>
      <c r="AI90" s="5" t="s">
        <v>56</v>
      </c>
      <c r="AJ90" s="13" t="s">
        <v>411</v>
      </c>
      <c r="AK90" s="13" t="s">
        <v>412</v>
      </c>
      <c r="AL90" s="13" t="s">
        <v>413</v>
      </c>
      <c r="AM90" s="4">
        <f t="shared" si="0"/>
        <v>2</v>
      </c>
      <c r="AN90" s="4">
        <f t="shared" si="1"/>
        <v>1</v>
      </c>
      <c r="AO90" s="4">
        <f t="shared" si="2"/>
        <v>3</v>
      </c>
      <c r="AP90" s="4">
        <f t="shared" si="3"/>
        <v>3</v>
      </c>
    </row>
    <row r="91" spans="1:42">
      <c r="A91" s="9" t="s">
        <v>414</v>
      </c>
      <c r="B91" s="10">
        <v>41420</v>
      </c>
      <c r="C91" s="11">
        <v>0.57999999999999996</v>
      </c>
      <c r="D91" s="11">
        <v>0.55000000000000004</v>
      </c>
      <c r="E91" s="12" t="s">
        <v>96</v>
      </c>
      <c r="F91" s="12" t="s">
        <v>54</v>
      </c>
      <c r="G91" s="12" t="s">
        <v>54</v>
      </c>
      <c r="H91" s="12" t="s">
        <v>52</v>
      </c>
      <c r="I91" s="12" t="s">
        <v>53</v>
      </c>
      <c r="J91" s="5" t="s">
        <v>53</v>
      </c>
      <c r="K91" s="11">
        <v>0.56000000000000005</v>
      </c>
      <c r="L91" s="11">
        <v>0.38</v>
      </c>
      <c r="M91" s="11">
        <v>0.04</v>
      </c>
      <c r="N91" s="11">
        <v>0.02</v>
      </c>
      <c r="O91" s="5">
        <v>590</v>
      </c>
      <c r="P91" s="5">
        <v>596</v>
      </c>
      <c r="Q91" s="5">
        <v>595</v>
      </c>
      <c r="R91" s="5">
        <v>591</v>
      </c>
      <c r="S91" s="5">
        <v>561</v>
      </c>
      <c r="T91" s="5">
        <v>508</v>
      </c>
      <c r="U91" s="5">
        <v>495</v>
      </c>
      <c r="V91" s="5">
        <v>464</v>
      </c>
      <c r="W91" s="5">
        <v>435</v>
      </c>
      <c r="X91" s="5">
        <v>448</v>
      </c>
      <c r="Y91" s="5">
        <v>417</v>
      </c>
      <c r="Z91" s="6">
        <v>35</v>
      </c>
      <c r="AA91" s="5" t="s">
        <v>55</v>
      </c>
      <c r="AB91" s="5" t="s">
        <v>55</v>
      </c>
      <c r="AC91" s="5" t="s">
        <v>55</v>
      </c>
      <c r="AD91" s="5" t="s">
        <v>56</v>
      </c>
      <c r="AE91" s="5" t="s">
        <v>55</v>
      </c>
      <c r="AF91" s="5" t="s">
        <v>55</v>
      </c>
      <c r="AG91" s="5" t="s">
        <v>55</v>
      </c>
      <c r="AH91" s="5" t="s">
        <v>56</v>
      </c>
      <c r="AI91" s="5" t="s">
        <v>56</v>
      </c>
      <c r="AJ91" s="13" t="s">
        <v>415</v>
      </c>
      <c r="AK91" s="13" t="s">
        <v>416</v>
      </c>
      <c r="AL91" s="13" t="s">
        <v>417</v>
      </c>
      <c r="AM91" s="4">
        <f t="shared" si="0"/>
        <v>1</v>
      </c>
      <c r="AN91" s="4">
        <f t="shared" si="1"/>
        <v>0</v>
      </c>
      <c r="AO91" s="4">
        <f t="shared" si="2"/>
        <v>1</v>
      </c>
      <c r="AP91" s="4">
        <f t="shared" si="3"/>
        <v>6</v>
      </c>
    </row>
    <row r="92" spans="1:42">
      <c r="A92" s="9" t="s">
        <v>418</v>
      </c>
      <c r="B92" s="10">
        <v>41440</v>
      </c>
      <c r="C92" s="11">
        <v>0.6</v>
      </c>
      <c r="D92" s="11">
        <v>0.62</v>
      </c>
      <c r="E92" s="5" t="s">
        <v>61</v>
      </c>
      <c r="F92" s="12" t="s">
        <v>53</v>
      </c>
      <c r="G92" s="12" t="s">
        <v>53</v>
      </c>
      <c r="H92" s="12" t="s">
        <v>62</v>
      </c>
      <c r="I92" s="12" t="s">
        <v>62</v>
      </c>
      <c r="J92" s="12" t="s">
        <v>52</v>
      </c>
      <c r="K92" s="11">
        <v>0.8</v>
      </c>
      <c r="L92" s="11">
        <v>0.17</v>
      </c>
      <c r="M92" s="11">
        <v>0.02</v>
      </c>
      <c r="N92" s="11">
        <v>0.01</v>
      </c>
      <c r="O92" s="5">
        <v>199</v>
      </c>
      <c r="P92" s="5">
        <v>198</v>
      </c>
      <c r="Q92" s="5">
        <v>191</v>
      </c>
      <c r="R92" s="5">
        <v>187</v>
      </c>
      <c r="S92" s="5">
        <v>192</v>
      </c>
      <c r="T92" s="5">
        <v>172</v>
      </c>
      <c r="U92" s="5">
        <v>173</v>
      </c>
      <c r="V92" s="5">
        <v>178</v>
      </c>
      <c r="W92" s="5">
        <v>162</v>
      </c>
      <c r="X92" s="5">
        <v>177</v>
      </c>
      <c r="Y92" s="5">
        <v>169</v>
      </c>
      <c r="Z92" s="6">
        <v>15.333333333333334</v>
      </c>
      <c r="AA92" s="5" t="s">
        <v>55</v>
      </c>
      <c r="AB92" s="5" t="s">
        <v>55</v>
      </c>
      <c r="AC92" s="5" t="s">
        <v>56</v>
      </c>
      <c r="AD92" s="5" t="s">
        <v>56</v>
      </c>
      <c r="AE92" s="5" t="s">
        <v>56</v>
      </c>
      <c r="AF92" s="5" t="s">
        <v>56</v>
      </c>
      <c r="AG92" s="5" t="s">
        <v>55</v>
      </c>
      <c r="AH92" s="5" t="s">
        <v>55</v>
      </c>
      <c r="AI92" s="5" t="s">
        <v>55</v>
      </c>
      <c r="AJ92" s="13" t="s">
        <v>419</v>
      </c>
      <c r="AK92" s="13" t="s">
        <v>420</v>
      </c>
      <c r="AL92" s="13" t="s">
        <v>421</v>
      </c>
      <c r="AM92" s="4">
        <f t="shared" si="0"/>
        <v>1</v>
      </c>
      <c r="AN92" s="4">
        <f t="shared" si="1"/>
        <v>2</v>
      </c>
      <c r="AO92" s="4">
        <f t="shared" si="2"/>
        <v>3</v>
      </c>
      <c r="AP92" s="4">
        <f t="shared" si="3"/>
        <v>5</v>
      </c>
    </row>
    <row r="93" spans="1:42">
      <c r="A93" s="9" t="s">
        <v>422</v>
      </c>
      <c r="B93" s="10">
        <v>41450</v>
      </c>
      <c r="C93" s="11">
        <v>0.56999999999999995</v>
      </c>
      <c r="D93" s="11">
        <v>0.59</v>
      </c>
      <c r="E93" s="5" t="s">
        <v>51</v>
      </c>
      <c r="F93" s="12" t="s">
        <v>53</v>
      </c>
      <c r="G93" s="5" t="s">
        <v>53</v>
      </c>
      <c r="H93" s="12" t="s">
        <v>52</v>
      </c>
      <c r="I93" s="12" t="s">
        <v>53</v>
      </c>
      <c r="J93" s="5" t="s">
        <v>52</v>
      </c>
      <c r="K93" s="11">
        <v>0.65</v>
      </c>
      <c r="L93" s="11">
        <v>0.33</v>
      </c>
      <c r="M93" s="11">
        <v>0.02</v>
      </c>
      <c r="N93" s="11">
        <v>0</v>
      </c>
      <c r="O93" s="5">
        <v>280</v>
      </c>
      <c r="P93" s="5">
        <v>275</v>
      </c>
      <c r="Q93" s="5">
        <v>291</v>
      </c>
      <c r="R93" s="5">
        <v>268</v>
      </c>
      <c r="S93" s="5">
        <v>249</v>
      </c>
      <c r="T93" s="5">
        <v>200</v>
      </c>
      <c r="U93" s="5">
        <v>232</v>
      </c>
      <c r="V93" s="5">
        <v>217</v>
      </c>
      <c r="W93" s="5">
        <v>195</v>
      </c>
      <c r="X93" s="5">
        <v>207</v>
      </c>
      <c r="Y93" s="5">
        <v>218</v>
      </c>
      <c r="Z93" s="6">
        <v>22</v>
      </c>
      <c r="AA93" s="5" t="s">
        <v>55</v>
      </c>
      <c r="AB93" s="5" t="s">
        <v>55</v>
      </c>
      <c r="AC93" s="5" t="s">
        <v>56</v>
      </c>
      <c r="AD93" s="5" t="s">
        <v>56</v>
      </c>
      <c r="AE93" s="5" t="s">
        <v>55</v>
      </c>
      <c r="AF93" s="5" t="s">
        <v>55</v>
      </c>
      <c r="AG93" s="5" t="s">
        <v>56</v>
      </c>
      <c r="AH93" s="5" t="s">
        <v>55</v>
      </c>
      <c r="AI93" s="5" t="s">
        <v>56</v>
      </c>
      <c r="AJ93" s="13" t="s">
        <v>423</v>
      </c>
      <c r="AK93" s="13" t="s">
        <v>424</v>
      </c>
      <c r="AL93" s="13" t="s">
        <v>425</v>
      </c>
      <c r="AM93" s="4">
        <f t="shared" si="0"/>
        <v>2</v>
      </c>
      <c r="AN93" s="4">
        <f t="shared" si="1"/>
        <v>0</v>
      </c>
      <c r="AO93" s="4">
        <f t="shared" si="2"/>
        <v>2</v>
      </c>
      <c r="AP93" s="4">
        <f t="shared" si="3"/>
        <v>5</v>
      </c>
    </row>
    <row r="94" spans="1:42">
      <c r="A94" s="9" t="s">
        <v>426</v>
      </c>
      <c r="B94" s="10">
        <v>41460</v>
      </c>
      <c r="C94" s="11">
        <v>0.48</v>
      </c>
      <c r="D94" s="11">
        <v>0.56000000000000005</v>
      </c>
      <c r="E94" s="12" t="s">
        <v>258</v>
      </c>
      <c r="F94" s="12" t="s">
        <v>259</v>
      </c>
      <c r="G94" s="5" t="s">
        <v>54</v>
      </c>
      <c r="H94" s="12" t="s">
        <v>53</v>
      </c>
      <c r="I94" s="12" t="s">
        <v>53</v>
      </c>
      <c r="J94" s="5" t="s">
        <v>54</v>
      </c>
      <c r="K94" s="11">
        <v>0.57999999999999996</v>
      </c>
      <c r="L94" s="11">
        <v>0.41</v>
      </c>
      <c r="M94" s="11">
        <v>0.01</v>
      </c>
      <c r="N94" s="11">
        <v>0</v>
      </c>
      <c r="O94" s="5">
        <v>166</v>
      </c>
      <c r="P94" s="5">
        <v>190</v>
      </c>
      <c r="Q94" s="5">
        <v>180</v>
      </c>
      <c r="R94" s="5">
        <v>196</v>
      </c>
      <c r="S94" s="5">
        <v>206</v>
      </c>
      <c r="T94" s="5">
        <v>212</v>
      </c>
      <c r="U94" s="5">
        <v>212</v>
      </c>
      <c r="V94" s="5">
        <v>214</v>
      </c>
      <c r="W94" s="5">
        <v>202</v>
      </c>
      <c r="X94" s="5">
        <v>224</v>
      </c>
      <c r="Y94" s="5">
        <v>197</v>
      </c>
      <c r="Z94" s="6">
        <v>20.666666666666668</v>
      </c>
      <c r="AA94" s="5" t="s">
        <v>55</v>
      </c>
      <c r="AB94" s="5" t="s">
        <v>55</v>
      </c>
      <c r="AC94" s="5" t="s">
        <v>55</v>
      </c>
      <c r="AD94" s="5" t="s">
        <v>56</v>
      </c>
      <c r="AE94" s="5" t="s">
        <v>55</v>
      </c>
      <c r="AF94" s="5" t="s">
        <v>55</v>
      </c>
      <c r="AG94" s="5" t="s">
        <v>55</v>
      </c>
      <c r="AH94" s="5" t="s">
        <v>55</v>
      </c>
      <c r="AI94" s="5" t="s">
        <v>56</v>
      </c>
      <c r="AJ94" s="13" t="s">
        <v>427</v>
      </c>
      <c r="AK94" s="13" t="s">
        <v>428</v>
      </c>
      <c r="AL94" s="13" t="s">
        <v>429</v>
      </c>
      <c r="AM94" s="4">
        <f t="shared" si="0"/>
        <v>0</v>
      </c>
      <c r="AN94" s="4">
        <f t="shared" si="1"/>
        <v>0</v>
      </c>
      <c r="AO94" s="4">
        <f t="shared" si="2"/>
        <v>0</v>
      </c>
      <c r="AP94" s="4">
        <f t="shared" si="3"/>
        <v>7</v>
      </c>
    </row>
    <row r="95" spans="1:42">
      <c r="A95" s="9" t="s">
        <v>430</v>
      </c>
      <c r="B95" s="10">
        <v>41500</v>
      </c>
      <c r="C95" s="11">
        <v>0.61</v>
      </c>
      <c r="D95" s="11">
        <v>0.49</v>
      </c>
      <c r="E95" s="5" t="s">
        <v>61</v>
      </c>
      <c r="F95" s="12" t="s">
        <v>52</v>
      </c>
      <c r="G95" s="12" t="s">
        <v>52</v>
      </c>
      <c r="H95" s="12" t="s">
        <v>52</v>
      </c>
      <c r="I95" s="12" t="s">
        <v>53</v>
      </c>
      <c r="J95" s="5" t="s">
        <v>53</v>
      </c>
      <c r="K95" s="11">
        <v>0.71</v>
      </c>
      <c r="L95" s="11">
        <v>0.25</v>
      </c>
      <c r="M95" s="11">
        <v>0.01</v>
      </c>
      <c r="N95" s="11">
        <v>0.03</v>
      </c>
      <c r="O95" s="5">
        <v>269</v>
      </c>
      <c r="P95" s="5">
        <v>238</v>
      </c>
      <c r="Q95" s="5">
        <v>199</v>
      </c>
      <c r="R95" s="5">
        <v>167</v>
      </c>
      <c r="S95" s="5">
        <v>187</v>
      </c>
      <c r="T95" s="5">
        <v>190</v>
      </c>
      <c r="U95" s="5">
        <v>190</v>
      </c>
      <c r="V95" s="5">
        <v>185</v>
      </c>
      <c r="W95" s="5">
        <v>206</v>
      </c>
      <c r="X95" s="5">
        <v>198</v>
      </c>
      <c r="Y95" s="5">
        <v>192</v>
      </c>
      <c r="Z95" s="6">
        <v>14.666666666666666</v>
      </c>
      <c r="AA95" s="5" t="s">
        <v>55</v>
      </c>
      <c r="AB95" s="5" t="s">
        <v>55</v>
      </c>
      <c r="AC95" s="5" t="s">
        <v>56</v>
      </c>
      <c r="AD95" s="5" t="s">
        <v>56</v>
      </c>
      <c r="AE95" s="5" t="s">
        <v>56</v>
      </c>
      <c r="AF95" s="5" t="s">
        <v>55</v>
      </c>
      <c r="AG95" s="5" t="s">
        <v>56</v>
      </c>
      <c r="AH95" s="5" t="s">
        <v>55</v>
      </c>
      <c r="AI95" s="5" t="s">
        <v>55</v>
      </c>
      <c r="AJ95" s="13" t="s">
        <v>431</v>
      </c>
      <c r="AK95" s="13" t="s">
        <v>432</v>
      </c>
      <c r="AL95" s="13" t="s">
        <v>433</v>
      </c>
      <c r="AM95" s="4">
        <f t="shared" si="0"/>
        <v>3</v>
      </c>
      <c r="AN95" s="4">
        <f t="shared" si="1"/>
        <v>0</v>
      </c>
      <c r="AO95" s="4">
        <f t="shared" si="2"/>
        <v>3</v>
      </c>
      <c r="AP95" s="4">
        <f t="shared" si="3"/>
        <v>5</v>
      </c>
    </row>
    <row r="96" spans="1:42">
      <c r="A96" s="9" t="s">
        <v>434</v>
      </c>
      <c r="B96" s="10">
        <v>41510</v>
      </c>
      <c r="C96" s="11">
        <v>0.59</v>
      </c>
      <c r="D96" s="11">
        <v>0.51</v>
      </c>
      <c r="E96" s="5" t="s">
        <v>51</v>
      </c>
      <c r="F96" s="12" t="s">
        <v>53</v>
      </c>
      <c r="G96" s="12" t="s">
        <v>53</v>
      </c>
      <c r="H96" s="12" t="s">
        <v>52</v>
      </c>
      <c r="I96" s="12" t="s">
        <v>53</v>
      </c>
      <c r="J96" s="5" t="s">
        <v>53</v>
      </c>
      <c r="K96" s="11">
        <v>0.69</v>
      </c>
      <c r="L96" s="11">
        <v>0.24</v>
      </c>
      <c r="M96" s="11">
        <v>0.04</v>
      </c>
      <c r="N96" s="11">
        <v>0.03</v>
      </c>
      <c r="O96" s="5">
        <v>402</v>
      </c>
      <c r="P96" s="5">
        <v>392</v>
      </c>
      <c r="Q96" s="5">
        <v>386</v>
      </c>
      <c r="R96" s="5">
        <v>379</v>
      </c>
      <c r="S96" s="5">
        <v>361</v>
      </c>
      <c r="T96" s="5">
        <v>395</v>
      </c>
      <c r="U96" s="5">
        <v>446</v>
      </c>
      <c r="V96" s="5">
        <v>418</v>
      </c>
      <c r="W96" s="5">
        <v>335</v>
      </c>
      <c r="X96" s="5">
        <v>310</v>
      </c>
      <c r="Y96" s="5">
        <v>269</v>
      </c>
      <c r="Z96" s="6">
        <v>21.333333333333332</v>
      </c>
      <c r="AA96" s="5" t="s">
        <v>55</v>
      </c>
      <c r="AB96" s="5" t="s">
        <v>55</v>
      </c>
      <c r="AC96" s="5" t="s">
        <v>56</v>
      </c>
      <c r="AD96" s="5" t="s">
        <v>56</v>
      </c>
      <c r="AE96" s="5" t="s">
        <v>55</v>
      </c>
      <c r="AF96" s="5" t="s">
        <v>55</v>
      </c>
      <c r="AG96" s="5" t="s">
        <v>55</v>
      </c>
      <c r="AH96" s="5" t="s">
        <v>56</v>
      </c>
      <c r="AI96" s="5" t="s">
        <v>56</v>
      </c>
      <c r="AJ96" s="13" t="s">
        <v>435</v>
      </c>
      <c r="AK96" s="13" t="s">
        <v>436</v>
      </c>
      <c r="AL96" s="13" t="s">
        <v>437</v>
      </c>
      <c r="AM96" s="4">
        <f t="shared" si="0"/>
        <v>1</v>
      </c>
      <c r="AN96" s="4">
        <f t="shared" si="1"/>
        <v>0</v>
      </c>
      <c r="AO96" s="4">
        <f t="shared" si="2"/>
        <v>1</v>
      </c>
      <c r="AP96" s="4">
        <f t="shared" si="3"/>
        <v>5</v>
      </c>
    </row>
    <row r="97" spans="1:42">
      <c r="A97" s="9" t="s">
        <v>438</v>
      </c>
      <c r="B97" s="10">
        <v>41530</v>
      </c>
      <c r="C97" s="11">
        <v>0.72</v>
      </c>
      <c r="D97" s="11">
        <v>0.67</v>
      </c>
      <c r="E97" s="5" t="s">
        <v>61</v>
      </c>
      <c r="F97" s="12" t="s">
        <v>52</v>
      </c>
      <c r="G97" s="12" t="s">
        <v>53</v>
      </c>
      <c r="H97" s="12" t="s">
        <v>52</v>
      </c>
      <c r="I97" s="12" t="s">
        <v>52</v>
      </c>
      <c r="J97" s="5" t="s">
        <v>53</v>
      </c>
      <c r="K97" s="11">
        <v>0.67</v>
      </c>
      <c r="L97" s="11">
        <v>0.31</v>
      </c>
      <c r="M97" s="11">
        <v>0</v>
      </c>
      <c r="N97" s="11">
        <v>0.02</v>
      </c>
      <c r="O97" s="5">
        <v>306</v>
      </c>
      <c r="P97" s="5">
        <v>309</v>
      </c>
      <c r="Q97" s="5">
        <v>332</v>
      </c>
      <c r="R97" s="5">
        <v>289</v>
      </c>
      <c r="S97" s="5">
        <v>258</v>
      </c>
      <c r="T97" s="5">
        <v>228</v>
      </c>
      <c r="U97" s="5">
        <v>220</v>
      </c>
      <c r="V97" s="5">
        <v>206</v>
      </c>
      <c r="W97" s="5">
        <v>183</v>
      </c>
      <c r="X97" s="5">
        <v>191</v>
      </c>
      <c r="Y97" s="5">
        <v>201</v>
      </c>
      <c r="Z97" s="6">
        <v>18.333333333333332</v>
      </c>
      <c r="AA97" s="5" t="s">
        <v>55</v>
      </c>
      <c r="AB97" s="5" t="s">
        <v>55</v>
      </c>
      <c r="AC97" s="5" t="s">
        <v>56</v>
      </c>
      <c r="AD97" s="5" t="s">
        <v>56</v>
      </c>
      <c r="AE97" s="5" t="s">
        <v>56</v>
      </c>
      <c r="AF97" s="5" t="s">
        <v>55</v>
      </c>
      <c r="AG97" s="5" t="s">
        <v>56</v>
      </c>
      <c r="AH97" s="5" t="s">
        <v>55</v>
      </c>
      <c r="AI97" s="5" t="s">
        <v>55</v>
      </c>
      <c r="AJ97" s="13" t="s">
        <v>439</v>
      </c>
      <c r="AK97" s="13" t="s">
        <v>440</v>
      </c>
      <c r="AL97" s="13" t="s">
        <v>441</v>
      </c>
      <c r="AM97" s="4">
        <f t="shared" si="0"/>
        <v>3</v>
      </c>
      <c r="AN97" s="4">
        <f t="shared" si="1"/>
        <v>0</v>
      </c>
      <c r="AO97" s="4">
        <f t="shared" si="2"/>
        <v>3</v>
      </c>
      <c r="AP97" s="4">
        <f t="shared" si="3"/>
        <v>5</v>
      </c>
    </row>
    <row r="98" spans="1:42">
      <c r="A98" s="9" t="s">
        <v>442</v>
      </c>
      <c r="B98" s="10">
        <v>41560</v>
      </c>
      <c r="C98" s="11">
        <v>0.68</v>
      </c>
      <c r="D98" s="11">
        <v>0.44</v>
      </c>
      <c r="E98" s="12" t="s">
        <v>51</v>
      </c>
      <c r="F98" s="12" t="s">
        <v>53</v>
      </c>
      <c r="G98" s="12" t="s">
        <v>53</v>
      </c>
      <c r="H98" s="12" t="s">
        <v>52</v>
      </c>
      <c r="I98" s="12" t="s">
        <v>52</v>
      </c>
      <c r="J98" s="5" t="s">
        <v>53</v>
      </c>
      <c r="K98" s="11">
        <v>0.62</v>
      </c>
      <c r="L98" s="11">
        <v>0.32</v>
      </c>
      <c r="M98" s="11">
        <v>0.02</v>
      </c>
      <c r="N98" s="11">
        <v>0.03</v>
      </c>
      <c r="O98" s="5">
        <v>538</v>
      </c>
      <c r="P98" s="5">
        <v>507</v>
      </c>
      <c r="Q98" s="5">
        <v>472</v>
      </c>
      <c r="R98" s="5">
        <v>436</v>
      </c>
      <c r="S98" s="5">
        <v>436</v>
      </c>
      <c r="T98" s="5">
        <v>404</v>
      </c>
      <c r="U98" s="5">
        <v>382</v>
      </c>
      <c r="V98" s="5">
        <v>349</v>
      </c>
      <c r="W98" s="5">
        <v>311</v>
      </c>
      <c r="X98" s="5">
        <v>332</v>
      </c>
      <c r="Y98" s="5">
        <v>343</v>
      </c>
      <c r="Z98" s="6">
        <v>26.666666666666668</v>
      </c>
      <c r="AA98" s="5" t="s">
        <v>55</v>
      </c>
      <c r="AB98" s="5" t="s">
        <v>55</v>
      </c>
      <c r="AC98" s="5" t="s">
        <v>56</v>
      </c>
      <c r="AD98" s="5" t="s">
        <v>56</v>
      </c>
      <c r="AE98" s="5" t="s">
        <v>55</v>
      </c>
      <c r="AF98" s="5" t="s">
        <v>55</v>
      </c>
      <c r="AG98" s="5" t="s">
        <v>56</v>
      </c>
      <c r="AH98" s="5" t="s">
        <v>56</v>
      </c>
      <c r="AI98" s="5" t="s">
        <v>56</v>
      </c>
      <c r="AJ98" s="13" t="s">
        <v>443</v>
      </c>
      <c r="AK98" s="13" t="s">
        <v>444</v>
      </c>
      <c r="AL98" s="13" t="s">
        <v>445</v>
      </c>
      <c r="AM98" s="4">
        <f t="shared" si="0"/>
        <v>2</v>
      </c>
      <c r="AN98" s="4">
        <f t="shared" si="1"/>
        <v>0</v>
      </c>
      <c r="AO98" s="4">
        <f t="shared" si="2"/>
        <v>2</v>
      </c>
      <c r="AP98" s="4">
        <f t="shared" si="3"/>
        <v>4</v>
      </c>
    </row>
    <row r="99" spans="1:42">
      <c r="A99" s="9" t="s">
        <v>446</v>
      </c>
      <c r="B99" s="10">
        <v>41570</v>
      </c>
      <c r="C99" s="11">
        <v>0.68</v>
      </c>
      <c r="D99" s="11">
        <v>0.66</v>
      </c>
      <c r="E99" s="5" t="s">
        <v>61</v>
      </c>
      <c r="F99" s="12" t="s">
        <v>52</v>
      </c>
      <c r="G99" s="12" t="s">
        <v>52</v>
      </c>
      <c r="H99" s="12" t="s">
        <v>62</v>
      </c>
      <c r="I99" s="12" t="s">
        <v>53</v>
      </c>
      <c r="J99" s="5" t="s">
        <v>53</v>
      </c>
      <c r="K99" s="11">
        <v>0.5</v>
      </c>
      <c r="L99" s="11">
        <v>0.41</v>
      </c>
      <c r="M99" s="11">
        <v>0.06</v>
      </c>
      <c r="N99" s="11">
        <v>0.03</v>
      </c>
      <c r="O99" s="5">
        <v>496</v>
      </c>
      <c r="P99" s="5">
        <v>499</v>
      </c>
      <c r="Q99" s="5">
        <v>488</v>
      </c>
      <c r="R99" s="5">
        <v>482</v>
      </c>
      <c r="S99" s="5">
        <v>472</v>
      </c>
      <c r="T99" s="5">
        <v>433</v>
      </c>
      <c r="U99" s="5">
        <v>406</v>
      </c>
      <c r="V99" s="5">
        <v>362</v>
      </c>
      <c r="W99" s="5">
        <v>341</v>
      </c>
      <c r="X99" s="5">
        <v>355</v>
      </c>
      <c r="Y99" s="5">
        <v>324</v>
      </c>
      <c r="Z99" s="6">
        <v>26</v>
      </c>
      <c r="AA99" s="5" t="s">
        <v>55</v>
      </c>
      <c r="AB99" s="5" t="s">
        <v>55</v>
      </c>
      <c r="AC99" s="5" t="s">
        <v>56</v>
      </c>
      <c r="AD99" s="5" t="s">
        <v>56</v>
      </c>
      <c r="AE99" s="5" t="s">
        <v>56</v>
      </c>
      <c r="AF99" s="5" t="s">
        <v>55</v>
      </c>
      <c r="AG99" s="5" t="s">
        <v>55</v>
      </c>
      <c r="AH99" s="5" t="s">
        <v>56</v>
      </c>
      <c r="AI99" s="5" t="s">
        <v>56</v>
      </c>
      <c r="AJ99" s="13" t="s">
        <v>447</v>
      </c>
      <c r="AK99" s="13" t="s">
        <v>448</v>
      </c>
      <c r="AL99" s="13" t="s">
        <v>449</v>
      </c>
      <c r="AM99" s="4">
        <f t="shared" si="0"/>
        <v>2</v>
      </c>
      <c r="AN99" s="4">
        <f t="shared" si="1"/>
        <v>1</v>
      </c>
      <c r="AO99" s="4">
        <f t="shared" si="2"/>
        <v>3</v>
      </c>
      <c r="AP99" s="4">
        <f t="shared" si="3"/>
        <v>4</v>
      </c>
    </row>
    <row r="100" spans="1:42">
      <c r="A100" s="9" t="s">
        <v>450</v>
      </c>
      <c r="B100" s="10">
        <v>41620</v>
      </c>
      <c r="C100" s="11">
        <v>0.61</v>
      </c>
      <c r="D100" s="11">
        <v>0.5</v>
      </c>
      <c r="E100" s="12" t="s">
        <v>96</v>
      </c>
      <c r="F100" s="12" t="s">
        <v>54</v>
      </c>
      <c r="G100" s="12" t="s">
        <v>54</v>
      </c>
      <c r="H100" s="12" t="s">
        <v>52</v>
      </c>
      <c r="I100" s="12" t="s">
        <v>53</v>
      </c>
      <c r="J100" s="12" t="s">
        <v>53</v>
      </c>
      <c r="K100" s="11">
        <v>0.45</v>
      </c>
      <c r="L100" s="11">
        <v>0.41</v>
      </c>
      <c r="M100" s="11">
        <v>0.06</v>
      </c>
      <c r="N100" s="11">
        <v>0.08</v>
      </c>
      <c r="O100" s="5">
        <v>442</v>
      </c>
      <c r="P100" s="5">
        <v>439</v>
      </c>
      <c r="Q100" s="5">
        <v>430</v>
      </c>
      <c r="R100" s="5">
        <v>397</v>
      </c>
      <c r="S100" s="5">
        <v>341</v>
      </c>
      <c r="T100" s="5">
        <v>351</v>
      </c>
      <c r="U100" s="5">
        <v>400</v>
      </c>
      <c r="V100" s="5">
        <v>413</v>
      </c>
      <c r="W100" s="5">
        <v>318</v>
      </c>
      <c r="X100" s="5">
        <v>292</v>
      </c>
      <c r="Y100" s="5">
        <v>226</v>
      </c>
      <c r="Z100" s="6">
        <v>21.666666666666668</v>
      </c>
      <c r="AA100" s="5" t="s">
        <v>55</v>
      </c>
      <c r="AB100" s="5" t="s">
        <v>55</v>
      </c>
      <c r="AC100" s="5" t="s">
        <v>55</v>
      </c>
      <c r="AD100" s="5" t="s">
        <v>56</v>
      </c>
      <c r="AE100" s="5" t="s">
        <v>55</v>
      </c>
      <c r="AF100" s="5" t="s">
        <v>55</v>
      </c>
      <c r="AG100" s="5" t="s">
        <v>55</v>
      </c>
      <c r="AH100" s="5" t="s">
        <v>55</v>
      </c>
      <c r="AI100" s="5" t="s">
        <v>56</v>
      </c>
      <c r="AJ100" s="13" t="s">
        <v>451</v>
      </c>
      <c r="AK100" s="13" t="s">
        <v>452</v>
      </c>
      <c r="AL100" s="13" t="s">
        <v>453</v>
      </c>
      <c r="AM100" s="4">
        <f t="shared" si="0"/>
        <v>1</v>
      </c>
      <c r="AN100" s="4">
        <f t="shared" si="1"/>
        <v>0</v>
      </c>
      <c r="AO100" s="4">
        <f t="shared" si="2"/>
        <v>1</v>
      </c>
      <c r="AP100" s="4">
        <f t="shared" si="3"/>
        <v>7</v>
      </c>
    </row>
    <row r="101" spans="1:42">
      <c r="A101" s="9" t="s">
        <v>454</v>
      </c>
      <c r="B101" s="10">
        <v>41650</v>
      </c>
      <c r="C101" s="11">
        <v>0.63</v>
      </c>
      <c r="D101" s="11">
        <v>0.67</v>
      </c>
      <c r="E101" s="5" t="s">
        <v>61</v>
      </c>
      <c r="F101" s="12" t="s">
        <v>52</v>
      </c>
      <c r="G101" s="12" t="s">
        <v>53</v>
      </c>
      <c r="H101" s="12" t="s">
        <v>52</v>
      </c>
      <c r="I101" s="12" t="s">
        <v>52</v>
      </c>
      <c r="J101" s="5" t="s">
        <v>52</v>
      </c>
      <c r="K101" s="11">
        <v>0.71</v>
      </c>
      <c r="L101" s="11">
        <v>0.21</v>
      </c>
      <c r="M101" s="11">
        <v>0.03</v>
      </c>
      <c r="N101" s="11">
        <v>0.05</v>
      </c>
      <c r="O101" s="5">
        <v>275</v>
      </c>
      <c r="P101" s="5">
        <v>262</v>
      </c>
      <c r="Q101" s="5">
        <v>221</v>
      </c>
      <c r="R101" s="5">
        <v>221</v>
      </c>
      <c r="S101" s="5">
        <v>194</v>
      </c>
      <c r="T101" s="5">
        <v>179</v>
      </c>
      <c r="U101" s="5">
        <v>181</v>
      </c>
      <c r="V101" s="5">
        <v>178</v>
      </c>
      <c r="W101" s="5">
        <v>151</v>
      </c>
      <c r="X101" s="5">
        <v>141</v>
      </c>
      <c r="Y101" s="5">
        <v>132</v>
      </c>
      <c r="Z101" s="6">
        <v>11.333333333333334</v>
      </c>
      <c r="AA101" s="5" t="s">
        <v>55</v>
      </c>
      <c r="AB101" s="5" t="s">
        <v>55</v>
      </c>
      <c r="AC101" s="5" t="s">
        <v>56</v>
      </c>
      <c r="AD101" s="5" t="s">
        <v>56</v>
      </c>
      <c r="AE101" s="5" t="s">
        <v>56</v>
      </c>
      <c r="AF101" s="5" t="s">
        <v>55</v>
      </c>
      <c r="AG101" s="5" t="s">
        <v>55</v>
      </c>
      <c r="AH101" s="5" t="s">
        <v>55</v>
      </c>
      <c r="AI101" s="5" t="s">
        <v>55</v>
      </c>
      <c r="AJ101" s="13" t="s">
        <v>455</v>
      </c>
      <c r="AK101" s="13" t="s">
        <v>456</v>
      </c>
      <c r="AL101" s="13" t="s">
        <v>457</v>
      </c>
      <c r="AM101" s="4">
        <f t="shared" si="0"/>
        <v>4</v>
      </c>
      <c r="AN101" s="4">
        <f t="shared" si="1"/>
        <v>0</v>
      </c>
      <c r="AO101" s="4">
        <f t="shared" si="2"/>
        <v>4</v>
      </c>
      <c r="AP101" s="4">
        <f t="shared" si="3"/>
        <v>6</v>
      </c>
    </row>
    <row r="102" spans="1:42">
      <c r="A102" s="9" t="s">
        <v>458</v>
      </c>
      <c r="B102" s="10">
        <v>41840</v>
      </c>
      <c r="C102" s="11">
        <v>0.63</v>
      </c>
      <c r="D102" s="11">
        <v>0.5</v>
      </c>
      <c r="E102" s="5" t="s">
        <v>61</v>
      </c>
      <c r="F102" s="12" t="s">
        <v>52</v>
      </c>
      <c r="G102" s="12" t="s">
        <v>52</v>
      </c>
      <c r="H102" s="12" t="s">
        <v>52</v>
      </c>
      <c r="I102" s="12" t="s">
        <v>52</v>
      </c>
      <c r="J102" s="12" t="s">
        <v>52</v>
      </c>
      <c r="K102" s="11">
        <v>0.65</v>
      </c>
      <c r="L102" s="11">
        <v>0.3</v>
      </c>
      <c r="M102" s="11">
        <v>0.05</v>
      </c>
      <c r="N102" s="11">
        <v>0</v>
      </c>
      <c r="O102" s="5">
        <v>489</v>
      </c>
      <c r="P102" s="5">
        <v>478</v>
      </c>
      <c r="Q102" s="5">
        <v>478</v>
      </c>
      <c r="R102" s="5">
        <v>472</v>
      </c>
      <c r="S102" s="5">
        <v>391</v>
      </c>
      <c r="T102" s="5">
        <v>331</v>
      </c>
      <c r="U102" s="5">
        <v>287</v>
      </c>
      <c r="V102" s="5">
        <v>256</v>
      </c>
      <c r="W102" s="5">
        <v>211</v>
      </c>
      <c r="X102" s="5">
        <v>198</v>
      </c>
      <c r="Y102" s="5">
        <v>197</v>
      </c>
      <c r="Z102" s="6">
        <v>18.666666666666668</v>
      </c>
      <c r="AA102" s="5" t="s">
        <v>55</v>
      </c>
      <c r="AB102" s="5" t="s">
        <v>55</v>
      </c>
      <c r="AC102" s="5" t="s">
        <v>56</v>
      </c>
      <c r="AD102" s="5" t="s">
        <v>56</v>
      </c>
      <c r="AE102" s="5" t="s">
        <v>56</v>
      </c>
      <c r="AF102" s="5" t="s">
        <v>55</v>
      </c>
      <c r="AG102" s="5" t="s">
        <v>56</v>
      </c>
      <c r="AH102" s="5" t="s">
        <v>55</v>
      </c>
      <c r="AI102" s="5" t="s">
        <v>55</v>
      </c>
      <c r="AJ102" s="13" t="s">
        <v>459</v>
      </c>
      <c r="AK102" s="13" t="s">
        <v>460</v>
      </c>
      <c r="AL102" s="13" t="s">
        <v>461</v>
      </c>
      <c r="AM102" s="4">
        <f t="shared" si="0"/>
        <v>5</v>
      </c>
      <c r="AN102" s="4">
        <f t="shared" si="1"/>
        <v>0</v>
      </c>
      <c r="AO102" s="4">
        <f t="shared" si="2"/>
        <v>5</v>
      </c>
      <c r="AP102" s="4">
        <f t="shared" si="3"/>
        <v>5</v>
      </c>
    </row>
    <row r="103" spans="1:42">
      <c r="A103" s="9" t="s">
        <v>462</v>
      </c>
      <c r="B103" s="10">
        <v>42050</v>
      </c>
      <c r="C103" s="11">
        <v>0.69</v>
      </c>
      <c r="D103" s="11">
        <v>0.59</v>
      </c>
      <c r="E103" s="12" t="s">
        <v>125</v>
      </c>
      <c r="F103" s="12" t="s">
        <v>54</v>
      </c>
      <c r="G103" s="12" t="s">
        <v>259</v>
      </c>
      <c r="H103" s="12" t="s">
        <v>52</v>
      </c>
      <c r="I103" s="12" t="s">
        <v>52</v>
      </c>
      <c r="J103" s="5" t="s">
        <v>53</v>
      </c>
      <c r="K103" s="11">
        <v>0.72</v>
      </c>
      <c r="L103" s="11">
        <v>0.26</v>
      </c>
      <c r="M103" s="11">
        <v>0.01</v>
      </c>
      <c r="N103" s="11">
        <v>0.01</v>
      </c>
      <c r="O103" s="5">
        <v>481</v>
      </c>
      <c r="P103" s="5">
        <v>507</v>
      </c>
      <c r="Q103" s="5">
        <v>480</v>
      </c>
      <c r="R103" s="5">
        <v>487</v>
      </c>
      <c r="S103" s="5">
        <v>508</v>
      </c>
      <c r="T103" s="5">
        <v>505</v>
      </c>
      <c r="U103" s="5">
        <v>492</v>
      </c>
      <c r="V103" s="5">
        <v>486</v>
      </c>
      <c r="W103" s="5">
        <v>507</v>
      </c>
      <c r="X103" s="5">
        <v>546</v>
      </c>
      <c r="Y103" s="5">
        <v>553</v>
      </c>
      <c r="Z103" s="6">
        <v>62.333333333333336</v>
      </c>
      <c r="AA103" s="5" t="s">
        <v>55</v>
      </c>
      <c r="AB103" s="5" t="s">
        <v>55</v>
      </c>
      <c r="AC103" s="5" t="s">
        <v>56</v>
      </c>
      <c r="AD103" s="5" t="s">
        <v>56</v>
      </c>
      <c r="AE103" s="5" t="s">
        <v>55</v>
      </c>
      <c r="AF103" s="5" t="s">
        <v>55</v>
      </c>
      <c r="AG103" s="5" t="s">
        <v>56</v>
      </c>
      <c r="AH103" s="5" t="s">
        <v>56</v>
      </c>
      <c r="AI103" s="5" t="s">
        <v>56</v>
      </c>
      <c r="AJ103" s="13" t="s">
        <v>463</v>
      </c>
      <c r="AK103" s="13" t="s">
        <v>464</v>
      </c>
      <c r="AL103" s="13" t="s">
        <v>465</v>
      </c>
      <c r="AM103" s="4">
        <f t="shared" si="0"/>
        <v>2</v>
      </c>
      <c r="AN103" s="4">
        <f t="shared" si="1"/>
        <v>0</v>
      </c>
      <c r="AO103" s="4">
        <f t="shared" si="2"/>
        <v>2</v>
      </c>
      <c r="AP103" s="4">
        <f t="shared" si="3"/>
        <v>4</v>
      </c>
    </row>
    <row r="104" spans="1:42">
      <c r="A104" s="9" t="s">
        <v>466</v>
      </c>
      <c r="B104" s="10">
        <v>42130</v>
      </c>
      <c r="C104" s="11">
        <v>0.61</v>
      </c>
      <c r="D104" s="11">
        <v>0.56000000000000005</v>
      </c>
      <c r="E104" s="5" t="s">
        <v>51</v>
      </c>
      <c r="F104" s="12" t="s">
        <v>83</v>
      </c>
      <c r="G104" s="12" t="s">
        <v>54</v>
      </c>
      <c r="H104" s="12" t="s">
        <v>83</v>
      </c>
      <c r="I104" s="12" t="s">
        <v>62</v>
      </c>
      <c r="J104" s="5" t="s">
        <v>52</v>
      </c>
      <c r="K104" s="11">
        <v>0.74</v>
      </c>
      <c r="L104" s="11">
        <v>0.23</v>
      </c>
      <c r="M104" s="11">
        <v>0.01</v>
      </c>
      <c r="N104" s="11">
        <v>0.02</v>
      </c>
      <c r="O104" s="5">
        <v>207</v>
      </c>
      <c r="P104" s="5">
        <v>211</v>
      </c>
      <c r="Q104" s="5">
        <v>208</v>
      </c>
      <c r="R104" s="5">
        <v>199</v>
      </c>
      <c r="S104" s="5">
        <v>174</v>
      </c>
      <c r="T104" s="5">
        <v>145</v>
      </c>
      <c r="U104" s="5">
        <v>147</v>
      </c>
      <c r="V104" s="5">
        <v>145</v>
      </c>
      <c r="W104" s="5">
        <v>123</v>
      </c>
      <c r="X104" s="5">
        <v>129</v>
      </c>
      <c r="Y104" s="5">
        <v>126</v>
      </c>
      <c r="Z104" s="6">
        <v>9</v>
      </c>
      <c r="AA104" s="5" t="s">
        <v>55</v>
      </c>
      <c r="AB104" s="5" t="s">
        <v>55</v>
      </c>
      <c r="AC104" s="5" t="s">
        <v>56</v>
      </c>
      <c r="AD104" s="5" t="s">
        <v>55</v>
      </c>
      <c r="AE104" s="5" t="s">
        <v>55</v>
      </c>
      <c r="AF104" s="5" t="s">
        <v>55</v>
      </c>
      <c r="AG104" s="5" t="s">
        <v>56</v>
      </c>
      <c r="AH104" s="5" t="s">
        <v>55</v>
      </c>
      <c r="AI104" s="5" t="s">
        <v>55</v>
      </c>
      <c r="AJ104" s="13" t="s">
        <v>467</v>
      </c>
      <c r="AK104" s="13" t="s">
        <v>468</v>
      </c>
      <c r="AL104" s="13" t="s">
        <v>469</v>
      </c>
      <c r="AM104" s="4">
        <f t="shared" si="0"/>
        <v>1</v>
      </c>
      <c r="AN104" s="4">
        <f t="shared" si="1"/>
        <v>1</v>
      </c>
      <c r="AO104" s="4">
        <f t="shared" si="2"/>
        <v>2</v>
      </c>
      <c r="AP104" s="4">
        <f t="shared" si="3"/>
        <v>7</v>
      </c>
    </row>
    <row r="105" spans="1:42">
      <c r="A105" s="9" t="s">
        <v>470</v>
      </c>
      <c r="B105" s="10">
        <v>42230</v>
      </c>
      <c r="C105" s="11">
        <v>0.66</v>
      </c>
      <c r="D105" s="11">
        <v>0.59</v>
      </c>
      <c r="E105" s="12" t="s">
        <v>125</v>
      </c>
      <c r="F105" s="12" t="s">
        <v>53</v>
      </c>
      <c r="G105" s="12" t="s">
        <v>54</v>
      </c>
      <c r="H105" s="12" t="s">
        <v>52</v>
      </c>
      <c r="I105" s="12" t="s">
        <v>53</v>
      </c>
      <c r="J105" s="5" t="s">
        <v>53</v>
      </c>
      <c r="K105" s="11">
        <v>0.35</v>
      </c>
      <c r="L105" s="11">
        <v>0.53</v>
      </c>
      <c r="M105" s="11">
        <v>7.0000000000000007E-2</v>
      </c>
      <c r="N105" s="11">
        <v>0.05</v>
      </c>
      <c r="O105" s="5">
        <v>252</v>
      </c>
      <c r="P105" s="5">
        <v>244</v>
      </c>
      <c r="Q105" s="5">
        <v>232</v>
      </c>
      <c r="R105" s="5">
        <v>254</v>
      </c>
      <c r="S105" s="5">
        <v>217</v>
      </c>
      <c r="T105" s="5">
        <v>214</v>
      </c>
      <c r="U105" s="5">
        <v>222</v>
      </c>
      <c r="V105" s="5">
        <v>229</v>
      </c>
      <c r="W105" s="5">
        <v>225</v>
      </c>
      <c r="X105" s="5">
        <v>247</v>
      </c>
      <c r="Y105" s="5">
        <v>269</v>
      </c>
      <c r="Z105" s="6">
        <v>29.666666666666668</v>
      </c>
      <c r="AA105" s="5" t="s">
        <v>55</v>
      </c>
      <c r="AB105" s="5" t="s">
        <v>55</v>
      </c>
      <c r="AC105" s="5" t="s">
        <v>56</v>
      </c>
      <c r="AD105" s="5" t="s">
        <v>56</v>
      </c>
      <c r="AE105" s="5" t="s">
        <v>55</v>
      </c>
      <c r="AF105" s="5" t="s">
        <v>55</v>
      </c>
      <c r="AG105" s="5" t="s">
        <v>56</v>
      </c>
      <c r="AH105" s="5" t="s">
        <v>56</v>
      </c>
      <c r="AI105" s="5" t="s">
        <v>56</v>
      </c>
      <c r="AJ105" s="13" t="s">
        <v>471</v>
      </c>
      <c r="AK105" s="13" t="s">
        <v>472</v>
      </c>
      <c r="AL105" s="13" t="s">
        <v>473</v>
      </c>
      <c r="AM105" s="4">
        <f t="shared" si="0"/>
        <v>1</v>
      </c>
      <c r="AN105" s="4">
        <f t="shared" si="1"/>
        <v>0</v>
      </c>
      <c r="AO105" s="4">
        <f t="shared" si="2"/>
        <v>1</v>
      </c>
      <c r="AP105" s="4">
        <f t="shared" si="3"/>
        <v>4</v>
      </c>
    </row>
    <row r="106" spans="1:42">
      <c r="A106" s="9" t="s">
        <v>474</v>
      </c>
      <c r="B106" s="10">
        <v>42250</v>
      </c>
      <c r="C106" s="11">
        <v>0.61</v>
      </c>
      <c r="D106" s="11">
        <v>0.62</v>
      </c>
      <c r="E106" s="5" t="s">
        <v>51</v>
      </c>
      <c r="F106" s="12" t="s">
        <v>54</v>
      </c>
      <c r="G106" s="12" t="s">
        <v>54</v>
      </c>
      <c r="H106" s="12" t="s">
        <v>52</v>
      </c>
      <c r="I106" s="12" t="s">
        <v>52</v>
      </c>
      <c r="J106" s="5" t="s">
        <v>52</v>
      </c>
      <c r="K106" s="11">
        <v>0.8</v>
      </c>
      <c r="L106" s="11">
        <v>0.19</v>
      </c>
      <c r="M106" s="11">
        <v>0.01</v>
      </c>
      <c r="N106" s="11">
        <v>0</v>
      </c>
      <c r="O106" s="5">
        <v>298</v>
      </c>
      <c r="P106" s="5">
        <v>298</v>
      </c>
      <c r="Q106" s="5">
        <v>287</v>
      </c>
      <c r="R106" s="5">
        <v>270</v>
      </c>
      <c r="S106" s="5">
        <v>260</v>
      </c>
      <c r="T106" s="5">
        <v>262</v>
      </c>
      <c r="U106" s="5">
        <v>252</v>
      </c>
      <c r="V106" s="5">
        <v>246</v>
      </c>
      <c r="W106" s="5">
        <v>234</v>
      </c>
      <c r="X106" s="5">
        <v>244</v>
      </c>
      <c r="Y106" s="5">
        <v>235</v>
      </c>
      <c r="Z106" s="6">
        <v>21.666666666666668</v>
      </c>
      <c r="AA106" s="5" t="s">
        <v>55</v>
      </c>
      <c r="AB106" s="5" t="s">
        <v>55</v>
      </c>
      <c r="AC106" s="5" t="s">
        <v>56</v>
      </c>
      <c r="AD106" s="5" t="s">
        <v>56</v>
      </c>
      <c r="AE106" s="5" t="s">
        <v>56</v>
      </c>
      <c r="AF106" s="5" t="s">
        <v>56</v>
      </c>
      <c r="AG106" s="5" t="s">
        <v>56</v>
      </c>
      <c r="AH106" s="5" t="s">
        <v>55</v>
      </c>
      <c r="AI106" s="5" t="s">
        <v>56</v>
      </c>
      <c r="AJ106" s="13" t="s">
        <v>475</v>
      </c>
      <c r="AK106" s="13" t="s">
        <v>476</v>
      </c>
      <c r="AL106" s="13" t="s">
        <v>477</v>
      </c>
      <c r="AM106" s="4">
        <f t="shared" si="0"/>
        <v>3</v>
      </c>
      <c r="AN106" s="4">
        <f t="shared" si="1"/>
        <v>0</v>
      </c>
      <c r="AO106" s="4">
        <f t="shared" si="2"/>
        <v>3</v>
      </c>
      <c r="AP106" s="4">
        <f t="shared" si="3"/>
        <v>3</v>
      </c>
    </row>
    <row r="107" spans="1:42">
      <c r="A107" s="9" t="s">
        <v>478</v>
      </c>
      <c r="B107" s="10">
        <v>42210</v>
      </c>
      <c r="C107" s="11">
        <v>0.41</v>
      </c>
      <c r="D107" s="11">
        <v>0.5</v>
      </c>
      <c r="E107" s="5" t="s">
        <v>61</v>
      </c>
      <c r="F107" s="12" t="s">
        <v>53</v>
      </c>
      <c r="G107" s="5" t="s">
        <v>53</v>
      </c>
      <c r="H107" s="12" t="s">
        <v>52</v>
      </c>
      <c r="I107" s="12" t="s">
        <v>52</v>
      </c>
      <c r="J107" s="5" t="s">
        <v>52</v>
      </c>
      <c r="K107" s="11">
        <v>0.75</v>
      </c>
      <c r="L107" s="11">
        <v>0.24</v>
      </c>
      <c r="M107" s="11">
        <v>0.01</v>
      </c>
      <c r="N107" s="11">
        <v>0</v>
      </c>
      <c r="O107" s="5">
        <v>225</v>
      </c>
      <c r="P107" s="5">
        <v>220</v>
      </c>
      <c r="Q107" s="5">
        <v>172</v>
      </c>
      <c r="R107" s="5">
        <v>142</v>
      </c>
      <c r="S107" s="5">
        <v>142</v>
      </c>
      <c r="T107" s="5">
        <v>141</v>
      </c>
      <c r="U107" s="5">
        <v>130</v>
      </c>
      <c r="V107" s="5">
        <v>120</v>
      </c>
      <c r="W107" s="5">
        <v>109</v>
      </c>
      <c r="X107" s="5">
        <v>132</v>
      </c>
      <c r="Y107" s="5">
        <v>176</v>
      </c>
      <c r="Z107" s="6">
        <v>20</v>
      </c>
      <c r="AA107" s="5" t="s">
        <v>55</v>
      </c>
      <c r="AB107" s="5" t="s">
        <v>55</v>
      </c>
      <c r="AC107" s="5" t="s">
        <v>56</v>
      </c>
      <c r="AD107" s="5" t="s">
        <v>56</v>
      </c>
      <c r="AE107" s="5" t="s">
        <v>56</v>
      </c>
      <c r="AF107" s="5" t="s">
        <v>56</v>
      </c>
      <c r="AG107" s="5" t="s">
        <v>56</v>
      </c>
      <c r="AH107" s="5" t="s">
        <v>55</v>
      </c>
      <c r="AI107" s="5" t="s">
        <v>56</v>
      </c>
      <c r="AJ107" s="13" t="s">
        <v>479</v>
      </c>
      <c r="AK107" s="13" t="s">
        <v>480</v>
      </c>
      <c r="AL107" s="13" t="s">
        <v>481</v>
      </c>
      <c r="AM107" s="4">
        <f t="shared" si="0"/>
        <v>3</v>
      </c>
      <c r="AN107" s="4">
        <f t="shared" si="1"/>
        <v>0</v>
      </c>
      <c r="AO107" s="4">
        <f t="shared" si="2"/>
        <v>3</v>
      </c>
      <c r="AP107" s="4">
        <f t="shared" si="3"/>
        <v>3</v>
      </c>
    </row>
    <row r="108" spans="1:42">
      <c r="A108" s="9" t="s">
        <v>482</v>
      </c>
      <c r="B108" s="10">
        <v>42300</v>
      </c>
      <c r="C108" s="11">
        <v>0.55000000000000004</v>
      </c>
      <c r="D108" s="11">
        <v>0.47</v>
      </c>
      <c r="E108" s="5" t="s">
        <v>61</v>
      </c>
      <c r="F108" s="12" t="s">
        <v>52</v>
      </c>
      <c r="G108" s="12" t="s">
        <v>53</v>
      </c>
      <c r="H108" s="12" t="s">
        <v>52</v>
      </c>
      <c r="I108" s="12" t="s">
        <v>52</v>
      </c>
      <c r="J108" s="5" t="s">
        <v>53</v>
      </c>
      <c r="K108" s="11">
        <v>0.79</v>
      </c>
      <c r="L108" s="11">
        <v>0.17</v>
      </c>
      <c r="M108" s="11">
        <v>0.03</v>
      </c>
      <c r="N108" s="11">
        <v>0.01</v>
      </c>
      <c r="O108" s="5">
        <v>686</v>
      </c>
      <c r="P108" s="5">
        <v>696</v>
      </c>
      <c r="Q108" s="5">
        <v>717</v>
      </c>
      <c r="R108" s="5">
        <v>707</v>
      </c>
      <c r="S108" s="5">
        <v>708</v>
      </c>
      <c r="T108" s="5">
        <v>689</v>
      </c>
      <c r="U108" s="5">
        <v>670</v>
      </c>
      <c r="V108" s="5">
        <v>631</v>
      </c>
      <c r="W108" s="5">
        <v>539</v>
      </c>
      <c r="X108" s="5">
        <v>558</v>
      </c>
      <c r="Y108" s="5">
        <v>562</v>
      </c>
      <c r="Z108" s="6">
        <v>42.333333333333336</v>
      </c>
      <c r="AA108" s="5" t="s">
        <v>55</v>
      </c>
      <c r="AB108" s="5" t="s">
        <v>55</v>
      </c>
      <c r="AC108" s="5" t="s">
        <v>56</v>
      </c>
      <c r="AD108" s="5" t="s">
        <v>56</v>
      </c>
      <c r="AE108" s="5" t="s">
        <v>56</v>
      </c>
      <c r="AF108" s="5" t="s">
        <v>56</v>
      </c>
      <c r="AG108" s="5" t="s">
        <v>56</v>
      </c>
      <c r="AH108" s="5" t="s">
        <v>56</v>
      </c>
      <c r="AI108" s="5" t="s">
        <v>56</v>
      </c>
      <c r="AJ108" s="13" t="s">
        <v>483</v>
      </c>
      <c r="AK108" s="13" t="s">
        <v>484</v>
      </c>
      <c r="AL108" s="13" t="s">
        <v>485</v>
      </c>
      <c r="AM108" s="4">
        <f t="shared" si="0"/>
        <v>3</v>
      </c>
      <c r="AN108" s="4">
        <f t="shared" si="1"/>
        <v>0</v>
      </c>
      <c r="AO108" s="4">
        <f t="shared" si="2"/>
        <v>3</v>
      </c>
      <c r="AP108" s="4">
        <f t="shared" si="3"/>
        <v>2</v>
      </c>
    </row>
    <row r="109" spans="1:42">
      <c r="A109" s="9" t="s">
        <v>486</v>
      </c>
      <c r="B109" s="10">
        <v>42280</v>
      </c>
      <c r="C109" s="11">
        <v>0.69</v>
      </c>
      <c r="D109" s="11">
        <v>0.5</v>
      </c>
      <c r="E109" s="5" t="s">
        <v>61</v>
      </c>
      <c r="F109" s="12" t="s">
        <v>52</v>
      </c>
      <c r="G109" s="12" t="s">
        <v>52</v>
      </c>
      <c r="H109" s="12" t="s">
        <v>62</v>
      </c>
      <c r="I109" s="12" t="s">
        <v>52</v>
      </c>
      <c r="J109" s="5" t="s">
        <v>52</v>
      </c>
      <c r="K109" s="11">
        <v>0.81</v>
      </c>
      <c r="L109" s="11">
        <v>0.17</v>
      </c>
      <c r="M109" s="11">
        <v>0.01</v>
      </c>
      <c r="N109" s="11">
        <v>0.01</v>
      </c>
      <c r="O109" s="5">
        <v>649</v>
      </c>
      <c r="P109" s="5">
        <v>647</v>
      </c>
      <c r="Q109" s="5">
        <v>655</v>
      </c>
      <c r="R109" s="5">
        <v>648</v>
      </c>
      <c r="S109" s="5">
        <v>643</v>
      </c>
      <c r="T109" s="5">
        <v>642</v>
      </c>
      <c r="U109" s="5">
        <v>631</v>
      </c>
      <c r="V109" s="5">
        <v>621</v>
      </c>
      <c r="W109" s="5">
        <v>601</v>
      </c>
      <c r="X109" s="5">
        <v>636</v>
      </c>
      <c r="Y109" s="5">
        <v>632</v>
      </c>
      <c r="Z109" s="6">
        <v>53</v>
      </c>
      <c r="AA109" s="5" t="s">
        <v>55</v>
      </c>
      <c r="AB109" s="5" t="s">
        <v>55</v>
      </c>
      <c r="AC109" s="5" t="s">
        <v>56</v>
      </c>
      <c r="AD109" s="5" t="s">
        <v>56</v>
      </c>
      <c r="AE109" s="5" t="s">
        <v>56</v>
      </c>
      <c r="AF109" s="5" t="s">
        <v>56</v>
      </c>
      <c r="AG109" s="5" t="s">
        <v>56</v>
      </c>
      <c r="AH109" s="5" t="s">
        <v>56</v>
      </c>
      <c r="AI109" s="5" t="s">
        <v>56</v>
      </c>
      <c r="AJ109" s="13" t="s">
        <v>487</v>
      </c>
      <c r="AK109" s="13" t="s">
        <v>488</v>
      </c>
      <c r="AL109" s="13" t="s">
        <v>489</v>
      </c>
      <c r="AM109" s="4">
        <f t="shared" si="0"/>
        <v>4</v>
      </c>
      <c r="AN109" s="4">
        <f t="shared" si="1"/>
        <v>1</v>
      </c>
      <c r="AO109" s="4">
        <f t="shared" si="2"/>
        <v>5</v>
      </c>
      <c r="AP109" s="4">
        <f t="shared" si="3"/>
        <v>2</v>
      </c>
    </row>
    <row r="110" spans="1:42">
      <c r="A110" s="9" t="s">
        <v>490</v>
      </c>
      <c r="B110" s="10">
        <v>42290</v>
      </c>
      <c r="C110" s="11">
        <v>0.64</v>
      </c>
      <c r="D110" s="11">
        <v>0.61</v>
      </c>
      <c r="E110" s="12" t="s">
        <v>96</v>
      </c>
      <c r="F110" s="12" t="s">
        <v>53</v>
      </c>
      <c r="G110" s="12" t="s">
        <v>54</v>
      </c>
      <c r="H110" s="12" t="s">
        <v>52</v>
      </c>
      <c r="I110" s="12" t="s">
        <v>53</v>
      </c>
      <c r="J110" s="5" t="s">
        <v>54</v>
      </c>
      <c r="K110" s="11">
        <v>0.6</v>
      </c>
      <c r="L110" s="11">
        <v>0.33</v>
      </c>
      <c r="M110" s="11">
        <v>0.01</v>
      </c>
      <c r="N110" s="11">
        <v>0.06</v>
      </c>
      <c r="O110" s="5">
        <v>272</v>
      </c>
      <c r="P110" s="5">
        <v>276</v>
      </c>
      <c r="Q110" s="5">
        <v>288</v>
      </c>
      <c r="R110" s="5">
        <v>306</v>
      </c>
      <c r="S110" s="5">
        <v>279</v>
      </c>
      <c r="T110" s="5">
        <v>264</v>
      </c>
      <c r="U110" s="5">
        <v>235</v>
      </c>
      <c r="V110" s="5">
        <v>211</v>
      </c>
      <c r="W110" s="5">
        <v>190</v>
      </c>
      <c r="X110" s="5">
        <v>222</v>
      </c>
      <c r="Y110" s="5">
        <v>209</v>
      </c>
      <c r="Z110" s="6">
        <v>18.333333333333332</v>
      </c>
      <c r="AA110" s="5" t="s">
        <v>55</v>
      </c>
      <c r="AB110" s="5" t="s">
        <v>55</v>
      </c>
      <c r="AC110" s="5" t="s">
        <v>55</v>
      </c>
      <c r="AD110" s="5" t="s">
        <v>56</v>
      </c>
      <c r="AE110" s="5" t="s">
        <v>55</v>
      </c>
      <c r="AF110" s="5" t="s">
        <v>55</v>
      </c>
      <c r="AG110" s="5" t="s">
        <v>55</v>
      </c>
      <c r="AH110" s="5" t="s">
        <v>55</v>
      </c>
      <c r="AI110" s="5" t="s">
        <v>55</v>
      </c>
      <c r="AJ110" s="13" t="s">
        <v>491</v>
      </c>
      <c r="AK110" s="13" t="s">
        <v>492</v>
      </c>
      <c r="AL110" s="13" t="s">
        <v>493</v>
      </c>
      <c r="AM110" s="4">
        <f t="shared" si="0"/>
        <v>1</v>
      </c>
      <c r="AN110" s="4">
        <f t="shared" si="1"/>
        <v>0</v>
      </c>
      <c r="AO110" s="4">
        <f t="shared" si="2"/>
        <v>1</v>
      </c>
      <c r="AP110" s="4">
        <f t="shared" si="3"/>
        <v>8</v>
      </c>
    </row>
    <row r="111" spans="1:42">
      <c r="A111" s="9" t="s">
        <v>494</v>
      </c>
      <c r="B111" s="10">
        <v>42220</v>
      </c>
      <c r="C111" s="11">
        <v>0.53</v>
      </c>
      <c r="D111" s="11">
        <v>0.45</v>
      </c>
      <c r="E111" s="5" t="s">
        <v>51</v>
      </c>
      <c r="F111" s="12" t="s">
        <v>83</v>
      </c>
      <c r="G111" s="12" t="s">
        <v>83</v>
      </c>
      <c r="H111" s="12" t="s">
        <v>83</v>
      </c>
      <c r="I111" s="12" t="s">
        <v>52</v>
      </c>
      <c r="J111" s="5" t="s">
        <v>53</v>
      </c>
      <c r="K111" s="11">
        <v>0.69</v>
      </c>
      <c r="L111" s="11">
        <v>0.26</v>
      </c>
      <c r="M111" s="11">
        <v>0.05</v>
      </c>
      <c r="N111" s="11">
        <v>0</v>
      </c>
      <c r="O111" s="5">
        <v>148</v>
      </c>
      <c r="P111" s="5">
        <v>123</v>
      </c>
      <c r="Q111" s="5">
        <v>146</v>
      </c>
      <c r="R111" s="5">
        <v>157</v>
      </c>
      <c r="S111" s="5">
        <v>174</v>
      </c>
      <c r="T111" s="5">
        <v>170</v>
      </c>
      <c r="U111" s="5">
        <v>177</v>
      </c>
      <c r="V111" s="5">
        <v>171</v>
      </c>
      <c r="W111" s="5">
        <v>141</v>
      </c>
      <c r="X111" s="5">
        <v>209</v>
      </c>
      <c r="Y111" s="5">
        <v>191</v>
      </c>
      <c r="Z111" s="6">
        <v>16.333333333333332</v>
      </c>
      <c r="AA111" s="5" t="s">
        <v>55</v>
      </c>
      <c r="AB111" s="5" t="s">
        <v>55</v>
      </c>
      <c r="AC111" s="5" t="s">
        <v>56</v>
      </c>
      <c r="AD111" s="5" t="s">
        <v>55</v>
      </c>
      <c r="AE111" s="5" t="s">
        <v>55</v>
      </c>
      <c r="AF111" s="5" t="s">
        <v>55</v>
      </c>
      <c r="AG111" s="5" t="s">
        <v>55</v>
      </c>
      <c r="AH111" s="5" t="s">
        <v>55</v>
      </c>
      <c r="AI111" s="5" t="s">
        <v>55</v>
      </c>
      <c r="AJ111" s="13" t="s">
        <v>495</v>
      </c>
      <c r="AK111" s="13" t="s">
        <v>496</v>
      </c>
      <c r="AL111" s="13" t="s">
        <v>497</v>
      </c>
      <c r="AM111" s="4">
        <f t="shared" si="0"/>
        <v>1</v>
      </c>
      <c r="AN111" s="4">
        <f t="shared" si="1"/>
        <v>0</v>
      </c>
      <c r="AO111" s="4">
        <f t="shared" si="2"/>
        <v>1</v>
      </c>
      <c r="AP111" s="4">
        <f t="shared" si="3"/>
        <v>8</v>
      </c>
    </row>
    <row r="112" spans="1:42">
      <c r="A112" s="9" t="s">
        <v>498</v>
      </c>
      <c r="B112" s="10">
        <v>42330</v>
      </c>
      <c r="C112" s="11">
        <v>0.77</v>
      </c>
      <c r="D112" s="11">
        <v>0.66</v>
      </c>
      <c r="E112" s="5" t="s">
        <v>61</v>
      </c>
      <c r="F112" s="12" t="s">
        <v>53</v>
      </c>
      <c r="G112" s="12" t="s">
        <v>53</v>
      </c>
      <c r="H112" s="12" t="s">
        <v>62</v>
      </c>
      <c r="I112" s="12" t="s">
        <v>62</v>
      </c>
      <c r="J112" s="5" t="s">
        <v>62</v>
      </c>
      <c r="K112" s="11">
        <v>0.56000000000000005</v>
      </c>
      <c r="L112" s="11">
        <v>0.36</v>
      </c>
      <c r="M112" s="11">
        <v>7.0000000000000007E-2</v>
      </c>
      <c r="N112" s="11">
        <v>0.01</v>
      </c>
      <c r="O112" s="5">
        <v>391</v>
      </c>
      <c r="P112" s="5">
        <v>393</v>
      </c>
      <c r="Q112" s="5">
        <v>382</v>
      </c>
      <c r="R112" s="5">
        <v>374</v>
      </c>
      <c r="S112" s="5">
        <v>393</v>
      </c>
      <c r="T112" s="5">
        <v>372</v>
      </c>
      <c r="U112" s="5">
        <v>384</v>
      </c>
      <c r="V112" s="5">
        <v>378</v>
      </c>
      <c r="W112" s="5">
        <v>371</v>
      </c>
      <c r="X112" s="5">
        <v>367</v>
      </c>
      <c r="Y112" s="5">
        <v>360</v>
      </c>
      <c r="Z112" s="6">
        <v>35.333333333333336</v>
      </c>
      <c r="AA112" s="5" t="s">
        <v>56</v>
      </c>
      <c r="AB112" s="5" t="s">
        <v>55</v>
      </c>
      <c r="AC112" s="5" t="s">
        <v>56</v>
      </c>
      <c r="AD112" s="5" t="s">
        <v>56</v>
      </c>
      <c r="AE112" s="5" t="s">
        <v>56</v>
      </c>
      <c r="AF112" s="5" t="s">
        <v>55</v>
      </c>
      <c r="AG112" s="5" t="s">
        <v>56</v>
      </c>
      <c r="AH112" s="5" t="s">
        <v>56</v>
      </c>
      <c r="AI112" s="5" t="s">
        <v>56</v>
      </c>
      <c r="AJ112" s="13" t="s">
        <v>499</v>
      </c>
      <c r="AK112" s="13" t="s">
        <v>500</v>
      </c>
      <c r="AL112" s="13" t="s">
        <v>501</v>
      </c>
      <c r="AM112" s="4">
        <f t="shared" si="0"/>
        <v>0</v>
      </c>
      <c r="AN112" s="4">
        <f t="shared" si="1"/>
        <v>3</v>
      </c>
      <c r="AO112" s="4">
        <f t="shared" si="2"/>
        <v>3</v>
      </c>
      <c r="AP112" s="4">
        <f t="shared" si="3"/>
        <v>2</v>
      </c>
    </row>
    <row r="113" spans="1:42">
      <c r="A113" s="9" t="s">
        <v>502</v>
      </c>
      <c r="B113" s="10">
        <v>42400</v>
      </c>
      <c r="C113" s="11">
        <v>0.62</v>
      </c>
      <c r="D113" s="11">
        <v>0.51</v>
      </c>
      <c r="E113" s="12" t="s">
        <v>51</v>
      </c>
      <c r="F113" s="12" t="s">
        <v>53</v>
      </c>
      <c r="G113" s="12" t="s">
        <v>53</v>
      </c>
      <c r="H113" s="12" t="s">
        <v>52</v>
      </c>
      <c r="I113" s="12" t="s">
        <v>52</v>
      </c>
      <c r="J113" s="5" t="s">
        <v>53</v>
      </c>
      <c r="K113" s="11">
        <v>0.78</v>
      </c>
      <c r="L113" s="11">
        <v>0.21</v>
      </c>
      <c r="M113" s="11">
        <v>0</v>
      </c>
      <c r="N113" s="11">
        <v>0.01</v>
      </c>
      <c r="O113" s="5">
        <v>463</v>
      </c>
      <c r="P113" s="5">
        <v>453</v>
      </c>
      <c r="Q113" s="5">
        <v>439</v>
      </c>
      <c r="R113" s="5">
        <v>441</v>
      </c>
      <c r="S113" s="5">
        <v>454</v>
      </c>
      <c r="T113" s="5">
        <v>443</v>
      </c>
      <c r="U113" s="5">
        <v>449</v>
      </c>
      <c r="V113" s="5">
        <v>445</v>
      </c>
      <c r="W113" s="5">
        <v>369</v>
      </c>
      <c r="X113" s="5">
        <v>402</v>
      </c>
      <c r="Y113" s="5">
        <v>414</v>
      </c>
      <c r="Z113" s="6">
        <v>37.333333333333336</v>
      </c>
      <c r="AA113" s="5" t="s">
        <v>55</v>
      </c>
      <c r="AB113" s="5" t="s">
        <v>55</v>
      </c>
      <c r="AC113" s="5" t="s">
        <v>56</v>
      </c>
      <c r="AD113" s="5" t="s">
        <v>56</v>
      </c>
      <c r="AE113" s="5" t="s">
        <v>55</v>
      </c>
      <c r="AF113" s="5" t="s">
        <v>56</v>
      </c>
      <c r="AG113" s="5" t="s">
        <v>56</v>
      </c>
      <c r="AH113" s="5" t="s">
        <v>56</v>
      </c>
      <c r="AI113" s="5" t="s">
        <v>56</v>
      </c>
      <c r="AJ113" s="13" t="s">
        <v>503</v>
      </c>
      <c r="AK113" s="13" t="s">
        <v>504</v>
      </c>
      <c r="AL113" s="13" t="s">
        <v>505</v>
      </c>
      <c r="AM113" s="4">
        <f t="shared" si="0"/>
        <v>2</v>
      </c>
      <c r="AN113" s="4">
        <f t="shared" si="1"/>
        <v>0</v>
      </c>
      <c r="AO113" s="4">
        <f t="shared" si="2"/>
        <v>2</v>
      </c>
      <c r="AP113" s="4">
        <f t="shared" si="3"/>
        <v>3</v>
      </c>
    </row>
    <row r="114" spans="1:42">
      <c r="A114" s="9" t="s">
        <v>506</v>
      </c>
      <c r="B114" s="10">
        <v>42480</v>
      </c>
      <c r="C114" s="11">
        <v>0.69</v>
      </c>
      <c r="D114" s="11">
        <v>0.51</v>
      </c>
      <c r="E114" s="5" t="s">
        <v>51</v>
      </c>
      <c r="F114" s="12" t="s">
        <v>54</v>
      </c>
      <c r="G114" s="12" t="s">
        <v>53</v>
      </c>
      <c r="H114" s="12" t="s">
        <v>52</v>
      </c>
      <c r="I114" s="12" t="s">
        <v>52</v>
      </c>
      <c r="J114" s="5" t="s">
        <v>53</v>
      </c>
      <c r="K114" s="11">
        <v>0.77</v>
      </c>
      <c r="L114" s="11">
        <v>0.19</v>
      </c>
      <c r="M114" s="11">
        <v>0.03</v>
      </c>
      <c r="N114" s="11">
        <v>0.01</v>
      </c>
      <c r="O114" s="5">
        <v>500</v>
      </c>
      <c r="P114" s="5">
        <v>494</v>
      </c>
      <c r="Q114" s="5">
        <v>507</v>
      </c>
      <c r="R114" s="5">
        <v>494</v>
      </c>
      <c r="S114" s="5">
        <v>454</v>
      </c>
      <c r="T114" s="5">
        <v>451</v>
      </c>
      <c r="U114" s="5">
        <v>473</v>
      </c>
      <c r="V114" s="5">
        <v>467</v>
      </c>
      <c r="W114" s="5">
        <v>431</v>
      </c>
      <c r="X114" s="5">
        <v>523</v>
      </c>
      <c r="Y114" s="5">
        <v>536</v>
      </c>
      <c r="Z114" s="6">
        <v>54</v>
      </c>
      <c r="AA114" s="5" t="s">
        <v>55</v>
      </c>
      <c r="AB114" s="5" t="s">
        <v>55</v>
      </c>
      <c r="AC114" s="5" t="s">
        <v>56</v>
      </c>
      <c r="AD114" s="5" t="s">
        <v>56</v>
      </c>
      <c r="AE114" s="5" t="s">
        <v>55</v>
      </c>
      <c r="AF114" s="5" t="s">
        <v>56</v>
      </c>
      <c r="AG114" s="5" t="s">
        <v>56</v>
      </c>
      <c r="AH114" s="5" t="s">
        <v>56</v>
      </c>
      <c r="AI114" s="5" t="s">
        <v>56</v>
      </c>
      <c r="AJ114" s="13" t="s">
        <v>507</v>
      </c>
      <c r="AK114" s="13" t="s">
        <v>508</v>
      </c>
      <c r="AL114" s="13" t="s">
        <v>509</v>
      </c>
      <c r="AM114" s="4">
        <f t="shared" si="0"/>
        <v>2</v>
      </c>
      <c r="AN114" s="4">
        <f t="shared" si="1"/>
        <v>0</v>
      </c>
      <c r="AO114" s="4">
        <f t="shared" si="2"/>
        <v>2</v>
      </c>
      <c r="AP114" s="4">
        <f t="shared" si="3"/>
        <v>3</v>
      </c>
    </row>
    <row r="115" spans="1:42">
      <c r="A115" s="9" t="s">
        <v>510</v>
      </c>
      <c r="B115" s="10">
        <v>42580</v>
      </c>
      <c r="C115" s="11">
        <v>0.57999999999999996</v>
      </c>
      <c r="D115" s="11">
        <v>0.59</v>
      </c>
      <c r="E115" s="5" t="s">
        <v>51</v>
      </c>
      <c r="F115" s="12" t="s">
        <v>53</v>
      </c>
      <c r="G115" s="5" t="s">
        <v>53</v>
      </c>
      <c r="H115" s="12" t="s">
        <v>52</v>
      </c>
      <c r="I115" s="12" t="s">
        <v>53</v>
      </c>
      <c r="J115" s="5" t="s">
        <v>53</v>
      </c>
      <c r="K115" s="11">
        <v>0.63</v>
      </c>
      <c r="L115" s="11">
        <v>0.3</v>
      </c>
      <c r="M115" s="11">
        <v>0.03</v>
      </c>
      <c r="N115" s="11">
        <v>0.04</v>
      </c>
      <c r="O115" s="5">
        <v>222</v>
      </c>
      <c r="P115" s="5">
        <v>239</v>
      </c>
      <c r="Q115" s="5">
        <v>212</v>
      </c>
      <c r="R115" s="5">
        <v>218</v>
      </c>
      <c r="S115" s="5">
        <v>217</v>
      </c>
      <c r="T115" s="5">
        <v>202</v>
      </c>
      <c r="U115" s="5">
        <v>204</v>
      </c>
      <c r="V115" s="5">
        <v>186</v>
      </c>
      <c r="W115" s="5">
        <v>160</v>
      </c>
      <c r="X115" s="5">
        <v>206</v>
      </c>
      <c r="Y115" s="5">
        <v>215</v>
      </c>
      <c r="Z115" s="6">
        <v>23.666666666666668</v>
      </c>
      <c r="AA115" s="5" t="s">
        <v>55</v>
      </c>
      <c r="AB115" s="5" t="s">
        <v>55</v>
      </c>
      <c r="AC115" s="5" t="s">
        <v>56</v>
      </c>
      <c r="AD115" s="5" t="s">
        <v>56</v>
      </c>
      <c r="AE115" s="5" t="s">
        <v>55</v>
      </c>
      <c r="AF115" s="5" t="s">
        <v>55</v>
      </c>
      <c r="AG115" s="5" t="s">
        <v>56</v>
      </c>
      <c r="AH115" s="5" t="s">
        <v>55</v>
      </c>
      <c r="AI115" s="5" t="s">
        <v>56</v>
      </c>
      <c r="AJ115" s="13" t="s">
        <v>511</v>
      </c>
      <c r="AK115" s="13" t="s">
        <v>512</v>
      </c>
      <c r="AL115" s="13" t="s">
        <v>513</v>
      </c>
      <c r="AM115" s="4">
        <f t="shared" si="0"/>
        <v>1</v>
      </c>
      <c r="AN115" s="4">
        <f t="shared" si="1"/>
        <v>0</v>
      </c>
      <c r="AO115" s="4">
        <f t="shared" si="2"/>
        <v>1</v>
      </c>
      <c r="AP115" s="4">
        <f t="shared" si="3"/>
        <v>5</v>
      </c>
    </row>
    <row r="116" spans="1:42">
      <c r="A116" s="9" t="s">
        <v>514</v>
      </c>
      <c r="B116" s="10">
        <v>42590</v>
      </c>
      <c r="C116" s="11">
        <v>0.71</v>
      </c>
      <c r="D116" s="11">
        <v>0.64</v>
      </c>
      <c r="E116" s="5" t="s">
        <v>61</v>
      </c>
      <c r="F116" s="12" t="s">
        <v>52</v>
      </c>
      <c r="G116" s="12" t="s">
        <v>53</v>
      </c>
      <c r="H116" s="12" t="s">
        <v>52</v>
      </c>
      <c r="I116" s="12" t="s">
        <v>52</v>
      </c>
      <c r="J116" s="5" t="s">
        <v>52</v>
      </c>
      <c r="K116" s="11">
        <v>0.78</v>
      </c>
      <c r="L116" s="11">
        <v>0.2</v>
      </c>
      <c r="M116" s="11">
        <v>0.02</v>
      </c>
      <c r="N116" s="11">
        <v>0.01</v>
      </c>
      <c r="O116" s="5">
        <v>366</v>
      </c>
      <c r="P116" s="5">
        <v>372</v>
      </c>
      <c r="Q116" s="5">
        <v>362</v>
      </c>
      <c r="R116" s="5">
        <v>342</v>
      </c>
      <c r="S116" s="5">
        <v>364</v>
      </c>
      <c r="T116" s="5">
        <v>373</v>
      </c>
      <c r="U116" s="5">
        <v>363</v>
      </c>
      <c r="V116" s="5">
        <v>355</v>
      </c>
      <c r="W116" s="5">
        <v>324</v>
      </c>
      <c r="X116" s="5">
        <v>360</v>
      </c>
      <c r="Y116" s="5">
        <v>365</v>
      </c>
      <c r="Z116" s="6">
        <v>34.666666666666664</v>
      </c>
      <c r="AA116" s="5" t="s">
        <v>55</v>
      </c>
      <c r="AB116" s="5" t="s">
        <v>55</v>
      </c>
      <c r="AC116" s="5" t="s">
        <v>56</v>
      </c>
      <c r="AD116" s="5" t="s">
        <v>56</v>
      </c>
      <c r="AE116" s="5" t="s">
        <v>56</v>
      </c>
      <c r="AF116" s="5" t="s">
        <v>56</v>
      </c>
      <c r="AG116" s="5" t="s">
        <v>56</v>
      </c>
      <c r="AH116" s="5" t="s">
        <v>56</v>
      </c>
      <c r="AI116" s="5" t="s">
        <v>56</v>
      </c>
      <c r="AJ116" s="13" t="s">
        <v>515</v>
      </c>
      <c r="AK116" s="13" t="s">
        <v>516</v>
      </c>
      <c r="AL116" s="13" t="s">
        <v>517</v>
      </c>
      <c r="AM116" s="4">
        <f t="shared" si="0"/>
        <v>4</v>
      </c>
      <c r="AN116" s="4">
        <f t="shared" si="1"/>
        <v>0</v>
      </c>
      <c r="AO116" s="4">
        <f t="shared" si="2"/>
        <v>4</v>
      </c>
      <c r="AP116" s="4">
        <f t="shared" si="3"/>
        <v>2</v>
      </c>
    </row>
    <row r="117" spans="1:42">
      <c r="A117" s="9" t="s">
        <v>518</v>
      </c>
      <c r="B117" s="10">
        <v>42650</v>
      </c>
      <c r="C117" s="11">
        <v>0.71</v>
      </c>
      <c r="D117" s="11">
        <v>0.56000000000000005</v>
      </c>
      <c r="E117" s="5" t="s">
        <v>51</v>
      </c>
      <c r="F117" s="12" t="s">
        <v>53</v>
      </c>
      <c r="G117" s="12" t="s">
        <v>53</v>
      </c>
      <c r="H117" s="12" t="s">
        <v>52</v>
      </c>
      <c r="I117" s="12" t="s">
        <v>52</v>
      </c>
      <c r="J117" s="5" t="s">
        <v>53</v>
      </c>
      <c r="K117" s="11">
        <v>0.61</v>
      </c>
      <c r="L117" s="11">
        <v>0.26</v>
      </c>
      <c r="M117" s="11">
        <v>0.09</v>
      </c>
      <c r="N117" s="11">
        <v>0.04</v>
      </c>
      <c r="O117" s="5">
        <v>369</v>
      </c>
      <c r="P117" s="5">
        <v>397</v>
      </c>
      <c r="Q117" s="5">
        <v>381</v>
      </c>
      <c r="R117" s="5">
        <v>388</v>
      </c>
      <c r="S117" s="5">
        <v>352</v>
      </c>
      <c r="T117" s="5">
        <v>353</v>
      </c>
      <c r="U117" s="5">
        <v>313</v>
      </c>
      <c r="V117" s="5">
        <v>296</v>
      </c>
      <c r="W117" s="5">
        <v>260</v>
      </c>
      <c r="X117" s="5">
        <v>294</v>
      </c>
      <c r="Y117" s="5">
        <v>287</v>
      </c>
      <c r="Z117" s="6">
        <v>28</v>
      </c>
      <c r="AA117" s="5" t="s">
        <v>55</v>
      </c>
      <c r="AB117" s="5" t="s">
        <v>55</v>
      </c>
      <c r="AC117" s="5" t="s">
        <v>56</v>
      </c>
      <c r="AD117" s="5" t="s">
        <v>56</v>
      </c>
      <c r="AE117" s="5" t="s">
        <v>55</v>
      </c>
      <c r="AF117" s="5" t="s">
        <v>55</v>
      </c>
      <c r="AG117" s="5" t="s">
        <v>56</v>
      </c>
      <c r="AH117" s="5" t="s">
        <v>56</v>
      </c>
      <c r="AI117" s="5" t="s">
        <v>56</v>
      </c>
      <c r="AJ117" s="13" t="s">
        <v>519</v>
      </c>
      <c r="AK117" s="13" t="s">
        <v>520</v>
      </c>
      <c r="AL117" s="13" t="s">
        <v>521</v>
      </c>
      <c r="AM117" s="4">
        <f t="shared" si="0"/>
        <v>2</v>
      </c>
      <c r="AN117" s="4">
        <f t="shared" si="1"/>
        <v>0</v>
      </c>
      <c r="AO117" s="4">
        <f t="shared" si="2"/>
        <v>2</v>
      </c>
      <c r="AP117" s="4">
        <f t="shared" si="3"/>
        <v>4</v>
      </c>
    </row>
    <row r="118" spans="1:42">
      <c r="A118" s="9" t="s">
        <v>522</v>
      </c>
      <c r="B118" s="10">
        <v>42660</v>
      </c>
      <c r="C118" s="11">
        <v>0.39</v>
      </c>
      <c r="D118" s="11">
        <v>0.42</v>
      </c>
      <c r="E118" s="12" t="s">
        <v>125</v>
      </c>
      <c r="F118" s="12" t="s">
        <v>53</v>
      </c>
      <c r="G118" s="12" t="s">
        <v>54</v>
      </c>
      <c r="H118" s="12" t="s">
        <v>53</v>
      </c>
      <c r="I118" s="12" t="s">
        <v>53</v>
      </c>
      <c r="J118" s="12" t="s">
        <v>52</v>
      </c>
      <c r="K118" s="11">
        <v>0.55000000000000004</v>
      </c>
      <c r="L118" s="11">
        <v>0.42</v>
      </c>
      <c r="M118" s="11">
        <v>0.02</v>
      </c>
      <c r="N118" s="11">
        <v>0.01</v>
      </c>
      <c r="O118" s="5">
        <v>250</v>
      </c>
      <c r="P118" s="5">
        <v>265</v>
      </c>
      <c r="Q118" s="5">
        <v>254</v>
      </c>
      <c r="R118" s="5">
        <v>248</v>
      </c>
      <c r="S118" s="5">
        <v>227</v>
      </c>
      <c r="T118" s="5">
        <v>208</v>
      </c>
      <c r="U118" s="5">
        <v>228</v>
      </c>
      <c r="V118" s="5">
        <v>219</v>
      </c>
      <c r="W118" s="5">
        <v>194</v>
      </c>
      <c r="X118" s="5">
        <v>208</v>
      </c>
      <c r="Y118" s="5">
        <v>202</v>
      </c>
      <c r="Z118" s="6">
        <v>20.666666666666668</v>
      </c>
      <c r="AA118" s="5" t="s">
        <v>55</v>
      </c>
      <c r="AB118" s="5" t="s">
        <v>55</v>
      </c>
      <c r="AC118" s="5" t="s">
        <v>56</v>
      </c>
      <c r="AD118" s="5" t="s">
        <v>56</v>
      </c>
      <c r="AE118" s="5" t="s">
        <v>55</v>
      </c>
      <c r="AF118" s="5" t="s">
        <v>55</v>
      </c>
      <c r="AG118" s="5" t="s">
        <v>56</v>
      </c>
      <c r="AH118" s="5" t="s">
        <v>55</v>
      </c>
      <c r="AI118" s="5" t="s">
        <v>56</v>
      </c>
      <c r="AJ118" s="13" t="s">
        <v>523</v>
      </c>
      <c r="AK118" s="13" t="s">
        <v>524</v>
      </c>
      <c r="AL118" s="13" t="s">
        <v>525</v>
      </c>
      <c r="AM118" s="4">
        <f t="shared" si="0"/>
        <v>1</v>
      </c>
      <c r="AN118" s="4">
        <f t="shared" si="1"/>
        <v>0</v>
      </c>
      <c r="AO118" s="4">
        <f t="shared" si="2"/>
        <v>1</v>
      </c>
      <c r="AP118" s="4">
        <f t="shared" si="3"/>
        <v>5</v>
      </c>
    </row>
    <row r="119" spans="1:42">
      <c r="A119" s="9" t="s">
        <v>526</v>
      </c>
      <c r="B119" s="10">
        <v>42690</v>
      </c>
      <c r="C119" s="11">
        <v>0.6</v>
      </c>
      <c r="D119" s="11">
        <v>0.56999999999999995</v>
      </c>
      <c r="E119" s="5" t="s">
        <v>51</v>
      </c>
      <c r="F119" s="12" t="s">
        <v>52</v>
      </c>
      <c r="G119" s="5" t="s">
        <v>53</v>
      </c>
      <c r="H119" s="12" t="s">
        <v>53</v>
      </c>
      <c r="I119" s="12" t="s">
        <v>53</v>
      </c>
      <c r="J119" s="5" t="s">
        <v>52</v>
      </c>
      <c r="K119" s="11">
        <v>0.75</v>
      </c>
      <c r="L119" s="11">
        <v>0.23</v>
      </c>
      <c r="M119" s="11">
        <v>0.01</v>
      </c>
      <c r="N119" s="11">
        <v>0.01</v>
      </c>
      <c r="O119" s="5">
        <v>161</v>
      </c>
      <c r="P119" s="5">
        <v>151</v>
      </c>
      <c r="Q119" s="5">
        <v>223</v>
      </c>
      <c r="R119" s="5">
        <v>215</v>
      </c>
      <c r="S119" s="5">
        <v>222</v>
      </c>
      <c r="T119" s="5">
        <v>247</v>
      </c>
      <c r="U119" s="5">
        <v>230</v>
      </c>
      <c r="V119" s="5">
        <v>196</v>
      </c>
      <c r="W119" s="5">
        <v>196</v>
      </c>
      <c r="X119" s="5">
        <v>209</v>
      </c>
      <c r="Y119" s="5">
        <v>202</v>
      </c>
      <c r="Z119" s="6">
        <v>18.666666666666668</v>
      </c>
      <c r="AA119" s="5" t="s">
        <v>55</v>
      </c>
      <c r="AB119" s="5" t="s">
        <v>55</v>
      </c>
      <c r="AC119" s="5" t="s">
        <v>56</v>
      </c>
      <c r="AD119" s="5" t="s">
        <v>56</v>
      </c>
      <c r="AE119" s="5" t="s">
        <v>55</v>
      </c>
      <c r="AF119" s="5" t="s">
        <v>56</v>
      </c>
      <c r="AG119" s="5" t="s">
        <v>56</v>
      </c>
      <c r="AH119" s="5" t="s">
        <v>55</v>
      </c>
      <c r="AI119" s="5" t="s">
        <v>55</v>
      </c>
      <c r="AJ119" s="13" t="s">
        <v>527</v>
      </c>
      <c r="AK119" s="13" t="s">
        <v>528</v>
      </c>
      <c r="AL119" s="13" t="s">
        <v>529</v>
      </c>
      <c r="AM119" s="4">
        <f t="shared" si="0"/>
        <v>2</v>
      </c>
      <c r="AN119" s="4">
        <f t="shared" si="1"/>
        <v>0</v>
      </c>
      <c r="AO119" s="4">
        <f t="shared" si="2"/>
        <v>2</v>
      </c>
      <c r="AP119" s="4">
        <f t="shared" si="3"/>
        <v>5</v>
      </c>
    </row>
    <row r="120" spans="1:42">
      <c r="A120" s="9" t="s">
        <v>530</v>
      </c>
      <c r="B120" s="10">
        <v>42850</v>
      </c>
      <c r="C120" s="11">
        <v>0.63</v>
      </c>
      <c r="D120" s="11">
        <v>0.5</v>
      </c>
      <c r="E120" s="5" t="s">
        <v>51</v>
      </c>
      <c r="F120" s="12" t="s">
        <v>53</v>
      </c>
      <c r="G120" s="12" t="s">
        <v>52</v>
      </c>
      <c r="H120" s="12" t="s">
        <v>62</v>
      </c>
      <c r="I120" s="12" t="s">
        <v>53</v>
      </c>
      <c r="J120" s="5" t="s">
        <v>53</v>
      </c>
      <c r="K120" s="11">
        <v>0.48</v>
      </c>
      <c r="L120" s="11">
        <v>0.44</v>
      </c>
      <c r="M120" s="11">
        <v>0.01</v>
      </c>
      <c r="N120" s="11">
        <v>7.0000000000000007E-2</v>
      </c>
      <c r="O120" s="5">
        <v>223</v>
      </c>
      <c r="P120" s="5">
        <v>273</v>
      </c>
      <c r="Q120" s="5">
        <v>262</v>
      </c>
      <c r="R120" s="5">
        <v>253</v>
      </c>
      <c r="S120" s="5">
        <v>233</v>
      </c>
      <c r="T120" s="5">
        <v>227</v>
      </c>
      <c r="U120" s="5">
        <v>231</v>
      </c>
      <c r="V120" s="5">
        <v>239</v>
      </c>
      <c r="W120" s="5">
        <v>240</v>
      </c>
      <c r="X120" s="5">
        <v>260</v>
      </c>
      <c r="Y120" s="5">
        <v>281</v>
      </c>
      <c r="Z120" s="6">
        <v>29.666666666666668</v>
      </c>
      <c r="AA120" s="5" t="s">
        <v>55</v>
      </c>
      <c r="AB120" s="5" t="s">
        <v>55</v>
      </c>
      <c r="AC120" s="5" t="s">
        <v>56</v>
      </c>
      <c r="AD120" s="5" t="s">
        <v>56</v>
      </c>
      <c r="AE120" s="5" t="s">
        <v>55</v>
      </c>
      <c r="AF120" s="5" t="s">
        <v>55</v>
      </c>
      <c r="AG120" s="5" t="s">
        <v>56</v>
      </c>
      <c r="AH120" s="5" t="s">
        <v>56</v>
      </c>
      <c r="AI120" s="5" t="s">
        <v>56</v>
      </c>
      <c r="AJ120" s="13" t="s">
        <v>531</v>
      </c>
      <c r="AK120" s="13" t="s">
        <v>532</v>
      </c>
      <c r="AL120" s="13" t="s">
        <v>533</v>
      </c>
      <c r="AM120" s="4">
        <f t="shared" si="0"/>
        <v>1</v>
      </c>
      <c r="AN120" s="4">
        <f t="shared" si="1"/>
        <v>1</v>
      </c>
      <c r="AO120" s="4">
        <f t="shared" si="2"/>
        <v>2</v>
      </c>
      <c r="AP120" s="4">
        <f t="shared" si="3"/>
        <v>4</v>
      </c>
    </row>
    <row r="121" spans="1:42">
      <c r="A121" s="9" t="s">
        <v>534</v>
      </c>
      <c r="B121" s="10">
        <v>42880</v>
      </c>
      <c r="C121" s="11">
        <v>0.65</v>
      </c>
      <c r="D121" s="11">
        <v>0.54</v>
      </c>
      <c r="E121" s="12" t="s">
        <v>125</v>
      </c>
      <c r="F121" s="12" t="s">
        <v>53</v>
      </c>
      <c r="G121" s="12" t="s">
        <v>54</v>
      </c>
      <c r="H121" s="12" t="s">
        <v>52</v>
      </c>
      <c r="I121" s="12" t="s">
        <v>83</v>
      </c>
      <c r="J121" s="12" t="s">
        <v>83</v>
      </c>
      <c r="K121" s="11">
        <v>0</v>
      </c>
      <c r="L121" s="11">
        <v>0</v>
      </c>
      <c r="M121" s="11">
        <v>0</v>
      </c>
      <c r="N121" s="11">
        <v>0</v>
      </c>
      <c r="O121" s="5">
        <v>296</v>
      </c>
      <c r="P121" s="5">
        <v>291</v>
      </c>
      <c r="Q121" s="5">
        <v>279</v>
      </c>
      <c r="R121" s="5">
        <v>262</v>
      </c>
      <c r="S121" s="5">
        <v>263</v>
      </c>
      <c r="T121" s="5">
        <v>254</v>
      </c>
      <c r="U121" s="5">
        <v>227</v>
      </c>
      <c r="V121" s="5">
        <v>217</v>
      </c>
      <c r="W121" s="5">
        <v>163</v>
      </c>
      <c r="X121" s="5">
        <v>160</v>
      </c>
      <c r="Y121" s="5">
        <v>116</v>
      </c>
      <c r="Z121" s="6">
        <v>14</v>
      </c>
      <c r="AA121" s="5" t="s">
        <v>55</v>
      </c>
      <c r="AB121" s="5" t="s">
        <v>55</v>
      </c>
      <c r="AC121" s="5" t="s">
        <v>56</v>
      </c>
      <c r="AD121" s="5" t="s">
        <v>55</v>
      </c>
      <c r="AE121" s="5" t="s">
        <v>55</v>
      </c>
      <c r="AF121" s="5" t="s">
        <v>55</v>
      </c>
      <c r="AG121" s="5" t="s">
        <v>55</v>
      </c>
      <c r="AH121" s="5" t="s">
        <v>55</v>
      </c>
      <c r="AI121" s="5" t="s">
        <v>55</v>
      </c>
      <c r="AJ121" s="13" t="s">
        <v>535</v>
      </c>
      <c r="AK121" s="13" t="s">
        <v>536</v>
      </c>
      <c r="AL121" s="13" t="s">
        <v>537</v>
      </c>
      <c r="AM121" s="4">
        <f t="shared" si="0"/>
        <v>1</v>
      </c>
      <c r="AN121" s="4">
        <f t="shared" si="1"/>
        <v>0</v>
      </c>
      <c r="AO121" s="4">
        <f t="shared" si="2"/>
        <v>1</v>
      </c>
      <c r="AP121" s="4">
        <f t="shared" si="3"/>
        <v>8</v>
      </c>
    </row>
    <row r="122" spans="1:42">
      <c r="A122" s="9" t="s">
        <v>538</v>
      </c>
      <c r="B122" s="10">
        <v>42950</v>
      </c>
      <c r="C122" s="11">
        <v>0.66</v>
      </c>
      <c r="D122" s="11">
        <v>0.53</v>
      </c>
      <c r="E122" s="12" t="s">
        <v>96</v>
      </c>
      <c r="F122" s="12" t="s">
        <v>54</v>
      </c>
      <c r="G122" s="12" t="s">
        <v>54</v>
      </c>
      <c r="H122" s="12" t="s">
        <v>53</v>
      </c>
      <c r="I122" s="12" t="s">
        <v>53</v>
      </c>
      <c r="J122" s="5" t="s">
        <v>53</v>
      </c>
      <c r="K122" s="11">
        <v>0.66</v>
      </c>
      <c r="L122" s="11">
        <v>0.28000000000000003</v>
      </c>
      <c r="M122" s="11">
        <v>0.04</v>
      </c>
      <c r="N122" s="11">
        <v>0.02</v>
      </c>
      <c r="O122" s="5">
        <v>415</v>
      </c>
      <c r="P122" s="5">
        <v>404</v>
      </c>
      <c r="Q122" s="5">
        <v>383</v>
      </c>
      <c r="R122" s="5">
        <v>355</v>
      </c>
      <c r="S122" s="5">
        <v>365</v>
      </c>
      <c r="T122" s="5">
        <v>357</v>
      </c>
      <c r="U122" s="5">
        <v>348</v>
      </c>
      <c r="V122" s="5">
        <v>337</v>
      </c>
      <c r="W122" s="5">
        <v>308</v>
      </c>
      <c r="X122" s="5">
        <v>378</v>
      </c>
      <c r="Y122" s="5">
        <v>369</v>
      </c>
      <c r="Z122" s="6">
        <v>34.666666666666664</v>
      </c>
      <c r="AA122" s="5" t="s">
        <v>55</v>
      </c>
      <c r="AB122" s="5" t="s">
        <v>55</v>
      </c>
      <c r="AC122" s="5" t="s">
        <v>55</v>
      </c>
      <c r="AD122" s="5" t="s">
        <v>56</v>
      </c>
      <c r="AE122" s="5" t="s">
        <v>55</v>
      </c>
      <c r="AF122" s="5" t="s">
        <v>55</v>
      </c>
      <c r="AG122" s="5" t="s">
        <v>56</v>
      </c>
      <c r="AH122" s="5" t="s">
        <v>56</v>
      </c>
      <c r="AI122" s="5" t="s">
        <v>56</v>
      </c>
      <c r="AJ122" s="13" t="s">
        <v>539</v>
      </c>
      <c r="AK122" s="13" t="s">
        <v>540</v>
      </c>
      <c r="AL122" s="13" t="s">
        <v>541</v>
      </c>
      <c r="AM122" s="4">
        <f t="shared" si="0"/>
        <v>0</v>
      </c>
      <c r="AN122" s="4">
        <f t="shared" si="1"/>
        <v>0</v>
      </c>
      <c r="AO122" s="4">
        <f t="shared" si="2"/>
        <v>0</v>
      </c>
      <c r="AP122" s="4">
        <f t="shared" si="3"/>
        <v>5</v>
      </c>
    </row>
    <row r="123" spans="1:42">
      <c r="A123" s="9" t="s">
        <v>542</v>
      </c>
      <c r="B123" s="10">
        <v>42780</v>
      </c>
      <c r="C123" s="11">
        <v>0.66</v>
      </c>
      <c r="D123" s="11">
        <v>0.57999999999999996</v>
      </c>
      <c r="E123" s="12" t="s">
        <v>96</v>
      </c>
      <c r="F123" s="12" t="s">
        <v>54</v>
      </c>
      <c r="G123" s="12" t="s">
        <v>54</v>
      </c>
      <c r="H123" s="12" t="s">
        <v>52</v>
      </c>
      <c r="I123" s="12" t="s">
        <v>54</v>
      </c>
      <c r="J123" s="5" t="s">
        <v>53</v>
      </c>
      <c r="K123" s="11">
        <v>0.7</v>
      </c>
      <c r="L123" s="11">
        <v>0.28000000000000003</v>
      </c>
      <c r="M123" s="11">
        <v>0</v>
      </c>
      <c r="N123" s="11">
        <v>0.02</v>
      </c>
      <c r="O123" s="5">
        <v>300</v>
      </c>
      <c r="P123" s="5">
        <v>318</v>
      </c>
      <c r="Q123" s="5">
        <v>387</v>
      </c>
      <c r="R123" s="5">
        <v>404</v>
      </c>
      <c r="S123" s="5">
        <v>435</v>
      </c>
      <c r="T123" s="5">
        <v>434</v>
      </c>
      <c r="U123" s="5">
        <v>415</v>
      </c>
      <c r="V123" s="5">
        <v>377</v>
      </c>
      <c r="W123" s="5">
        <v>279</v>
      </c>
      <c r="X123" s="5">
        <v>250</v>
      </c>
      <c r="Y123" s="5">
        <v>215</v>
      </c>
      <c r="Z123" s="6">
        <v>15</v>
      </c>
      <c r="AA123" s="5" t="s">
        <v>55</v>
      </c>
      <c r="AB123" s="5" t="s">
        <v>55</v>
      </c>
      <c r="AC123" s="5" t="s">
        <v>55</v>
      </c>
      <c r="AD123" s="5" t="s">
        <v>56</v>
      </c>
      <c r="AE123" s="5" t="s">
        <v>55</v>
      </c>
      <c r="AF123" s="5" t="s">
        <v>55</v>
      </c>
      <c r="AG123" s="5" t="s">
        <v>55</v>
      </c>
      <c r="AH123" s="5" t="s">
        <v>55</v>
      </c>
      <c r="AI123" s="5" t="s">
        <v>55</v>
      </c>
      <c r="AJ123" s="13" t="s">
        <v>543</v>
      </c>
      <c r="AK123" s="13" t="s">
        <v>544</v>
      </c>
      <c r="AL123" s="13" t="s">
        <v>545</v>
      </c>
      <c r="AM123" s="4">
        <f t="shared" si="0"/>
        <v>1</v>
      </c>
      <c r="AN123" s="4">
        <f t="shared" si="1"/>
        <v>0</v>
      </c>
      <c r="AO123" s="4">
        <f t="shared" si="2"/>
        <v>1</v>
      </c>
      <c r="AP123" s="4">
        <f t="shared" si="3"/>
        <v>8</v>
      </c>
    </row>
    <row r="124" spans="1:42">
      <c r="A124" s="9" t="s">
        <v>546</v>
      </c>
      <c r="B124" s="10">
        <v>42840</v>
      </c>
      <c r="C124" s="11">
        <v>0.57999999999999996</v>
      </c>
      <c r="D124" s="11">
        <v>0.47</v>
      </c>
      <c r="E124" s="5" t="s">
        <v>51</v>
      </c>
      <c r="F124" s="12" t="s">
        <v>53</v>
      </c>
      <c r="G124" s="12" t="s">
        <v>53</v>
      </c>
      <c r="H124" s="12" t="s">
        <v>52</v>
      </c>
      <c r="I124" s="12" t="s">
        <v>53</v>
      </c>
      <c r="J124" s="5" t="s">
        <v>52</v>
      </c>
      <c r="K124" s="11">
        <v>0.69</v>
      </c>
      <c r="L124" s="11">
        <v>0.23</v>
      </c>
      <c r="M124" s="11">
        <v>0.06</v>
      </c>
      <c r="N124" s="11">
        <v>0.02</v>
      </c>
      <c r="O124" s="5">
        <v>406</v>
      </c>
      <c r="P124" s="5">
        <v>388</v>
      </c>
      <c r="Q124" s="5">
        <v>348</v>
      </c>
      <c r="R124" s="5">
        <v>387</v>
      </c>
      <c r="S124" s="5">
        <v>393</v>
      </c>
      <c r="T124" s="5">
        <v>394</v>
      </c>
      <c r="U124" s="5">
        <v>391</v>
      </c>
      <c r="V124" s="5">
        <v>349</v>
      </c>
      <c r="W124" s="5">
        <v>308</v>
      </c>
      <c r="X124" s="5">
        <v>337</v>
      </c>
      <c r="Y124" s="5">
        <v>338</v>
      </c>
      <c r="Z124" s="6">
        <v>27</v>
      </c>
      <c r="AA124" s="5" t="s">
        <v>55</v>
      </c>
      <c r="AB124" s="5" t="s">
        <v>55</v>
      </c>
      <c r="AC124" s="5" t="s">
        <v>56</v>
      </c>
      <c r="AD124" s="5" t="s">
        <v>56</v>
      </c>
      <c r="AE124" s="5" t="s">
        <v>55</v>
      </c>
      <c r="AF124" s="5" t="s">
        <v>55</v>
      </c>
      <c r="AG124" s="5" t="s">
        <v>56</v>
      </c>
      <c r="AH124" s="5" t="s">
        <v>56</v>
      </c>
      <c r="AI124" s="5" t="s">
        <v>56</v>
      </c>
      <c r="AJ124" s="13" t="s">
        <v>547</v>
      </c>
      <c r="AK124" s="13" t="s">
        <v>548</v>
      </c>
      <c r="AL124" s="13" t="s">
        <v>549</v>
      </c>
      <c r="AM124" s="4">
        <f t="shared" si="0"/>
        <v>2</v>
      </c>
      <c r="AN124" s="4">
        <f t="shared" si="1"/>
        <v>0</v>
      </c>
      <c r="AO124" s="4">
        <f t="shared" si="2"/>
        <v>2</v>
      </c>
      <c r="AP124" s="4">
        <f t="shared" si="3"/>
        <v>4</v>
      </c>
    </row>
    <row r="125" spans="1:42">
      <c r="A125" s="9" t="s">
        <v>550</v>
      </c>
      <c r="B125" s="10">
        <v>42940</v>
      </c>
      <c r="C125" s="11">
        <v>0.46</v>
      </c>
      <c r="D125" s="11">
        <v>0.49</v>
      </c>
      <c r="E125" s="5" t="s">
        <v>61</v>
      </c>
      <c r="F125" s="12" t="s">
        <v>52</v>
      </c>
      <c r="G125" s="5" t="s">
        <v>52</v>
      </c>
      <c r="H125" s="12" t="s">
        <v>52</v>
      </c>
      <c r="I125" s="12" t="s">
        <v>52</v>
      </c>
      <c r="J125" s="5" t="s">
        <v>53</v>
      </c>
      <c r="K125" s="11">
        <v>0.76</v>
      </c>
      <c r="L125" s="11">
        <v>0.2</v>
      </c>
      <c r="M125" s="11">
        <v>0.02</v>
      </c>
      <c r="N125" s="11">
        <v>0.02</v>
      </c>
      <c r="O125" s="5">
        <v>209</v>
      </c>
      <c r="P125" s="5">
        <v>172</v>
      </c>
      <c r="Q125" s="5">
        <v>158</v>
      </c>
      <c r="R125" s="5">
        <v>223</v>
      </c>
      <c r="S125" s="5">
        <v>237</v>
      </c>
      <c r="T125" s="5">
        <v>227</v>
      </c>
      <c r="U125" s="5">
        <v>249</v>
      </c>
      <c r="V125" s="5">
        <v>225</v>
      </c>
      <c r="W125" s="5">
        <v>179</v>
      </c>
      <c r="X125" s="5">
        <v>198</v>
      </c>
      <c r="Y125" s="5">
        <v>196</v>
      </c>
      <c r="Z125" s="6">
        <v>15.333333333333334</v>
      </c>
      <c r="AA125" s="5" t="s">
        <v>55</v>
      </c>
      <c r="AB125" s="5" t="s">
        <v>55</v>
      </c>
      <c r="AC125" s="5" t="s">
        <v>56</v>
      </c>
      <c r="AD125" s="5" t="s">
        <v>56</v>
      </c>
      <c r="AE125" s="5" t="s">
        <v>56</v>
      </c>
      <c r="AF125" s="5" t="s">
        <v>56</v>
      </c>
      <c r="AG125" s="5" t="s">
        <v>56</v>
      </c>
      <c r="AH125" s="5" t="s">
        <v>55</v>
      </c>
      <c r="AI125" s="5" t="s">
        <v>55</v>
      </c>
      <c r="AJ125" s="13" t="s">
        <v>551</v>
      </c>
      <c r="AK125" s="13" t="s">
        <v>552</v>
      </c>
      <c r="AL125" s="13" t="s">
        <v>553</v>
      </c>
      <c r="AM125" s="4">
        <f t="shared" si="0"/>
        <v>4</v>
      </c>
      <c r="AN125" s="4">
        <f t="shared" si="1"/>
        <v>0</v>
      </c>
      <c r="AO125" s="4">
        <f t="shared" si="2"/>
        <v>4</v>
      </c>
      <c r="AP125" s="4">
        <f t="shared" si="3"/>
        <v>4</v>
      </c>
    </row>
    <row r="126" spans="1:42">
      <c r="A126" s="9" t="s">
        <v>554</v>
      </c>
      <c r="B126" s="10">
        <v>42990</v>
      </c>
      <c r="C126" s="11">
        <v>0.69</v>
      </c>
      <c r="D126" s="11">
        <v>0.6</v>
      </c>
      <c r="E126" s="12" t="s">
        <v>125</v>
      </c>
      <c r="F126" s="12" t="s">
        <v>53</v>
      </c>
      <c r="G126" s="12" t="s">
        <v>54</v>
      </c>
      <c r="H126" s="12" t="s">
        <v>52</v>
      </c>
      <c r="I126" s="12" t="s">
        <v>53</v>
      </c>
      <c r="J126" s="5" t="s">
        <v>53</v>
      </c>
      <c r="K126" s="11">
        <v>0.43</v>
      </c>
      <c r="L126" s="11">
        <v>0.45</v>
      </c>
      <c r="M126" s="11">
        <v>0.05</v>
      </c>
      <c r="N126" s="11">
        <v>7.0000000000000007E-2</v>
      </c>
      <c r="O126" s="5">
        <v>325</v>
      </c>
      <c r="P126" s="5">
        <v>348</v>
      </c>
      <c r="Q126" s="5">
        <v>350</v>
      </c>
      <c r="R126" s="5">
        <v>320</v>
      </c>
      <c r="S126" s="5">
        <v>317</v>
      </c>
      <c r="T126" s="5">
        <v>288</v>
      </c>
      <c r="U126" s="5">
        <v>300</v>
      </c>
      <c r="V126" s="5">
        <v>299</v>
      </c>
      <c r="W126" s="5">
        <v>292</v>
      </c>
      <c r="X126" s="5">
        <v>313</v>
      </c>
      <c r="Y126" s="5">
        <v>291</v>
      </c>
      <c r="Z126" s="6">
        <v>23.666666666666668</v>
      </c>
      <c r="AA126" s="5" t="s">
        <v>55</v>
      </c>
      <c r="AB126" s="5" t="s">
        <v>55</v>
      </c>
      <c r="AC126" s="5" t="s">
        <v>56</v>
      </c>
      <c r="AD126" s="5" t="s">
        <v>56</v>
      </c>
      <c r="AE126" s="5" t="s">
        <v>55</v>
      </c>
      <c r="AF126" s="5" t="s">
        <v>55</v>
      </c>
      <c r="AG126" s="5" t="s">
        <v>55</v>
      </c>
      <c r="AH126" s="5" t="s">
        <v>56</v>
      </c>
      <c r="AI126" s="5" t="s">
        <v>56</v>
      </c>
      <c r="AJ126" s="13" t="s">
        <v>555</v>
      </c>
      <c r="AK126" s="13" t="s">
        <v>556</v>
      </c>
      <c r="AL126" s="13" t="s">
        <v>557</v>
      </c>
      <c r="AM126" s="4">
        <f t="shared" si="0"/>
        <v>1</v>
      </c>
      <c r="AN126" s="4">
        <f t="shared" si="1"/>
        <v>0</v>
      </c>
      <c r="AO126" s="4">
        <f t="shared" si="2"/>
        <v>1</v>
      </c>
      <c r="AP126" s="4">
        <f t="shared" si="3"/>
        <v>5</v>
      </c>
    </row>
    <row r="127" spans="1:42">
      <c r="A127" s="9" t="s">
        <v>558</v>
      </c>
      <c r="B127" s="10">
        <v>43060</v>
      </c>
      <c r="C127" s="11">
        <v>0.57999999999999996</v>
      </c>
      <c r="D127" s="11">
        <v>0.41</v>
      </c>
      <c r="E127" s="5" t="s">
        <v>51</v>
      </c>
      <c r="F127" s="12" t="s">
        <v>53</v>
      </c>
      <c r="G127" s="12" t="s">
        <v>54</v>
      </c>
      <c r="H127" s="12" t="s">
        <v>52</v>
      </c>
      <c r="I127" s="12" t="s">
        <v>52</v>
      </c>
      <c r="J127" s="5" t="s">
        <v>53</v>
      </c>
      <c r="K127" s="11">
        <v>0.76</v>
      </c>
      <c r="L127" s="11">
        <v>0.23</v>
      </c>
      <c r="M127" s="11">
        <v>0</v>
      </c>
      <c r="N127" s="11">
        <v>0.01</v>
      </c>
      <c r="O127" s="5">
        <v>586</v>
      </c>
      <c r="P127" s="5">
        <v>595</v>
      </c>
      <c r="Q127" s="5">
        <v>613</v>
      </c>
      <c r="R127" s="5">
        <v>617</v>
      </c>
      <c r="S127" s="5">
        <v>614</v>
      </c>
      <c r="T127" s="5">
        <v>599</v>
      </c>
      <c r="U127" s="5">
        <v>542</v>
      </c>
      <c r="V127" s="5">
        <v>526</v>
      </c>
      <c r="W127" s="5">
        <v>497</v>
      </c>
      <c r="X127" s="5">
        <v>536</v>
      </c>
      <c r="Y127" s="5">
        <v>532</v>
      </c>
      <c r="Z127" s="6">
        <v>53.666666666666664</v>
      </c>
      <c r="AA127" s="5" t="s">
        <v>55</v>
      </c>
      <c r="AB127" s="5" t="s">
        <v>55</v>
      </c>
      <c r="AC127" s="5" t="s">
        <v>56</v>
      </c>
      <c r="AD127" s="5" t="s">
        <v>56</v>
      </c>
      <c r="AE127" s="5" t="s">
        <v>55</v>
      </c>
      <c r="AF127" s="5" t="s">
        <v>56</v>
      </c>
      <c r="AG127" s="5" t="s">
        <v>56</v>
      </c>
      <c r="AH127" s="5" t="s">
        <v>56</v>
      </c>
      <c r="AI127" s="5" t="s">
        <v>56</v>
      </c>
      <c r="AJ127" s="13" t="s">
        <v>559</v>
      </c>
      <c r="AK127" s="13" t="s">
        <v>560</v>
      </c>
      <c r="AL127" s="13" t="s">
        <v>561</v>
      </c>
      <c r="AM127" s="4">
        <f t="shared" si="0"/>
        <v>2</v>
      </c>
      <c r="AN127" s="4">
        <f t="shared" si="1"/>
        <v>0</v>
      </c>
      <c r="AO127" s="4">
        <f t="shared" si="2"/>
        <v>2</v>
      </c>
      <c r="AP127" s="4">
        <f t="shared" si="3"/>
        <v>3</v>
      </c>
    </row>
    <row r="128" spans="1:42">
      <c r="A128" s="9" t="s">
        <v>562</v>
      </c>
      <c r="B128" s="10">
        <v>43080</v>
      </c>
      <c r="C128" s="11">
        <v>0.55000000000000004</v>
      </c>
      <c r="D128" s="11">
        <v>0.54</v>
      </c>
      <c r="E128" s="5" t="s">
        <v>51</v>
      </c>
      <c r="F128" s="12" t="s">
        <v>52</v>
      </c>
      <c r="G128" s="12" t="s">
        <v>53</v>
      </c>
      <c r="H128" s="12" t="s">
        <v>52</v>
      </c>
      <c r="I128" s="12" t="s">
        <v>53</v>
      </c>
      <c r="J128" s="5" t="s">
        <v>53</v>
      </c>
      <c r="K128" s="11">
        <v>0.65</v>
      </c>
      <c r="L128" s="11">
        <v>0.33</v>
      </c>
      <c r="M128" s="11">
        <v>0.02</v>
      </c>
      <c r="N128" s="11">
        <v>0</v>
      </c>
      <c r="O128" s="5">
        <v>374</v>
      </c>
      <c r="P128" s="5">
        <v>368</v>
      </c>
      <c r="Q128" s="5">
        <v>352</v>
      </c>
      <c r="R128" s="5">
        <v>311</v>
      </c>
      <c r="S128" s="5">
        <v>283</v>
      </c>
      <c r="T128" s="5">
        <v>254</v>
      </c>
      <c r="U128" s="5">
        <v>257</v>
      </c>
      <c r="V128" s="5">
        <v>241</v>
      </c>
      <c r="W128" s="5">
        <v>222</v>
      </c>
      <c r="X128" s="5">
        <v>256</v>
      </c>
      <c r="Y128" s="5">
        <v>237</v>
      </c>
      <c r="Z128" s="6">
        <v>23.333333333333332</v>
      </c>
      <c r="AA128" s="5" t="s">
        <v>55</v>
      </c>
      <c r="AB128" s="5" t="s">
        <v>55</v>
      </c>
      <c r="AC128" s="5" t="s">
        <v>56</v>
      </c>
      <c r="AD128" s="5" t="s">
        <v>56</v>
      </c>
      <c r="AE128" s="5" t="s">
        <v>55</v>
      </c>
      <c r="AF128" s="5" t="s">
        <v>55</v>
      </c>
      <c r="AG128" s="5" t="s">
        <v>55</v>
      </c>
      <c r="AH128" s="5" t="s">
        <v>55</v>
      </c>
      <c r="AI128" s="5" t="s">
        <v>56</v>
      </c>
      <c r="AJ128" s="13" t="s">
        <v>563</v>
      </c>
      <c r="AK128" s="13" t="s">
        <v>564</v>
      </c>
      <c r="AL128" s="13" t="s">
        <v>565</v>
      </c>
      <c r="AM128" s="4">
        <f t="shared" si="0"/>
        <v>2</v>
      </c>
      <c r="AN128" s="4">
        <f t="shared" si="1"/>
        <v>0</v>
      </c>
      <c r="AO128" s="4">
        <f t="shared" si="2"/>
        <v>2</v>
      </c>
      <c r="AP128" s="4">
        <f t="shared" si="3"/>
        <v>6</v>
      </c>
    </row>
    <row r="129" spans="1:42">
      <c r="A129" s="9" t="s">
        <v>566</v>
      </c>
      <c r="B129" s="10">
        <v>43150</v>
      </c>
      <c r="C129" s="11">
        <v>0.55000000000000004</v>
      </c>
      <c r="D129" s="11">
        <v>0.51</v>
      </c>
      <c r="E129" s="5" t="s">
        <v>61</v>
      </c>
      <c r="F129" s="12" t="s">
        <v>53</v>
      </c>
      <c r="G129" s="5" t="s">
        <v>53</v>
      </c>
      <c r="H129" s="12" t="s">
        <v>52</v>
      </c>
      <c r="I129" s="12" t="s">
        <v>52</v>
      </c>
      <c r="J129" s="5" t="s">
        <v>52</v>
      </c>
      <c r="K129" s="11">
        <v>0.67</v>
      </c>
      <c r="L129" s="11">
        <v>0.27</v>
      </c>
      <c r="M129" s="11">
        <v>0.03</v>
      </c>
      <c r="N129" s="11">
        <v>0.03</v>
      </c>
      <c r="O129" s="5">
        <v>289</v>
      </c>
      <c r="P129" s="5">
        <v>326</v>
      </c>
      <c r="Q129" s="5">
        <v>368</v>
      </c>
      <c r="R129" s="5">
        <v>375</v>
      </c>
      <c r="S129" s="5">
        <v>376</v>
      </c>
      <c r="T129" s="5">
        <v>395</v>
      </c>
      <c r="U129" s="5">
        <v>438</v>
      </c>
      <c r="V129" s="5">
        <v>386</v>
      </c>
      <c r="W129" s="5">
        <v>386</v>
      </c>
      <c r="X129" s="5">
        <v>417</v>
      </c>
      <c r="Y129" s="5">
        <v>424</v>
      </c>
      <c r="Z129" s="6">
        <v>46</v>
      </c>
      <c r="AA129" s="5" t="s">
        <v>55</v>
      </c>
      <c r="AB129" s="5" t="s">
        <v>55</v>
      </c>
      <c r="AC129" s="5" t="s">
        <v>56</v>
      </c>
      <c r="AD129" s="5" t="s">
        <v>56</v>
      </c>
      <c r="AE129" s="5" t="s">
        <v>56</v>
      </c>
      <c r="AF129" s="5" t="s">
        <v>55</v>
      </c>
      <c r="AG129" s="5" t="s">
        <v>56</v>
      </c>
      <c r="AH129" s="5" t="s">
        <v>56</v>
      </c>
      <c r="AI129" s="5" t="s">
        <v>56</v>
      </c>
      <c r="AJ129" s="13" t="s">
        <v>567</v>
      </c>
      <c r="AK129" s="13" t="s">
        <v>568</v>
      </c>
      <c r="AL129" s="13" t="s">
        <v>569</v>
      </c>
      <c r="AM129" s="4">
        <f t="shared" si="0"/>
        <v>3</v>
      </c>
      <c r="AN129" s="4">
        <f t="shared" si="1"/>
        <v>0</v>
      </c>
      <c r="AO129" s="4">
        <f t="shared" si="2"/>
        <v>3</v>
      </c>
      <c r="AP129" s="4">
        <f t="shared" si="3"/>
        <v>3</v>
      </c>
    </row>
    <row r="130" spans="1:42">
      <c r="A130" s="9" t="s">
        <v>570</v>
      </c>
      <c r="B130" s="10">
        <v>43166</v>
      </c>
      <c r="C130" s="11">
        <v>0.63</v>
      </c>
      <c r="D130" s="11">
        <v>0.53</v>
      </c>
      <c r="E130" s="5" t="s">
        <v>51</v>
      </c>
      <c r="F130" s="12" t="s">
        <v>54</v>
      </c>
      <c r="G130" s="12" t="s">
        <v>54</v>
      </c>
      <c r="H130" s="12" t="s">
        <v>62</v>
      </c>
      <c r="I130" s="12" t="s">
        <v>52</v>
      </c>
      <c r="J130" s="5" t="s">
        <v>52</v>
      </c>
      <c r="K130" s="11">
        <v>0.8</v>
      </c>
      <c r="L130" s="11">
        <v>0.2</v>
      </c>
      <c r="M130" s="11">
        <v>0</v>
      </c>
      <c r="N130" s="11">
        <v>0</v>
      </c>
      <c r="O130" s="5">
        <v>240</v>
      </c>
      <c r="P130" s="5">
        <v>208</v>
      </c>
      <c r="Q130" s="5">
        <v>209</v>
      </c>
      <c r="R130" s="5">
        <v>209</v>
      </c>
      <c r="S130" s="5">
        <v>172</v>
      </c>
      <c r="T130" s="5">
        <v>146</v>
      </c>
      <c r="U130" s="5">
        <v>177</v>
      </c>
      <c r="V130" s="5">
        <v>185</v>
      </c>
      <c r="W130" s="5">
        <v>159</v>
      </c>
      <c r="X130" s="5">
        <v>174</v>
      </c>
      <c r="Y130" s="5">
        <v>177</v>
      </c>
      <c r="Z130" s="6">
        <v>12</v>
      </c>
      <c r="AA130" s="5" t="s">
        <v>55</v>
      </c>
      <c r="AB130" s="5" t="s">
        <v>55</v>
      </c>
      <c r="AC130" s="5" t="s">
        <v>56</v>
      </c>
      <c r="AD130" s="5" t="s">
        <v>56</v>
      </c>
      <c r="AE130" s="5" t="s">
        <v>56</v>
      </c>
      <c r="AF130" s="5" t="s">
        <v>56</v>
      </c>
      <c r="AG130" s="5" t="s">
        <v>56</v>
      </c>
      <c r="AH130" s="5" t="s">
        <v>55</v>
      </c>
      <c r="AI130" s="5" t="s">
        <v>55</v>
      </c>
      <c r="AJ130" s="13" t="s">
        <v>571</v>
      </c>
      <c r="AK130" s="13" t="s">
        <v>572</v>
      </c>
      <c r="AL130" s="13" t="s">
        <v>573</v>
      </c>
      <c r="AM130" s="4">
        <f t="shared" si="0"/>
        <v>2</v>
      </c>
      <c r="AN130" s="4">
        <f t="shared" si="1"/>
        <v>1</v>
      </c>
      <c r="AO130" s="4">
        <f t="shared" si="2"/>
        <v>3</v>
      </c>
      <c r="AP130" s="4">
        <f t="shared" si="3"/>
        <v>4</v>
      </c>
    </row>
    <row r="131" spans="1:42">
      <c r="A131" s="9" t="s">
        <v>574</v>
      </c>
      <c r="B131" s="10">
        <v>43180</v>
      </c>
      <c r="C131" s="11">
        <v>0.57999999999999996</v>
      </c>
      <c r="D131" s="11">
        <v>0.46</v>
      </c>
      <c r="E131" s="12" t="s">
        <v>96</v>
      </c>
      <c r="F131" s="12" t="s">
        <v>53</v>
      </c>
      <c r="G131" s="5" t="s">
        <v>53</v>
      </c>
      <c r="H131" s="12" t="s">
        <v>53</v>
      </c>
      <c r="I131" s="12" t="s">
        <v>53</v>
      </c>
      <c r="J131" s="5" t="s">
        <v>54</v>
      </c>
      <c r="K131" s="11">
        <v>0.63</v>
      </c>
      <c r="L131" s="11">
        <v>0.3</v>
      </c>
      <c r="M131" s="11">
        <v>0.05</v>
      </c>
      <c r="N131" s="11">
        <v>0.02</v>
      </c>
      <c r="O131" s="5">
        <v>219</v>
      </c>
      <c r="P131" s="5">
        <v>230</v>
      </c>
      <c r="Q131" s="5">
        <v>216</v>
      </c>
      <c r="R131" s="5">
        <v>234</v>
      </c>
      <c r="S131" s="5">
        <v>214</v>
      </c>
      <c r="T131" s="5">
        <v>218</v>
      </c>
      <c r="U131" s="5">
        <v>201</v>
      </c>
      <c r="V131" s="5">
        <v>200</v>
      </c>
      <c r="W131" s="5">
        <v>174</v>
      </c>
      <c r="X131" s="5">
        <v>183</v>
      </c>
      <c r="Y131" s="5">
        <v>168</v>
      </c>
      <c r="Z131" s="6">
        <v>16.333333333333332</v>
      </c>
      <c r="AA131" s="5" t="s">
        <v>55</v>
      </c>
      <c r="AB131" s="5" t="s">
        <v>55</v>
      </c>
      <c r="AC131" s="5" t="s">
        <v>55</v>
      </c>
      <c r="AD131" s="5" t="s">
        <v>56</v>
      </c>
      <c r="AE131" s="5" t="s">
        <v>55</v>
      </c>
      <c r="AF131" s="5" t="s">
        <v>55</v>
      </c>
      <c r="AG131" s="5" t="s">
        <v>55</v>
      </c>
      <c r="AH131" s="5" t="s">
        <v>55</v>
      </c>
      <c r="AI131" s="5" t="s">
        <v>55</v>
      </c>
      <c r="AJ131" s="13" t="s">
        <v>575</v>
      </c>
      <c r="AK131" s="13" t="s">
        <v>576</v>
      </c>
      <c r="AL131" s="13" t="s">
        <v>577</v>
      </c>
      <c r="AM131" s="4">
        <f t="shared" si="0"/>
        <v>0</v>
      </c>
      <c r="AN131" s="4">
        <f t="shared" si="1"/>
        <v>0</v>
      </c>
      <c r="AO131" s="4">
        <f t="shared" si="2"/>
        <v>0</v>
      </c>
      <c r="AP131" s="4">
        <f t="shared" si="3"/>
        <v>8</v>
      </c>
    </row>
    <row r="132" spans="1:42">
      <c r="A132" s="9" t="s">
        <v>578</v>
      </c>
      <c r="B132" s="10">
        <v>43580</v>
      </c>
      <c r="C132" s="11">
        <v>0.54</v>
      </c>
      <c r="D132" s="11">
        <v>0.35</v>
      </c>
      <c r="E132" s="12" t="s">
        <v>96</v>
      </c>
      <c r="F132" s="12" t="s">
        <v>83</v>
      </c>
      <c r="G132" s="12" t="s">
        <v>83</v>
      </c>
      <c r="H132" s="12" t="s">
        <v>83</v>
      </c>
      <c r="I132" s="12" t="s">
        <v>53</v>
      </c>
      <c r="J132" s="5" t="s">
        <v>54</v>
      </c>
      <c r="K132" s="11">
        <v>0.77</v>
      </c>
      <c r="L132" s="11">
        <v>0.2</v>
      </c>
      <c r="M132" s="11">
        <v>0.02</v>
      </c>
      <c r="N132" s="11">
        <v>0.01</v>
      </c>
      <c r="O132" s="5">
        <v>208</v>
      </c>
      <c r="P132" s="5">
        <v>201</v>
      </c>
      <c r="Q132" s="5">
        <v>197</v>
      </c>
      <c r="R132" s="5">
        <v>182</v>
      </c>
      <c r="S132" s="5">
        <v>171</v>
      </c>
      <c r="T132" s="5">
        <v>181</v>
      </c>
      <c r="U132" s="5">
        <v>177</v>
      </c>
      <c r="V132" s="5">
        <v>174</v>
      </c>
      <c r="W132" s="5">
        <v>169</v>
      </c>
      <c r="X132" s="5">
        <v>195</v>
      </c>
      <c r="Y132" s="5">
        <v>192</v>
      </c>
      <c r="Z132" s="6">
        <v>26.666666666666668</v>
      </c>
      <c r="AA132" s="5" t="s">
        <v>55</v>
      </c>
      <c r="AB132" s="5" t="s">
        <v>55</v>
      </c>
      <c r="AC132" s="5" t="s">
        <v>55</v>
      </c>
      <c r="AD132" s="5" t="s">
        <v>55</v>
      </c>
      <c r="AE132" s="5" t="s">
        <v>55</v>
      </c>
      <c r="AF132" s="5" t="s">
        <v>56</v>
      </c>
      <c r="AG132" s="5" t="s">
        <v>56</v>
      </c>
      <c r="AH132" s="5" t="s">
        <v>55</v>
      </c>
      <c r="AI132" s="5" t="s">
        <v>56</v>
      </c>
      <c r="AJ132" s="13" t="s">
        <v>579</v>
      </c>
      <c r="AK132" s="13" t="s">
        <v>580</v>
      </c>
      <c r="AL132" s="13" t="s">
        <v>581</v>
      </c>
      <c r="AM132" s="4">
        <f t="shared" si="0"/>
        <v>0</v>
      </c>
      <c r="AN132" s="4">
        <f t="shared" si="1"/>
        <v>0</v>
      </c>
      <c r="AO132" s="4">
        <f t="shared" si="2"/>
        <v>0</v>
      </c>
      <c r="AP132" s="4">
        <f t="shared" si="3"/>
        <v>6</v>
      </c>
    </row>
    <row r="133" spans="1:42">
      <c r="A133" s="9" t="s">
        <v>582</v>
      </c>
      <c r="B133" s="10">
        <v>43630</v>
      </c>
      <c r="C133" s="11">
        <v>0.66</v>
      </c>
      <c r="D133" s="11">
        <v>0.65</v>
      </c>
      <c r="E133" s="5" t="s">
        <v>51</v>
      </c>
      <c r="F133" s="12" t="s">
        <v>53</v>
      </c>
      <c r="G133" s="12" t="s">
        <v>54</v>
      </c>
      <c r="H133" s="12" t="s">
        <v>52</v>
      </c>
      <c r="I133" s="12" t="s">
        <v>52</v>
      </c>
      <c r="J133" s="5" t="s">
        <v>53</v>
      </c>
      <c r="K133" s="11">
        <v>0.75</v>
      </c>
      <c r="L133" s="11">
        <v>0.21</v>
      </c>
      <c r="M133" s="11">
        <v>0.02</v>
      </c>
      <c r="N133" s="11">
        <v>0.02</v>
      </c>
      <c r="O133" s="5">
        <v>596</v>
      </c>
      <c r="P133" s="5">
        <v>561</v>
      </c>
      <c r="Q133" s="5">
        <v>554</v>
      </c>
      <c r="R133" s="5">
        <v>505</v>
      </c>
      <c r="S133" s="5">
        <v>483</v>
      </c>
      <c r="T133" s="5">
        <v>478</v>
      </c>
      <c r="U133" s="5">
        <v>454</v>
      </c>
      <c r="V133" s="5">
        <v>434</v>
      </c>
      <c r="W133" s="5">
        <v>396</v>
      </c>
      <c r="X133" s="5">
        <v>387</v>
      </c>
      <c r="Y133" s="5">
        <v>393</v>
      </c>
      <c r="Z133" s="6">
        <v>35</v>
      </c>
      <c r="AA133" s="5" t="s">
        <v>55</v>
      </c>
      <c r="AB133" s="5" t="s">
        <v>55</v>
      </c>
      <c r="AC133" s="5" t="s">
        <v>56</v>
      </c>
      <c r="AD133" s="5" t="s">
        <v>56</v>
      </c>
      <c r="AE133" s="5" t="s">
        <v>55</v>
      </c>
      <c r="AF133" s="5" t="s">
        <v>56</v>
      </c>
      <c r="AG133" s="5" t="s">
        <v>56</v>
      </c>
      <c r="AH133" s="5" t="s">
        <v>56</v>
      </c>
      <c r="AI133" s="5" t="s">
        <v>56</v>
      </c>
      <c r="AJ133" s="13" t="s">
        <v>583</v>
      </c>
      <c r="AK133" s="13" t="s">
        <v>584</v>
      </c>
      <c r="AL133" s="13" t="s">
        <v>585</v>
      </c>
      <c r="AM133" s="4">
        <f t="shared" si="0"/>
        <v>2</v>
      </c>
      <c r="AN133" s="4">
        <f t="shared" si="1"/>
        <v>0</v>
      </c>
      <c r="AO133" s="4">
        <f t="shared" si="2"/>
        <v>2</v>
      </c>
      <c r="AP133" s="4">
        <f t="shared" si="3"/>
        <v>3</v>
      </c>
    </row>
    <row r="134" spans="1:42">
      <c r="A134" s="9" t="s">
        <v>586</v>
      </c>
      <c r="B134" s="10">
        <v>43660</v>
      </c>
      <c r="C134" s="11">
        <v>0.57999999999999996</v>
      </c>
      <c r="D134" s="11">
        <v>0.5</v>
      </c>
      <c r="E134" s="5" t="s">
        <v>51</v>
      </c>
      <c r="F134" s="12" t="s">
        <v>53</v>
      </c>
      <c r="G134" s="12" t="s">
        <v>53</v>
      </c>
      <c r="H134" s="12" t="s">
        <v>52</v>
      </c>
      <c r="I134" s="12" t="s">
        <v>53</v>
      </c>
      <c r="J134" s="5" t="s">
        <v>53</v>
      </c>
      <c r="K134" s="11">
        <v>0.69</v>
      </c>
      <c r="L134" s="11">
        <v>0.28999999999999998</v>
      </c>
      <c r="M134" s="11">
        <v>0.02</v>
      </c>
      <c r="N134" s="11">
        <v>0</v>
      </c>
      <c r="O134" s="5">
        <v>662</v>
      </c>
      <c r="P134" s="5">
        <v>641</v>
      </c>
      <c r="Q134" s="5">
        <v>622</v>
      </c>
      <c r="R134" s="5">
        <v>620</v>
      </c>
      <c r="S134" s="5">
        <v>612</v>
      </c>
      <c r="T134" s="5">
        <v>597</v>
      </c>
      <c r="U134" s="5">
        <v>540</v>
      </c>
      <c r="V134" s="5">
        <v>518</v>
      </c>
      <c r="W134" s="5">
        <v>612</v>
      </c>
      <c r="X134" s="5">
        <v>698</v>
      </c>
      <c r="Y134" s="5">
        <v>728</v>
      </c>
      <c r="Z134" s="6">
        <v>72.333333333333329</v>
      </c>
      <c r="AA134" s="5" t="s">
        <v>55</v>
      </c>
      <c r="AB134" s="5" t="s">
        <v>55</v>
      </c>
      <c r="AC134" s="5" t="s">
        <v>56</v>
      </c>
      <c r="AD134" s="5" t="s">
        <v>56</v>
      </c>
      <c r="AE134" s="5" t="s">
        <v>55</v>
      </c>
      <c r="AF134" s="5" t="s">
        <v>55</v>
      </c>
      <c r="AG134" s="5" t="s">
        <v>56</v>
      </c>
      <c r="AH134" s="5" t="s">
        <v>56</v>
      </c>
      <c r="AI134" s="5" t="s">
        <v>56</v>
      </c>
      <c r="AJ134" s="13" t="s">
        <v>587</v>
      </c>
      <c r="AK134" s="13" t="s">
        <v>588</v>
      </c>
      <c r="AL134" s="13" t="s">
        <v>589</v>
      </c>
      <c r="AM134" s="4">
        <f t="shared" si="0"/>
        <v>1</v>
      </c>
      <c r="AN134" s="4">
        <f t="shared" si="1"/>
        <v>0</v>
      </c>
      <c r="AO134" s="4">
        <f t="shared" si="2"/>
        <v>1</v>
      </c>
      <c r="AP134" s="4">
        <f t="shared" si="3"/>
        <v>4</v>
      </c>
    </row>
    <row r="135" spans="1:42">
      <c r="A135" s="9" t="s">
        <v>590</v>
      </c>
      <c r="B135" s="10">
        <v>43780</v>
      </c>
      <c r="C135" s="11">
        <v>0.53</v>
      </c>
      <c r="D135" s="11">
        <v>0.51</v>
      </c>
      <c r="E135" s="12" t="s">
        <v>258</v>
      </c>
      <c r="F135" s="12" t="s">
        <v>54</v>
      </c>
      <c r="G135" s="5" t="s">
        <v>54</v>
      </c>
      <c r="H135" s="12" t="s">
        <v>54</v>
      </c>
      <c r="I135" s="12" t="s">
        <v>259</v>
      </c>
      <c r="J135" s="5" t="s">
        <v>53</v>
      </c>
      <c r="K135" s="11">
        <v>0.47</v>
      </c>
      <c r="L135" s="11">
        <v>0.36</v>
      </c>
      <c r="M135" s="11">
        <v>0.14000000000000001</v>
      </c>
      <c r="N135" s="11">
        <v>0.03</v>
      </c>
      <c r="O135" s="5">
        <v>110</v>
      </c>
      <c r="P135" s="5">
        <v>86</v>
      </c>
      <c r="Q135" s="5">
        <v>106</v>
      </c>
      <c r="R135" s="5">
        <v>105</v>
      </c>
      <c r="S135" s="5">
        <v>141</v>
      </c>
      <c r="T135" s="5">
        <v>131</v>
      </c>
      <c r="U135" s="5">
        <v>117</v>
      </c>
      <c r="V135" s="5">
        <v>105</v>
      </c>
      <c r="W135" s="5">
        <v>78</v>
      </c>
      <c r="X135" s="5">
        <v>92</v>
      </c>
      <c r="Y135" s="5">
        <v>100</v>
      </c>
      <c r="Z135" s="6">
        <v>9.6666666666666661</v>
      </c>
      <c r="AA135" s="5" t="s">
        <v>55</v>
      </c>
      <c r="AB135" s="5" t="s">
        <v>55</v>
      </c>
      <c r="AC135" s="5" t="s">
        <v>55</v>
      </c>
      <c r="AD135" s="5" t="s">
        <v>56</v>
      </c>
      <c r="AE135" s="5" t="s">
        <v>55</v>
      </c>
      <c r="AF135" s="5" t="s">
        <v>55</v>
      </c>
      <c r="AG135" s="5" t="s">
        <v>56</v>
      </c>
      <c r="AH135" s="5" t="s">
        <v>55</v>
      </c>
      <c r="AI135" s="5" t="s">
        <v>55</v>
      </c>
      <c r="AJ135" s="13" t="s">
        <v>591</v>
      </c>
      <c r="AK135" s="13" t="s">
        <v>592</v>
      </c>
      <c r="AL135" s="13" t="s">
        <v>593</v>
      </c>
      <c r="AM135" s="4">
        <f t="shared" si="0"/>
        <v>0</v>
      </c>
      <c r="AN135" s="4">
        <f t="shared" si="1"/>
        <v>0</v>
      </c>
      <c r="AO135" s="4">
        <f t="shared" si="2"/>
        <v>0</v>
      </c>
      <c r="AP135" s="4">
        <f t="shared" si="3"/>
        <v>7</v>
      </c>
    </row>
    <row r="136" spans="1:42">
      <c r="A136" s="9" t="s">
        <v>594</v>
      </c>
      <c r="B136" s="10">
        <v>43800</v>
      </c>
      <c r="C136" s="11">
        <v>0.6</v>
      </c>
      <c r="D136" s="11">
        <v>0.52</v>
      </c>
      <c r="E136" s="12" t="s">
        <v>125</v>
      </c>
      <c r="F136" s="12" t="s">
        <v>53</v>
      </c>
      <c r="G136" s="12" t="s">
        <v>54</v>
      </c>
      <c r="H136" s="12" t="s">
        <v>53</v>
      </c>
      <c r="I136" s="5" t="s">
        <v>53</v>
      </c>
      <c r="J136" s="5" t="s">
        <v>53</v>
      </c>
      <c r="K136" s="11">
        <v>0.62</v>
      </c>
      <c r="L136" s="11">
        <v>0.35</v>
      </c>
      <c r="M136" s="11">
        <v>0.03</v>
      </c>
      <c r="N136" s="11">
        <v>0</v>
      </c>
      <c r="O136" s="5">
        <v>225</v>
      </c>
      <c r="P136" s="5">
        <v>235</v>
      </c>
      <c r="Q136" s="5">
        <v>217</v>
      </c>
      <c r="R136" s="5">
        <v>213</v>
      </c>
      <c r="S136" s="5">
        <v>188</v>
      </c>
      <c r="T136" s="5">
        <v>181</v>
      </c>
      <c r="U136" s="5">
        <v>166</v>
      </c>
      <c r="V136" s="5">
        <v>139</v>
      </c>
      <c r="W136" s="5">
        <v>131</v>
      </c>
      <c r="X136" s="5">
        <v>137</v>
      </c>
      <c r="Y136" s="5">
        <v>136</v>
      </c>
      <c r="Z136" s="6">
        <v>10.666666666666666</v>
      </c>
      <c r="AA136" s="5" t="s">
        <v>55</v>
      </c>
      <c r="AB136" s="5" t="s">
        <v>55</v>
      </c>
      <c r="AC136" s="5" t="s">
        <v>56</v>
      </c>
      <c r="AD136" s="5" t="s">
        <v>56</v>
      </c>
      <c r="AE136" s="5" t="s">
        <v>55</v>
      </c>
      <c r="AF136" s="5" t="s">
        <v>55</v>
      </c>
      <c r="AG136" s="5" t="s">
        <v>56</v>
      </c>
      <c r="AH136" s="5" t="s">
        <v>55</v>
      </c>
      <c r="AI136" s="5" t="s">
        <v>55</v>
      </c>
      <c r="AJ136" s="13" t="s">
        <v>595</v>
      </c>
      <c r="AK136" s="13" t="s">
        <v>596</v>
      </c>
      <c r="AL136" s="13" t="s">
        <v>597</v>
      </c>
      <c r="AM136" s="4">
        <f t="shared" si="0"/>
        <v>0</v>
      </c>
      <c r="AN136" s="4">
        <f t="shared" si="1"/>
        <v>0</v>
      </c>
      <c r="AO136" s="4">
        <f t="shared" si="2"/>
        <v>0</v>
      </c>
      <c r="AP136" s="4">
        <f t="shared" si="3"/>
        <v>6</v>
      </c>
    </row>
    <row r="137" spans="1:42">
      <c r="A137" s="9" t="s">
        <v>598</v>
      </c>
      <c r="B137" s="10">
        <v>43860</v>
      </c>
      <c r="C137" s="11">
        <v>0.57999999999999996</v>
      </c>
      <c r="D137" s="11">
        <v>0.56000000000000005</v>
      </c>
      <c r="E137" s="5" t="s">
        <v>51</v>
      </c>
      <c r="F137" s="12" t="s">
        <v>53</v>
      </c>
      <c r="G137" s="12" t="s">
        <v>53</v>
      </c>
      <c r="H137" s="12" t="s">
        <v>83</v>
      </c>
      <c r="I137" s="12" t="s">
        <v>52</v>
      </c>
      <c r="J137" s="5" t="s">
        <v>52</v>
      </c>
      <c r="K137" s="11">
        <v>0.76</v>
      </c>
      <c r="L137" s="11">
        <v>0.15</v>
      </c>
      <c r="M137" s="11">
        <v>0.02</v>
      </c>
      <c r="N137" s="11">
        <v>7.0000000000000007E-2</v>
      </c>
      <c r="O137" s="5">
        <v>258</v>
      </c>
      <c r="P137" s="5">
        <v>233</v>
      </c>
      <c r="Q137" s="5">
        <v>223</v>
      </c>
      <c r="R137" s="5">
        <v>222</v>
      </c>
      <c r="S137" s="5">
        <v>236</v>
      </c>
      <c r="T137" s="5">
        <v>241</v>
      </c>
      <c r="U137" s="5">
        <v>248</v>
      </c>
      <c r="V137" s="5">
        <v>215</v>
      </c>
      <c r="W137" s="5">
        <v>143</v>
      </c>
      <c r="X137" s="5">
        <v>175</v>
      </c>
      <c r="Y137" s="5">
        <v>195</v>
      </c>
      <c r="Z137" s="6">
        <v>21</v>
      </c>
      <c r="AA137" s="5" t="s">
        <v>55</v>
      </c>
      <c r="AB137" s="5" t="s">
        <v>55</v>
      </c>
      <c r="AC137" s="5" t="s">
        <v>56</v>
      </c>
      <c r="AD137" s="5" t="s">
        <v>55</v>
      </c>
      <c r="AE137" s="5" t="s">
        <v>55</v>
      </c>
      <c r="AF137" s="5" t="s">
        <v>56</v>
      </c>
      <c r="AG137" s="5" t="s">
        <v>56</v>
      </c>
      <c r="AH137" s="5" t="s">
        <v>55</v>
      </c>
      <c r="AI137" s="5" t="s">
        <v>56</v>
      </c>
      <c r="AJ137" s="13" t="s">
        <v>599</v>
      </c>
      <c r="AK137" s="13" t="s">
        <v>600</v>
      </c>
      <c r="AL137" s="13" t="s">
        <v>601</v>
      </c>
      <c r="AM137" s="4">
        <f t="shared" si="0"/>
        <v>2</v>
      </c>
      <c r="AN137" s="4">
        <f t="shared" si="1"/>
        <v>0</v>
      </c>
      <c r="AO137" s="4">
        <f t="shared" si="2"/>
        <v>2</v>
      </c>
      <c r="AP137" s="4">
        <f t="shared" si="3"/>
        <v>5</v>
      </c>
    </row>
    <row r="138" spans="1:42">
      <c r="A138" s="9" t="s">
        <v>602</v>
      </c>
      <c r="B138" s="10">
        <v>43950</v>
      </c>
      <c r="C138" s="11">
        <v>0.55000000000000004</v>
      </c>
      <c r="D138" s="11">
        <v>0.48</v>
      </c>
      <c r="E138" s="5" t="s">
        <v>51</v>
      </c>
      <c r="F138" s="12" t="s">
        <v>53</v>
      </c>
      <c r="G138" s="12" t="s">
        <v>53</v>
      </c>
      <c r="H138" s="12" t="s">
        <v>52</v>
      </c>
      <c r="I138" s="12" t="s">
        <v>52</v>
      </c>
      <c r="J138" s="5" t="s">
        <v>53</v>
      </c>
      <c r="K138" s="11">
        <v>0.75</v>
      </c>
      <c r="L138" s="11">
        <v>0.23</v>
      </c>
      <c r="M138" s="11">
        <v>0.01</v>
      </c>
      <c r="N138" s="11">
        <v>0.01</v>
      </c>
      <c r="O138" s="5">
        <v>555</v>
      </c>
      <c r="P138" s="5">
        <v>546</v>
      </c>
      <c r="Q138" s="5">
        <v>530</v>
      </c>
      <c r="R138" s="5">
        <v>517</v>
      </c>
      <c r="S138" s="5">
        <v>485</v>
      </c>
      <c r="T138" s="5">
        <v>522</v>
      </c>
      <c r="U138" s="5">
        <v>518</v>
      </c>
      <c r="V138" s="5">
        <v>513</v>
      </c>
      <c r="W138" s="5">
        <v>394</v>
      </c>
      <c r="X138" s="5">
        <v>469</v>
      </c>
      <c r="Y138" s="5">
        <v>462</v>
      </c>
      <c r="Z138" s="6">
        <v>52</v>
      </c>
      <c r="AA138" s="5" t="s">
        <v>55</v>
      </c>
      <c r="AB138" s="5" t="s">
        <v>55</v>
      </c>
      <c r="AC138" s="5" t="s">
        <v>56</v>
      </c>
      <c r="AD138" s="5" t="s">
        <v>56</v>
      </c>
      <c r="AE138" s="5" t="s">
        <v>55</v>
      </c>
      <c r="AF138" s="5" t="s">
        <v>56</v>
      </c>
      <c r="AG138" s="5" t="s">
        <v>56</v>
      </c>
      <c r="AH138" s="5" t="s">
        <v>56</v>
      </c>
      <c r="AI138" s="5" t="s">
        <v>56</v>
      </c>
      <c r="AJ138" s="13" t="s">
        <v>603</v>
      </c>
      <c r="AK138" s="13" t="s">
        <v>604</v>
      </c>
      <c r="AL138" s="13" t="s">
        <v>605</v>
      </c>
      <c r="AM138" s="4">
        <f t="shared" si="0"/>
        <v>2</v>
      </c>
      <c r="AN138" s="4">
        <f t="shared" si="1"/>
        <v>0</v>
      </c>
      <c r="AO138" s="4">
        <f t="shared" si="2"/>
        <v>2</v>
      </c>
      <c r="AP138" s="4">
        <f t="shared" si="3"/>
        <v>3</v>
      </c>
    </row>
    <row r="139" spans="1:42">
      <c r="A139" s="9" t="s">
        <v>606</v>
      </c>
      <c r="B139" s="10">
        <v>43980</v>
      </c>
      <c r="C139" s="11">
        <v>0.64</v>
      </c>
      <c r="D139" s="11">
        <v>0.53</v>
      </c>
      <c r="E139" s="5" t="s">
        <v>61</v>
      </c>
      <c r="F139" s="12" t="s">
        <v>52</v>
      </c>
      <c r="G139" s="12" t="s">
        <v>53</v>
      </c>
      <c r="H139" s="12" t="s">
        <v>52</v>
      </c>
      <c r="I139" s="12" t="s">
        <v>52</v>
      </c>
      <c r="J139" s="5" t="s">
        <v>53</v>
      </c>
      <c r="K139" s="11">
        <v>0.63</v>
      </c>
      <c r="L139" s="11">
        <v>0.34</v>
      </c>
      <c r="M139" s="11">
        <v>0.03</v>
      </c>
      <c r="N139" s="11">
        <v>0</v>
      </c>
      <c r="O139" s="5">
        <v>321</v>
      </c>
      <c r="P139" s="5">
        <v>328</v>
      </c>
      <c r="Q139" s="5">
        <v>328</v>
      </c>
      <c r="R139" s="5">
        <v>322</v>
      </c>
      <c r="S139" s="5">
        <v>279</v>
      </c>
      <c r="T139" s="5">
        <v>274</v>
      </c>
      <c r="U139" s="5">
        <v>254</v>
      </c>
      <c r="V139" s="5">
        <v>223</v>
      </c>
      <c r="W139" s="5">
        <v>181</v>
      </c>
      <c r="X139" s="5">
        <v>187</v>
      </c>
      <c r="Y139" s="5"/>
      <c r="Z139" s="6"/>
      <c r="AA139" s="5" t="s">
        <v>55</v>
      </c>
      <c r="AB139" s="5" t="s">
        <v>55</v>
      </c>
      <c r="AC139" s="5" t="s">
        <v>56</v>
      </c>
      <c r="AD139" s="5" t="s">
        <v>56</v>
      </c>
      <c r="AE139" s="5" t="s">
        <v>56</v>
      </c>
      <c r="AF139" s="5" t="s">
        <v>55</v>
      </c>
      <c r="AG139" s="5" t="s">
        <v>324</v>
      </c>
      <c r="AH139" s="5" t="s">
        <v>324</v>
      </c>
      <c r="AI139" s="5" t="s">
        <v>324</v>
      </c>
      <c r="AJ139" s="13" t="s">
        <v>607</v>
      </c>
      <c r="AK139" s="13" t="s">
        <v>608</v>
      </c>
      <c r="AL139" s="15"/>
      <c r="AM139" s="4">
        <f t="shared" si="0"/>
        <v>3</v>
      </c>
      <c r="AN139" s="4">
        <f t="shared" si="1"/>
        <v>0</v>
      </c>
      <c r="AO139" s="4">
        <f t="shared" si="2"/>
        <v>3</v>
      </c>
      <c r="AP139" s="4">
        <f t="shared" si="3"/>
        <v>3</v>
      </c>
    </row>
    <row r="140" spans="1:42">
      <c r="A140" s="9" t="s">
        <v>609</v>
      </c>
      <c r="B140" s="10">
        <v>44000</v>
      </c>
      <c r="C140" s="11">
        <v>0.63</v>
      </c>
      <c r="D140" s="11">
        <v>0.6</v>
      </c>
      <c r="E140" s="12" t="s">
        <v>125</v>
      </c>
      <c r="F140" s="12" t="s">
        <v>53</v>
      </c>
      <c r="G140" s="12" t="s">
        <v>54</v>
      </c>
      <c r="H140" s="12" t="s">
        <v>52</v>
      </c>
      <c r="I140" s="12" t="s">
        <v>53</v>
      </c>
      <c r="J140" s="5" t="s">
        <v>53</v>
      </c>
      <c r="K140" s="11">
        <v>0.55000000000000004</v>
      </c>
      <c r="L140" s="11">
        <v>0.37</v>
      </c>
      <c r="M140" s="11">
        <v>0.04</v>
      </c>
      <c r="N140" s="11">
        <v>0.04</v>
      </c>
      <c r="O140" s="5">
        <v>298</v>
      </c>
      <c r="P140" s="5">
        <v>333</v>
      </c>
      <c r="Q140" s="5">
        <v>340</v>
      </c>
      <c r="R140" s="5">
        <v>337</v>
      </c>
      <c r="S140" s="5">
        <v>372</v>
      </c>
      <c r="T140" s="5">
        <v>355</v>
      </c>
      <c r="U140" s="5">
        <v>334</v>
      </c>
      <c r="V140" s="5">
        <v>280</v>
      </c>
      <c r="W140" s="5">
        <v>243</v>
      </c>
      <c r="X140" s="5">
        <v>256</v>
      </c>
      <c r="Y140" s="5">
        <v>225</v>
      </c>
      <c r="Z140" s="6">
        <v>22.333333333333332</v>
      </c>
      <c r="AA140" s="5" t="s">
        <v>55</v>
      </c>
      <c r="AB140" s="5" t="s">
        <v>55</v>
      </c>
      <c r="AC140" s="5" t="s">
        <v>56</v>
      </c>
      <c r="AD140" s="5" t="s">
        <v>56</v>
      </c>
      <c r="AE140" s="5" t="s">
        <v>55</v>
      </c>
      <c r="AF140" s="5" t="s">
        <v>55</v>
      </c>
      <c r="AG140" s="5" t="s">
        <v>55</v>
      </c>
      <c r="AH140" s="5" t="s">
        <v>55</v>
      </c>
      <c r="AI140" s="5" t="s">
        <v>56</v>
      </c>
      <c r="AJ140" s="13" t="s">
        <v>610</v>
      </c>
      <c r="AK140" s="13" t="s">
        <v>611</v>
      </c>
      <c r="AL140" s="13" t="s">
        <v>612</v>
      </c>
      <c r="AM140" s="4">
        <f t="shared" si="0"/>
        <v>1</v>
      </c>
      <c r="AN140" s="4">
        <f t="shared" si="1"/>
        <v>0</v>
      </c>
      <c r="AO140" s="4">
        <f t="shared" si="2"/>
        <v>1</v>
      </c>
      <c r="AP140" s="4">
        <f t="shared" si="3"/>
        <v>6</v>
      </c>
    </row>
    <row r="141" spans="1:42">
      <c r="A141" s="9" t="s">
        <v>613</v>
      </c>
      <c r="B141" s="10">
        <v>44050</v>
      </c>
      <c r="C141" s="11">
        <v>0.53</v>
      </c>
      <c r="D141" s="11">
        <v>0.46</v>
      </c>
      <c r="E141" s="12" t="s">
        <v>96</v>
      </c>
      <c r="F141" s="12" t="s">
        <v>54</v>
      </c>
      <c r="G141" s="5" t="s">
        <v>54</v>
      </c>
      <c r="H141" s="12" t="s">
        <v>53</v>
      </c>
      <c r="I141" s="12" t="s">
        <v>54</v>
      </c>
      <c r="J141" s="5" t="s">
        <v>52</v>
      </c>
      <c r="K141" s="11">
        <v>0.49</v>
      </c>
      <c r="L141" s="11">
        <v>0.46</v>
      </c>
      <c r="M141" s="11">
        <v>0.05</v>
      </c>
      <c r="N141" s="11">
        <v>0</v>
      </c>
      <c r="O141" s="5">
        <v>286</v>
      </c>
      <c r="P141" s="5">
        <v>313</v>
      </c>
      <c r="Q141" s="5">
        <v>308</v>
      </c>
      <c r="R141" s="5">
        <v>262</v>
      </c>
      <c r="S141" s="5">
        <v>243</v>
      </c>
      <c r="T141" s="5">
        <v>215</v>
      </c>
      <c r="U141" s="5">
        <v>229</v>
      </c>
      <c r="V141" s="5">
        <v>223</v>
      </c>
      <c r="W141" s="5">
        <v>158</v>
      </c>
      <c r="X141" s="5">
        <v>145</v>
      </c>
      <c r="Y141" s="5">
        <v>158</v>
      </c>
      <c r="Z141" s="6">
        <v>12.666666666666666</v>
      </c>
      <c r="AA141" s="5" t="s">
        <v>55</v>
      </c>
      <c r="AB141" s="5" t="s">
        <v>55</v>
      </c>
      <c r="AC141" s="5" t="s">
        <v>55</v>
      </c>
      <c r="AD141" s="5" t="s">
        <v>56</v>
      </c>
      <c r="AE141" s="5" t="s">
        <v>55</v>
      </c>
      <c r="AF141" s="5" t="s">
        <v>55</v>
      </c>
      <c r="AG141" s="5" t="s">
        <v>56</v>
      </c>
      <c r="AH141" s="5" t="s">
        <v>55</v>
      </c>
      <c r="AI141" s="5" t="s">
        <v>55</v>
      </c>
      <c r="AJ141" s="13" t="s">
        <v>614</v>
      </c>
      <c r="AK141" s="13" t="s">
        <v>615</v>
      </c>
      <c r="AL141" s="13" t="s">
        <v>616</v>
      </c>
      <c r="AM141" s="4">
        <f t="shared" si="0"/>
        <v>1</v>
      </c>
      <c r="AN141" s="4">
        <f t="shared" si="1"/>
        <v>0</v>
      </c>
      <c r="AO141" s="4">
        <f t="shared" si="2"/>
        <v>1</v>
      </c>
      <c r="AP141" s="4">
        <f t="shared" si="3"/>
        <v>7</v>
      </c>
    </row>
    <row r="142" spans="1:42">
      <c r="A142" s="9" t="s">
        <v>617</v>
      </c>
      <c r="B142" s="10">
        <v>44210</v>
      </c>
      <c r="C142" s="11">
        <v>0.56999999999999995</v>
      </c>
      <c r="D142" s="11">
        <v>0.61</v>
      </c>
      <c r="E142" s="5" t="s">
        <v>51</v>
      </c>
      <c r="F142" s="12" t="s">
        <v>53</v>
      </c>
      <c r="G142" s="12" t="s">
        <v>53</v>
      </c>
      <c r="H142" s="12" t="s">
        <v>52</v>
      </c>
      <c r="I142" s="12" t="s">
        <v>53</v>
      </c>
      <c r="J142" s="5" t="s">
        <v>53</v>
      </c>
      <c r="K142" s="11">
        <v>0.74</v>
      </c>
      <c r="L142" s="11">
        <v>0.22</v>
      </c>
      <c r="M142" s="11">
        <v>0.04</v>
      </c>
      <c r="N142" s="11">
        <v>0</v>
      </c>
      <c r="O142" s="5">
        <v>216</v>
      </c>
      <c r="P142" s="5">
        <v>215</v>
      </c>
      <c r="Q142" s="5">
        <v>178</v>
      </c>
      <c r="R142" s="5">
        <v>170</v>
      </c>
      <c r="S142" s="5">
        <v>167</v>
      </c>
      <c r="T142" s="5">
        <v>151</v>
      </c>
      <c r="U142" s="5">
        <v>147</v>
      </c>
      <c r="V142" s="5">
        <v>160</v>
      </c>
      <c r="W142" s="5">
        <v>146</v>
      </c>
      <c r="X142" s="5">
        <v>171</v>
      </c>
      <c r="Y142" s="5">
        <v>166</v>
      </c>
      <c r="Z142" s="6">
        <v>19</v>
      </c>
      <c r="AA142" s="5" t="s">
        <v>55</v>
      </c>
      <c r="AB142" s="5" t="s">
        <v>55</v>
      </c>
      <c r="AC142" s="5" t="s">
        <v>56</v>
      </c>
      <c r="AD142" s="5" t="s">
        <v>56</v>
      </c>
      <c r="AE142" s="5" t="s">
        <v>55</v>
      </c>
      <c r="AF142" s="5" t="s">
        <v>55</v>
      </c>
      <c r="AG142" s="5" t="s">
        <v>56</v>
      </c>
      <c r="AH142" s="5" t="s">
        <v>55</v>
      </c>
      <c r="AI142" s="5" t="s">
        <v>55</v>
      </c>
      <c r="AJ142" s="13" t="s">
        <v>618</v>
      </c>
      <c r="AK142" s="13" t="s">
        <v>619</v>
      </c>
      <c r="AL142" s="13" t="s">
        <v>620</v>
      </c>
      <c r="AM142" s="4">
        <f t="shared" si="0"/>
        <v>1</v>
      </c>
      <c r="AN142" s="4">
        <f t="shared" si="1"/>
        <v>0</v>
      </c>
      <c r="AO142" s="4">
        <f t="shared" si="2"/>
        <v>1</v>
      </c>
      <c r="AP142" s="4">
        <f t="shared" si="3"/>
        <v>6</v>
      </c>
    </row>
    <row r="143" spans="1:42">
      <c r="A143" s="9" t="s">
        <v>621</v>
      </c>
      <c r="B143" s="10">
        <v>44260</v>
      </c>
      <c r="C143" s="11">
        <v>0.46</v>
      </c>
      <c r="D143" s="11">
        <v>0.43</v>
      </c>
      <c r="E143" s="5" t="s">
        <v>51</v>
      </c>
      <c r="F143" s="12" t="s">
        <v>52</v>
      </c>
      <c r="G143" s="5" t="s">
        <v>53</v>
      </c>
      <c r="H143" s="12" t="s">
        <v>52</v>
      </c>
      <c r="I143" s="12" t="s">
        <v>53</v>
      </c>
      <c r="J143" s="5" t="s">
        <v>54</v>
      </c>
      <c r="K143" s="11">
        <v>0.61</v>
      </c>
      <c r="L143" s="11">
        <v>0.25</v>
      </c>
      <c r="M143" s="11">
        <v>0.06</v>
      </c>
      <c r="N143" s="11">
        <v>0.08</v>
      </c>
      <c r="O143" s="5">
        <v>292</v>
      </c>
      <c r="P143" s="5">
        <v>302</v>
      </c>
      <c r="Q143" s="5">
        <v>319</v>
      </c>
      <c r="R143" s="5">
        <v>333</v>
      </c>
      <c r="S143" s="5">
        <v>308</v>
      </c>
      <c r="T143" s="5">
        <v>277</v>
      </c>
      <c r="U143" s="5">
        <v>248</v>
      </c>
      <c r="V143" s="5">
        <v>257</v>
      </c>
      <c r="W143" s="5">
        <v>197</v>
      </c>
      <c r="X143" s="5">
        <v>206</v>
      </c>
      <c r="Y143" s="5">
        <v>217</v>
      </c>
      <c r="Z143" s="6">
        <v>20</v>
      </c>
      <c r="AA143" s="5" t="s">
        <v>55</v>
      </c>
      <c r="AB143" s="5" t="s">
        <v>55</v>
      </c>
      <c r="AC143" s="5" t="s">
        <v>56</v>
      </c>
      <c r="AD143" s="5" t="s">
        <v>56</v>
      </c>
      <c r="AE143" s="5" t="s">
        <v>55</v>
      </c>
      <c r="AF143" s="5" t="s">
        <v>55</v>
      </c>
      <c r="AG143" s="5" t="s">
        <v>56</v>
      </c>
      <c r="AH143" s="5" t="s">
        <v>55</v>
      </c>
      <c r="AI143" s="5" t="s">
        <v>56</v>
      </c>
      <c r="AJ143" s="13" t="s">
        <v>622</v>
      </c>
      <c r="AK143" s="13" t="s">
        <v>623</v>
      </c>
      <c r="AL143" s="13" t="s">
        <v>624</v>
      </c>
      <c r="AM143" s="4">
        <f t="shared" si="0"/>
        <v>2</v>
      </c>
      <c r="AN143" s="4">
        <f t="shared" si="1"/>
        <v>0</v>
      </c>
      <c r="AO143" s="4">
        <f t="shared" si="2"/>
        <v>2</v>
      </c>
      <c r="AP143" s="4">
        <f t="shared" si="3"/>
        <v>5</v>
      </c>
    </row>
    <row r="144" spans="1:42">
      <c r="A144" s="9" t="s">
        <v>625</v>
      </c>
      <c r="B144" s="10">
        <v>44270</v>
      </c>
      <c r="C144" s="11">
        <v>0.62</v>
      </c>
      <c r="D144" s="11">
        <v>0.54</v>
      </c>
      <c r="E144" s="5" t="s">
        <v>51</v>
      </c>
      <c r="F144" s="12" t="s">
        <v>52</v>
      </c>
      <c r="G144" s="12" t="s">
        <v>52</v>
      </c>
      <c r="H144" s="12" t="s">
        <v>53</v>
      </c>
      <c r="I144" s="12" t="s">
        <v>53</v>
      </c>
      <c r="J144" s="5" t="s">
        <v>53</v>
      </c>
      <c r="K144" s="11">
        <v>0.73</v>
      </c>
      <c r="L144" s="11">
        <v>0.23</v>
      </c>
      <c r="M144" s="11">
        <v>0.02</v>
      </c>
      <c r="N144" s="11">
        <v>0.02</v>
      </c>
      <c r="O144" s="5">
        <v>247</v>
      </c>
      <c r="P144" s="5">
        <v>253</v>
      </c>
      <c r="Q144" s="5">
        <v>219</v>
      </c>
      <c r="R144" s="5">
        <v>236</v>
      </c>
      <c r="S144" s="5">
        <v>214</v>
      </c>
      <c r="T144" s="5">
        <v>202</v>
      </c>
      <c r="U144" s="5">
        <v>209</v>
      </c>
      <c r="V144" s="5">
        <v>210</v>
      </c>
      <c r="W144" s="5">
        <v>190</v>
      </c>
      <c r="X144" s="5">
        <v>231</v>
      </c>
      <c r="Y144" s="5">
        <v>217</v>
      </c>
      <c r="Z144" s="6">
        <v>25.666666666666668</v>
      </c>
      <c r="AA144" s="5" t="s">
        <v>55</v>
      </c>
      <c r="AB144" s="5" t="s">
        <v>55</v>
      </c>
      <c r="AC144" s="5" t="s">
        <v>56</v>
      </c>
      <c r="AD144" s="5" t="s">
        <v>56</v>
      </c>
      <c r="AE144" s="5" t="s">
        <v>55</v>
      </c>
      <c r="AF144" s="5" t="s">
        <v>55</v>
      </c>
      <c r="AG144" s="5" t="s">
        <v>55</v>
      </c>
      <c r="AH144" s="5" t="s">
        <v>55</v>
      </c>
      <c r="AI144" s="5" t="s">
        <v>56</v>
      </c>
      <c r="AJ144" s="13" t="s">
        <v>626</v>
      </c>
      <c r="AK144" s="13" t="s">
        <v>627</v>
      </c>
      <c r="AL144" s="13" t="s">
        <v>628</v>
      </c>
      <c r="AM144" s="4">
        <f t="shared" si="0"/>
        <v>2</v>
      </c>
      <c r="AN144" s="4">
        <f t="shared" si="1"/>
        <v>0</v>
      </c>
      <c r="AO144" s="4">
        <f t="shared" si="2"/>
        <v>2</v>
      </c>
      <c r="AP144" s="4">
        <f t="shared" si="3"/>
        <v>6</v>
      </c>
    </row>
    <row r="145" spans="1:42">
      <c r="A145" s="9" t="s">
        <v>629</v>
      </c>
      <c r="B145" s="10">
        <v>44340</v>
      </c>
      <c r="C145" s="11">
        <v>0.68</v>
      </c>
      <c r="D145" s="11">
        <v>0.56000000000000005</v>
      </c>
      <c r="E145" s="5" t="s">
        <v>51</v>
      </c>
      <c r="F145" s="12" t="s">
        <v>53</v>
      </c>
      <c r="G145" s="12" t="s">
        <v>54</v>
      </c>
      <c r="H145" s="12" t="s">
        <v>52</v>
      </c>
      <c r="I145" s="12" t="s">
        <v>52</v>
      </c>
      <c r="J145" s="5" t="s">
        <v>53</v>
      </c>
      <c r="K145" s="11">
        <v>0.77</v>
      </c>
      <c r="L145" s="11">
        <v>0.2</v>
      </c>
      <c r="M145" s="11">
        <v>0.02</v>
      </c>
      <c r="N145" s="11">
        <v>0.01</v>
      </c>
      <c r="O145" s="5">
        <v>403</v>
      </c>
      <c r="P145" s="5">
        <v>364</v>
      </c>
      <c r="Q145" s="5">
        <v>352</v>
      </c>
      <c r="R145" s="5">
        <v>343</v>
      </c>
      <c r="S145" s="5">
        <v>344</v>
      </c>
      <c r="T145" s="5">
        <v>361</v>
      </c>
      <c r="U145" s="5">
        <v>379</v>
      </c>
      <c r="V145" s="5">
        <v>393</v>
      </c>
      <c r="W145" s="5">
        <v>356</v>
      </c>
      <c r="X145" s="5">
        <v>415</v>
      </c>
      <c r="Y145" s="5">
        <v>430</v>
      </c>
      <c r="Z145" s="6">
        <v>41</v>
      </c>
      <c r="AA145" s="5" t="s">
        <v>55</v>
      </c>
      <c r="AB145" s="5" t="s">
        <v>55</v>
      </c>
      <c r="AC145" s="5" t="s">
        <v>56</v>
      </c>
      <c r="AD145" s="5" t="s">
        <v>56</v>
      </c>
      <c r="AE145" s="5" t="s">
        <v>55</v>
      </c>
      <c r="AF145" s="5" t="s">
        <v>56</v>
      </c>
      <c r="AG145" s="5" t="s">
        <v>56</v>
      </c>
      <c r="AH145" s="5" t="s">
        <v>56</v>
      </c>
      <c r="AI145" s="5" t="s">
        <v>56</v>
      </c>
      <c r="AJ145" s="13" t="s">
        <v>630</v>
      </c>
      <c r="AK145" s="13" t="s">
        <v>631</v>
      </c>
      <c r="AL145" s="13" t="s">
        <v>632</v>
      </c>
      <c r="AM145" s="4">
        <f t="shared" si="0"/>
        <v>2</v>
      </c>
      <c r="AN145" s="4">
        <f t="shared" si="1"/>
        <v>0</v>
      </c>
      <c r="AO145" s="4">
        <f t="shared" si="2"/>
        <v>2</v>
      </c>
      <c r="AP145" s="4">
        <f t="shared" si="3"/>
        <v>3</v>
      </c>
    </row>
    <row r="146" spans="1:42">
      <c r="A146" s="9" t="s">
        <v>633</v>
      </c>
      <c r="B146" s="10">
        <v>44350</v>
      </c>
      <c r="C146" s="11">
        <v>0.61</v>
      </c>
      <c r="D146" s="11">
        <v>0.6</v>
      </c>
      <c r="E146" s="12" t="s">
        <v>125</v>
      </c>
      <c r="F146" s="12" t="s">
        <v>53</v>
      </c>
      <c r="G146" s="12" t="s">
        <v>54</v>
      </c>
      <c r="H146" s="12" t="s">
        <v>52</v>
      </c>
      <c r="I146" s="12" t="s">
        <v>53</v>
      </c>
      <c r="J146" s="5" t="s">
        <v>53</v>
      </c>
      <c r="K146" s="11">
        <v>0.5</v>
      </c>
      <c r="L146" s="11">
        <v>0.37</v>
      </c>
      <c r="M146" s="11">
        <v>7.0000000000000007E-2</v>
      </c>
      <c r="N146" s="11">
        <v>0.06</v>
      </c>
      <c r="O146" s="5">
        <v>299</v>
      </c>
      <c r="P146" s="5">
        <v>305</v>
      </c>
      <c r="Q146" s="5">
        <v>306</v>
      </c>
      <c r="R146" s="5">
        <v>312</v>
      </c>
      <c r="S146" s="5">
        <v>309</v>
      </c>
      <c r="T146" s="5">
        <v>307</v>
      </c>
      <c r="U146" s="5">
        <v>297</v>
      </c>
      <c r="V146" s="5">
        <v>421</v>
      </c>
      <c r="W146" s="5">
        <v>383</v>
      </c>
      <c r="X146" s="5">
        <v>350</v>
      </c>
      <c r="Y146" s="5">
        <v>325</v>
      </c>
      <c r="Z146" s="6">
        <v>32.666666666666664</v>
      </c>
      <c r="AA146" s="5" t="s">
        <v>55</v>
      </c>
      <c r="AB146" s="5" t="s">
        <v>55</v>
      </c>
      <c r="AC146" s="5" t="s">
        <v>56</v>
      </c>
      <c r="AD146" s="5" t="s">
        <v>56</v>
      </c>
      <c r="AE146" s="5" t="s">
        <v>55</v>
      </c>
      <c r="AF146" s="5" t="s">
        <v>55</v>
      </c>
      <c r="AG146" s="5" t="s">
        <v>55</v>
      </c>
      <c r="AH146" s="5" t="s">
        <v>56</v>
      </c>
      <c r="AI146" s="5" t="s">
        <v>56</v>
      </c>
      <c r="AJ146" s="16" t="s">
        <v>634</v>
      </c>
      <c r="AK146" s="14" t="s">
        <v>635</v>
      </c>
      <c r="AL146" s="13" t="s">
        <v>636</v>
      </c>
      <c r="AM146" s="4">
        <f t="shared" si="0"/>
        <v>1</v>
      </c>
      <c r="AN146" s="4">
        <f t="shared" si="1"/>
        <v>0</v>
      </c>
      <c r="AO146" s="4">
        <f t="shared" si="2"/>
        <v>1</v>
      </c>
      <c r="AP146" s="4">
        <f t="shared" si="3"/>
        <v>5</v>
      </c>
    </row>
    <row r="147" spans="1:42">
      <c r="A147" s="9" t="s">
        <v>637</v>
      </c>
      <c r="B147" s="10">
        <v>44390</v>
      </c>
      <c r="C147" s="11">
        <v>0.6</v>
      </c>
      <c r="D147" s="11">
        <v>0.59</v>
      </c>
      <c r="E147" s="12" t="s">
        <v>83</v>
      </c>
      <c r="F147" s="12" t="s">
        <v>83</v>
      </c>
      <c r="G147" s="12" t="s">
        <v>83</v>
      </c>
      <c r="H147" s="12" t="s">
        <v>83</v>
      </c>
      <c r="I147" s="12" t="s">
        <v>83</v>
      </c>
      <c r="J147" s="12" t="s">
        <v>83</v>
      </c>
      <c r="K147" s="11">
        <v>0</v>
      </c>
      <c r="L147" s="11">
        <v>0</v>
      </c>
      <c r="M147" s="11">
        <v>0</v>
      </c>
      <c r="N147" s="11">
        <v>0</v>
      </c>
      <c r="O147" s="5">
        <v>260</v>
      </c>
      <c r="P147" s="5">
        <v>259</v>
      </c>
      <c r="Q147" s="5">
        <v>255</v>
      </c>
      <c r="R147" s="5">
        <v>240</v>
      </c>
      <c r="S147" s="5">
        <v>245</v>
      </c>
      <c r="T147" s="5">
        <v>249</v>
      </c>
      <c r="U147" s="5">
        <v>227</v>
      </c>
      <c r="V147" s="5">
        <v>239</v>
      </c>
      <c r="W147" s="5">
        <v>218</v>
      </c>
      <c r="X147" s="5">
        <v>186</v>
      </c>
      <c r="Y147" s="5">
        <v>180</v>
      </c>
      <c r="Z147" s="6">
        <v>12.666666666666666</v>
      </c>
      <c r="AA147" s="5" t="s">
        <v>55</v>
      </c>
      <c r="AB147" s="5" t="s">
        <v>55</v>
      </c>
      <c r="AC147" s="5" t="s">
        <v>55</v>
      </c>
      <c r="AD147" s="5" t="s">
        <v>55</v>
      </c>
      <c r="AE147" s="5" t="s">
        <v>55</v>
      </c>
      <c r="AF147" s="5" t="s">
        <v>55</v>
      </c>
      <c r="AG147" s="5" t="s">
        <v>56</v>
      </c>
      <c r="AH147" s="5" t="s">
        <v>55</v>
      </c>
      <c r="AI147" s="5" t="s">
        <v>55</v>
      </c>
      <c r="AJ147" s="17"/>
      <c r="AK147" s="18" t="s">
        <v>638</v>
      </c>
      <c r="AL147" s="13" t="s">
        <v>639</v>
      </c>
      <c r="AM147" s="4">
        <f t="shared" si="0"/>
        <v>0</v>
      </c>
      <c r="AN147" s="4">
        <f t="shared" si="1"/>
        <v>0</v>
      </c>
      <c r="AO147" s="4">
        <f t="shared" si="2"/>
        <v>0</v>
      </c>
      <c r="AP147" s="4">
        <f t="shared" si="3"/>
        <v>8</v>
      </c>
    </row>
    <row r="148" spans="1:42">
      <c r="A148" s="9" t="s">
        <v>640</v>
      </c>
      <c r="B148" s="10">
        <v>44410</v>
      </c>
      <c r="C148" s="11">
        <v>0.51</v>
      </c>
      <c r="D148" s="11">
        <v>0.48</v>
      </c>
      <c r="E148" s="5" t="s">
        <v>61</v>
      </c>
      <c r="F148" s="12" t="s">
        <v>52</v>
      </c>
      <c r="G148" s="12" t="s">
        <v>53</v>
      </c>
      <c r="H148" s="12" t="s">
        <v>52</v>
      </c>
      <c r="I148" s="12" t="s">
        <v>52</v>
      </c>
      <c r="J148" s="5" t="s">
        <v>62</v>
      </c>
      <c r="K148" s="11">
        <v>0.79</v>
      </c>
      <c r="L148" s="11">
        <v>0.12</v>
      </c>
      <c r="M148" s="11">
        <v>0.05</v>
      </c>
      <c r="N148" s="11">
        <v>0.04</v>
      </c>
      <c r="O148" s="5">
        <v>177</v>
      </c>
      <c r="P148" s="5">
        <v>191</v>
      </c>
      <c r="Q148" s="5">
        <v>194</v>
      </c>
      <c r="R148" s="5">
        <v>188</v>
      </c>
      <c r="S148" s="5">
        <v>195</v>
      </c>
      <c r="T148" s="5">
        <v>193</v>
      </c>
      <c r="U148" s="5">
        <v>169</v>
      </c>
      <c r="V148" s="5">
        <v>189</v>
      </c>
      <c r="W148" s="5">
        <v>198</v>
      </c>
      <c r="X148" s="5">
        <v>198</v>
      </c>
      <c r="Y148" s="5">
        <v>207</v>
      </c>
      <c r="Z148" s="6">
        <v>19.333333333333332</v>
      </c>
      <c r="AA148" s="5" t="s">
        <v>55</v>
      </c>
      <c r="AB148" s="5" t="s">
        <v>55</v>
      </c>
      <c r="AC148" s="5" t="s">
        <v>56</v>
      </c>
      <c r="AD148" s="5" t="s">
        <v>56</v>
      </c>
      <c r="AE148" s="5" t="s">
        <v>56</v>
      </c>
      <c r="AF148" s="5" t="s">
        <v>56</v>
      </c>
      <c r="AG148" s="5" t="s">
        <v>56</v>
      </c>
      <c r="AH148" s="5" t="s">
        <v>55</v>
      </c>
      <c r="AI148" s="5" t="s">
        <v>55</v>
      </c>
      <c r="AJ148" s="13" t="s">
        <v>641</v>
      </c>
      <c r="AK148" s="13" t="s">
        <v>642</v>
      </c>
      <c r="AL148" s="13" t="s">
        <v>643</v>
      </c>
      <c r="AM148" s="4">
        <f t="shared" si="0"/>
        <v>3</v>
      </c>
      <c r="AN148" s="4">
        <f t="shared" si="1"/>
        <v>1</v>
      </c>
      <c r="AO148" s="4">
        <f t="shared" si="2"/>
        <v>4</v>
      </c>
      <c r="AP148" s="4">
        <f t="shared" si="3"/>
        <v>4</v>
      </c>
    </row>
    <row r="149" spans="1:42">
      <c r="A149" s="9" t="s">
        <v>644</v>
      </c>
      <c r="B149" s="10">
        <v>44370</v>
      </c>
      <c r="C149" s="11">
        <v>0.46</v>
      </c>
      <c r="D149" s="11">
        <v>0.34</v>
      </c>
      <c r="E149" s="12" t="s">
        <v>258</v>
      </c>
      <c r="F149" s="12" t="s">
        <v>54</v>
      </c>
      <c r="G149" s="5" t="s">
        <v>54</v>
      </c>
      <c r="H149" s="12" t="s">
        <v>53</v>
      </c>
      <c r="I149" s="12" t="s">
        <v>53</v>
      </c>
      <c r="J149" s="5" t="s">
        <v>54</v>
      </c>
      <c r="K149" s="11">
        <v>0.56999999999999995</v>
      </c>
      <c r="L149" s="11">
        <v>0.28999999999999998</v>
      </c>
      <c r="M149" s="11">
        <v>0.08</v>
      </c>
      <c r="N149" s="11">
        <v>0.06</v>
      </c>
      <c r="O149" s="5">
        <v>167</v>
      </c>
      <c r="P149" s="5">
        <v>200</v>
      </c>
      <c r="Q149" s="5">
        <v>204</v>
      </c>
      <c r="R149" s="5">
        <v>255</v>
      </c>
      <c r="S149" s="5">
        <v>274</v>
      </c>
      <c r="T149" s="5">
        <v>302</v>
      </c>
      <c r="U149" s="5">
        <v>342</v>
      </c>
      <c r="V149" s="5">
        <v>356</v>
      </c>
      <c r="W149" s="5">
        <v>307</v>
      </c>
      <c r="X149" s="5">
        <v>318</v>
      </c>
      <c r="Y149" s="5">
        <v>273</v>
      </c>
      <c r="Z149" s="6">
        <v>26.333333333333332</v>
      </c>
      <c r="AA149" s="5" t="s">
        <v>55</v>
      </c>
      <c r="AB149" s="5" t="s">
        <v>55</v>
      </c>
      <c r="AC149" s="5" t="s">
        <v>55</v>
      </c>
      <c r="AD149" s="5" t="s">
        <v>56</v>
      </c>
      <c r="AE149" s="5" t="s">
        <v>55</v>
      </c>
      <c r="AF149" s="5" t="s">
        <v>55</v>
      </c>
      <c r="AG149" s="5" t="s">
        <v>55</v>
      </c>
      <c r="AH149" s="5" t="s">
        <v>56</v>
      </c>
      <c r="AI149" s="5" t="s">
        <v>56</v>
      </c>
      <c r="AJ149" s="13" t="s">
        <v>645</v>
      </c>
      <c r="AK149" s="13" t="s">
        <v>646</v>
      </c>
      <c r="AL149" s="13" t="s">
        <v>647</v>
      </c>
      <c r="AM149" s="4">
        <f t="shared" si="0"/>
        <v>0</v>
      </c>
      <c r="AN149" s="4">
        <f t="shared" si="1"/>
        <v>0</v>
      </c>
      <c r="AO149" s="4">
        <f t="shared" si="2"/>
        <v>0</v>
      </c>
      <c r="AP149" s="4">
        <f t="shared" si="3"/>
        <v>6</v>
      </c>
    </row>
    <row r="150" spans="1:42">
      <c r="A150" s="9" t="s">
        <v>648</v>
      </c>
      <c r="B150" s="10">
        <v>44480</v>
      </c>
      <c r="C150" s="11">
        <v>0.56000000000000005</v>
      </c>
      <c r="D150" s="11">
        <v>0.45</v>
      </c>
      <c r="E150" s="12" t="s">
        <v>125</v>
      </c>
      <c r="F150" s="12" t="s">
        <v>54</v>
      </c>
      <c r="G150" s="12" t="s">
        <v>54</v>
      </c>
      <c r="H150" s="12" t="s">
        <v>52</v>
      </c>
      <c r="I150" s="12" t="s">
        <v>52</v>
      </c>
      <c r="J150" s="5" t="s">
        <v>53</v>
      </c>
      <c r="K150" s="11">
        <v>0.57999999999999996</v>
      </c>
      <c r="L150" s="11">
        <v>0.36</v>
      </c>
      <c r="M150" s="11">
        <v>0.03</v>
      </c>
      <c r="N150" s="11">
        <v>0.03</v>
      </c>
      <c r="O150" s="5">
        <v>251</v>
      </c>
      <c r="P150" s="5">
        <v>281</v>
      </c>
      <c r="Q150" s="5">
        <v>272</v>
      </c>
      <c r="R150" s="5">
        <v>282</v>
      </c>
      <c r="S150" s="5">
        <v>284</v>
      </c>
      <c r="T150" s="5">
        <v>292</v>
      </c>
      <c r="U150" s="5">
        <v>325</v>
      </c>
      <c r="V150" s="5">
        <v>334</v>
      </c>
      <c r="W150" s="5">
        <v>274</v>
      </c>
      <c r="X150" s="5">
        <v>278</v>
      </c>
      <c r="Y150" s="5">
        <v>266</v>
      </c>
      <c r="Z150" s="6">
        <v>24.333333333333332</v>
      </c>
      <c r="AA150" s="5" t="s">
        <v>55</v>
      </c>
      <c r="AB150" s="5" t="s">
        <v>55</v>
      </c>
      <c r="AC150" s="5" t="s">
        <v>56</v>
      </c>
      <c r="AD150" s="5" t="s">
        <v>56</v>
      </c>
      <c r="AE150" s="5" t="s">
        <v>55</v>
      </c>
      <c r="AF150" s="5" t="s">
        <v>55</v>
      </c>
      <c r="AG150" s="5" t="s">
        <v>56</v>
      </c>
      <c r="AH150" s="5" t="s">
        <v>56</v>
      </c>
      <c r="AI150" s="5" t="s">
        <v>56</v>
      </c>
      <c r="AJ150" s="13" t="s">
        <v>649</v>
      </c>
      <c r="AK150" s="13" t="s">
        <v>650</v>
      </c>
      <c r="AL150" s="13" t="s">
        <v>651</v>
      </c>
      <c r="AM150" s="4">
        <f t="shared" si="0"/>
        <v>2</v>
      </c>
      <c r="AN150" s="4">
        <f t="shared" si="1"/>
        <v>0</v>
      </c>
      <c r="AO150" s="4">
        <f t="shared" si="2"/>
        <v>2</v>
      </c>
      <c r="AP150" s="4">
        <f t="shared" si="3"/>
        <v>4</v>
      </c>
    </row>
    <row r="151" spans="1:42">
      <c r="A151" s="9" t="s">
        <v>652</v>
      </c>
      <c r="B151" s="10">
        <v>44510</v>
      </c>
      <c r="C151" s="11">
        <v>0.49</v>
      </c>
      <c r="D151" s="11">
        <v>0.47</v>
      </c>
      <c r="E151" s="12" t="s">
        <v>83</v>
      </c>
      <c r="F151" s="12" t="s">
        <v>83</v>
      </c>
      <c r="G151" s="12" t="s">
        <v>83</v>
      </c>
      <c r="H151" s="12" t="s">
        <v>83</v>
      </c>
      <c r="I151" s="12" t="s">
        <v>83</v>
      </c>
      <c r="J151" s="12" t="s">
        <v>83</v>
      </c>
      <c r="K151" s="11">
        <v>0</v>
      </c>
      <c r="L151" s="11">
        <v>0</v>
      </c>
      <c r="M151" s="11">
        <v>0</v>
      </c>
      <c r="N151" s="11">
        <v>0</v>
      </c>
      <c r="O151" s="5">
        <v>227</v>
      </c>
      <c r="P151" s="5">
        <v>250</v>
      </c>
      <c r="Q151" s="5">
        <v>262</v>
      </c>
      <c r="R151" s="5">
        <v>262</v>
      </c>
      <c r="S151" s="5">
        <v>281</v>
      </c>
      <c r="T151" s="5">
        <v>258</v>
      </c>
      <c r="U151" s="5">
        <v>261</v>
      </c>
      <c r="V151" s="5">
        <v>269</v>
      </c>
      <c r="W151" s="5">
        <v>238</v>
      </c>
      <c r="X151" s="5">
        <v>259</v>
      </c>
      <c r="Y151" s="5">
        <v>242</v>
      </c>
      <c r="Z151" s="6">
        <v>24</v>
      </c>
      <c r="AA151" s="5" t="s">
        <v>55</v>
      </c>
      <c r="AB151" s="5" t="s">
        <v>55</v>
      </c>
      <c r="AC151" s="5" t="s">
        <v>55</v>
      </c>
      <c r="AD151" s="5" t="s">
        <v>55</v>
      </c>
      <c r="AE151" s="5" t="s">
        <v>55</v>
      </c>
      <c r="AF151" s="5" t="s">
        <v>55</v>
      </c>
      <c r="AG151" s="5" t="s">
        <v>55</v>
      </c>
      <c r="AH151" s="5" t="s">
        <v>56</v>
      </c>
      <c r="AI151" s="5" t="s">
        <v>56</v>
      </c>
      <c r="AJ151" s="13" t="s">
        <v>653</v>
      </c>
      <c r="AK151" s="13" t="s">
        <v>654</v>
      </c>
      <c r="AL151" s="13" t="s">
        <v>655</v>
      </c>
      <c r="AM151" s="4">
        <f t="shared" si="0"/>
        <v>0</v>
      </c>
      <c r="AN151" s="4">
        <f t="shared" si="1"/>
        <v>0</v>
      </c>
      <c r="AO151" s="4">
        <f t="shared" si="2"/>
        <v>0</v>
      </c>
      <c r="AP151" s="4">
        <f t="shared" si="3"/>
        <v>7</v>
      </c>
    </row>
    <row r="152" spans="1:42">
      <c r="A152" s="9" t="s">
        <v>656</v>
      </c>
      <c r="B152" s="10">
        <v>46002</v>
      </c>
      <c r="C152" s="11">
        <v>0.66</v>
      </c>
      <c r="D152" s="11">
        <v>0.48</v>
      </c>
      <c r="E152" s="12" t="s">
        <v>125</v>
      </c>
      <c r="F152" s="12" t="s">
        <v>83</v>
      </c>
      <c r="G152" s="12" t="s">
        <v>83</v>
      </c>
      <c r="H152" s="12" t="s">
        <v>83</v>
      </c>
      <c r="I152" s="12" t="s">
        <v>53</v>
      </c>
      <c r="J152" s="5" t="s">
        <v>53</v>
      </c>
      <c r="K152" s="11">
        <v>0.62</v>
      </c>
      <c r="L152" s="11">
        <v>0.33</v>
      </c>
      <c r="M152" s="11">
        <v>0.02</v>
      </c>
      <c r="N152" s="11">
        <v>0.03</v>
      </c>
      <c r="O152" s="5">
        <v>181</v>
      </c>
      <c r="P152" s="5">
        <v>182</v>
      </c>
      <c r="Q152" s="5">
        <v>187</v>
      </c>
      <c r="R152" s="5">
        <v>181</v>
      </c>
      <c r="S152" s="5">
        <v>174</v>
      </c>
      <c r="T152" s="5">
        <v>152</v>
      </c>
      <c r="U152" s="5">
        <v>176</v>
      </c>
      <c r="V152" s="5">
        <v>180</v>
      </c>
      <c r="W152" s="5">
        <v>156</v>
      </c>
      <c r="X152" s="5">
        <v>260</v>
      </c>
      <c r="Y152" s="5">
        <v>250</v>
      </c>
      <c r="Z152" s="6">
        <v>21.333333333333332</v>
      </c>
      <c r="AA152" s="5" t="s">
        <v>55</v>
      </c>
      <c r="AB152" s="5" t="s">
        <v>55</v>
      </c>
      <c r="AC152" s="5" t="s">
        <v>56</v>
      </c>
      <c r="AD152" s="5" t="s">
        <v>55</v>
      </c>
      <c r="AE152" s="5" t="s">
        <v>55</v>
      </c>
      <c r="AF152" s="5" t="s">
        <v>55</v>
      </c>
      <c r="AG152" s="5" t="s">
        <v>56</v>
      </c>
      <c r="AH152" s="5" t="s">
        <v>56</v>
      </c>
      <c r="AI152" s="5" t="s">
        <v>56</v>
      </c>
      <c r="AJ152" s="13" t="s">
        <v>657</v>
      </c>
      <c r="AK152" s="13" t="s">
        <v>658</v>
      </c>
      <c r="AL152" s="13" t="s">
        <v>659</v>
      </c>
      <c r="AM152" s="4">
        <f t="shared" si="0"/>
        <v>0</v>
      </c>
      <c r="AN152" s="4">
        <f t="shared" si="1"/>
        <v>0</v>
      </c>
      <c r="AO152" s="4">
        <f t="shared" si="2"/>
        <v>0</v>
      </c>
      <c r="AP152" s="4">
        <f t="shared" si="3"/>
        <v>5</v>
      </c>
    </row>
    <row r="153" spans="1:42">
      <c r="A153" s="9" t="s">
        <v>660</v>
      </c>
      <c r="B153" s="10">
        <v>44560</v>
      </c>
      <c r="C153" s="11">
        <v>0.56000000000000005</v>
      </c>
      <c r="D153" s="11">
        <v>0.43</v>
      </c>
      <c r="E153" s="5" t="s">
        <v>61</v>
      </c>
      <c r="F153" s="12" t="s">
        <v>62</v>
      </c>
      <c r="G153" s="12" t="s">
        <v>62</v>
      </c>
      <c r="H153" s="12" t="s">
        <v>62</v>
      </c>
      <c r="I153" s="12" t="s">
        <v>62</v>
      </c>
      <c r="J153" s="5" t="s">
        <v>62</v>
      </c>
      <c r="K153" s="11">
        <v>0.85</v>
      </c>
      <c r="L153" s="11">
        <v>0.12</v>
      </c>
      <c r="M153" s="11">
        <v>0</v>
      </c>
      <c r="N153" s="11">
        <v>0.03</v>
      </c>
      <c r="O153" s="5">
        <v>166</v>
      </c>
      <c r="P153" s="5">
        <v>167</v>
      </c>
      <c r="Q153" s="5">
        <v>184</v>
      </c>
      <c r="R153" s="5">
        <v>186</v>
      </c>
      <c r="S153" s="5">
        <v>165</v>
      </c>
      <c r="T153" s="5">
        <v>172</v>
      </c>
      <c r="U153" s="5">
        <v>194</v>
      </c>
      <c r="V153" s="5">
        <v>193</v>
      </c>
      <c r="W153" s="5">
        <v>168</v>
      </c>
      <c r="X153" s="5">
        <v>161</v>
      </c>
      <c r="Y153" s="5">
        <v>143</v>
      </c>
      <c r="Z153" s="6">
        <v>10.666666666666666</v>
      </c>
      <c r="AA153" s="5" t="s">
        <v>55</v>
      </c>
      <c r="AB153" s="5" t="s">
        <v>55</v>
      </c>
      <c r="AC153" s="5" t="s">
        <v>56</v>
      </c>
      <c r="AD153" s="5" t="s">
        <v>56</v>
      </c>
      <c r="AE153" s="5" t="s">
        <v>56</v>
      </c>
      <c r="AF153" s="5" t="s">
        <v>56</v>
      </c>
      <c r="AG153" s="5" t="s">
        <v>55</v>
      </c>
      <c r="AH153" s="5" t="s">
        <v>55</v>
      </c>
      <c r="AI153" s="5" t="s">
        <v>55</v>
      </c>
      <c r="AJ153" s="13" t="s">
        <v>661</v>
      </c>
      <c r="AK153" s="13" t="s">
        <v>662</v>
      </c>
      <c r="AL153" s="13" t="s">
        <v>663</v>
      </c>
      <c r="AM153" s="4">
        <f t="shared" si="0"/>
        <v>0</v>
      </c>
      <c r="AN153" s="4">
        <f t="shared" si="1"/>
        <v>5</v>
      </c>
      <c r="AO153" s="4">
        <f t="shared" si="2"/>
        <v>5</v>
      </c>
      <c r="AP153" s="4">
        <f t="shared" si="3"/>
        <v>5</v>
      </c>
    </row>
    <row r="154" spans="1:42">
      <c r="A154" s="9" t="s">
        <v>664</v>
      </c>
      <c r="B154" s="10">
        <v>44580</v>
      </c>
      <c r="C154" s="11">
        <v>0.61</v>
      </c>
      <c r="D154" s="11">
        <v>0.6</v>
      </c>
      <c r="E154" s="5" t="s">
        <v>61</v>
      </c>
      <c r="F154" s="12" t="s">
        <v>53</v>
      </c>
      <c r="G154" s="12" t="s">
        <v>53</v>
      </c>
      <c r="H154" s="12" t="s">
        <v>52</v>
      </c>
      <c r="I154" s="12" t="s">
        <v>52</v>
      </c>
      <c r="J154" s="5" t="s">
        <v>52</v>
      </c>
      <c r="K154" s="11">
        <v>0.8</v>
      </c>
      <c r="L154" s="11">
        <v>0.18</v>
      </c>
      <c r="M154" s="11">
        <v>0</v>
      </c>
      <c r="N154" s="11">
        <v>0.02</v>
      </c>
      <c r="O154" s="5">
        <v>161</v>
      </c>
      <c r="P154" s="5">
        <v>158</v>
      </c>
      <c r="Q154" s="5">
        <v>166</v>
      </c>
      <c r="R154" s="5">
        <v>171</v>
      </c>
      <c r="S154" s="5">
        <v>163</v>
      </c>
      <c r="T154" s="5">
        <v>152</v>
      </c>
      <c r="U154" s="5">
        <v>140</v>
      </c>
      <c r="V154" s="5">
        <v>120</v>
      </c>
      <c r="W154" s="5">
        <v>109</v>
      </c>
      <c r="X154" s="5">
        <v>131</v>
      </c>
      <c r="Y154" s="5">
        <v>131</v>
      </c>
      <c r="Z154" s="6">
        <v>10.333333333333334</v>
      </c>
      <c r="AA154" s="5" t="s">
        <v>55</v>
      </c>
      <c r="AB154" s="5" t="s">
        <v>55</v>
      </c>
      <c r="AC154" s="5" t="s">
        <v>56</v>
      </c>
      <c r="AD154" s="5" t="s">
        <v>56</v>
      </c>
      <c r="AE154" s="5" t="s">
        <v>56</v>
      </c>
      <c r="AF154" s="5" t="s">
        <v>56</v>
      </c>
      <c r="AG154" s="5" t="s">
        <v>56</v>
      </c>
      <c r="AH154" s="5" t="s">
        <v>55</v>
      </c>
      <c r="AI154" s="5" t="s">
        <v>55</v>
      </c>
      <c r="AJ154" s="13" t="s">
        <v>665</v>
      </c>
      <c r="AK154" s="13" t="s">
        <v>666</v>
      </c>
      <c r="AL154" s="13" t="s">
        <v>667</v>
      </c>
      <c r="AM154" s="4">
        <f t="shared" si="0"/>
        <v>3</v>
      </c>
      <c r="AN154" s="4">
        <f t="shared" si="1"/>
        <v>0</v>
      </c>
      <c r="AO154" s="4">
        <f t="shared" si="2"/>
        <v>3</v>
      </c>
      <c r="AP154" s="4">
        <f t="shared" si="3"/>
        <v>4</v>
      </c>
    </row>
    <row r="155" spans="1:42">
      <c r="A155" s="9" t="s">
        <v>668</v>
      </c>
      <c r="B155" s="10">
        <v>44520</v>
      </c>
      <c r="C155" s="11">
        <v>0.6</v>
      </c>
      <c r="D155" s="11">
        <v>0.55000000000000004</v>
      </c>
      <c r="E155" s="5" t="s">
        <v>61</v>
      </c>
      <c r="F155" s="12" t="s">
        <v>52</v>
      </c>
      <c r="G155" s="5" t="s">
        <v>52</v>
      </c>
      <c r="H155" s="12" t="s">
        <v>53</v>
      </c>
      <c r="I155" s="12" t="s">
        <v>52</v>
      </c>
      <c r="J155" s="5" t="s">
        <v>52</v>
      </c>
      <c r="K155" s="11">
        <v>0.73</v>
      </c>
      <c r="L155" s="11">
        <v>0.22</v>
      </c>
      <c r="M155" s="11">
        <v>0.05</v>
      </c>
      <c r="N155" s="11">
        <v>0</v>
      </c>
      <c r="O155" s="5">
        <v>167</v>
      </c>
      <c r="P155" s="5">
        <v>165</v>
      </c>
      <c r="Q155" s="5">
        <v>160</v>
      </c>
      <c r="R155" s="5">
        <v>170</v>
      </c>
      <c r="S155" s="5">
        <v>163</v>
      </c>
      <c r="T155" s="5">
        <v>130</v>
      </c>
      <c r="U155" s="5">
        <v>137</v>
      </c>
      <c r="V155" s="5">
        <v>118</v>
      </c>
      <c r="W155" s="5">
        <v>117</v>
      </c>
      <c r="X155" s="5">
        <v>136</v>
      </c>
      <c r="Y155" s="5">
        <v>113</v>
      </c>
      <c r="Z155" s="6">
        <v>10.666666666666666</v>
      </c>
      <c r="AA155" s="5" t="s">
        <v>55</v>
      </c>
      <c r="AB155" s="5" t="s">
        <v>55</v>
      </c>
      <c r="AC155" s="5" t="s">
        <v>56</v>
      </c>
      <c r="AD155" s="5" t="s">
        <v>56</v>
      </c>
      <c r="AE155" s="5" t="s">
        <v>56</v>
      </c>
      <c r="AF155" s="5" t="s">
        <v>55</v>
      </c>
      <c r="AG155" s="5" t="s">
        <v>55</v>
      </c>
      <c r="AH155" s="5" t="s">
        <v>55</v>
      </c>
      <c r="AI155" s="5" t="s">
        <v>55</v>
      </c>
      <c r="AJ155" s="13" t="s">
        <v>669</v>
      </c>
      <c r="AK155" s="13" t="s">
        <v>670</v>
      </c>
      <c r="AL155" s="13" t="s">
        <v>671</v>
      </c>
      <c r="AM155" s="4">
        <f t="shared" si="0"/>
        <v>4</v>
      </c>
      <c r="AN155" s="4">
        <f t="shared" si="1"/>
        <v>0</v>
      </c>
      <c r="AO155" s="4">
        <f t="shared" si="2"/>
        <v>4</v>
      </c>
      <c r="AP155" s="4">
        <f t="shared" si="3"/>
        <v>6</v>
      </c>
    </row>
    <row r="156" spans="1:42">
      <c r="A156" s="19" t="s">
        <v>672</v>
      </c>
      <c r="B156" s="20">
        <v>42573</v>
      </c>
      <c r="C156" s="21" t="s">
        <v>324</v>
      </c>
      <c r="D156" s="21" t="s">
        <v>324</v>
      </c>
      <c r="E156" s="22" t="s">
        <v>61</v>
      </c>
      <c r="F156" s="21" t="s">
        <v>53</v>
      </c>
      <c r="G156" s="21" t="s">
        <v>52</v>
      </c>
      <c r="H156" s="21" t="s">
        <v>62</v>
      </c>
      <c r="I156" s="21" t="s">
        <v>52</v>
      </c>
      <c r="J156" s="21" t="s">
        <v>62</v>
      </c>
      <c r="K156" s="23">
        <v>0.33</v>
      </c>
      <c r="L156" s="23">
        <v>0.56999999999999995</v>
      </c>
      <c r="M156" s="23">
        <v>7.0000000000000007E-2</v>
      </c>
      <c r="N156" s="23">
        <v>0.03</v>
      </c>
      <c r="O156" s="21">
        <v>143</v>
      </c>
      <c r="P156" s="21">
        <v>140</v>
      </c>
      <c r="Q156" s="21">
        <v>122</v>
      </c>
      <c r="R156" s="21">
        <v>115</v>
      </c>
      <c r="S156" s="21">
        <v>130</v>
      </c>
      <c r="T156" s="21">
        <v>132</v>
      </c>
      <c r="U156" s="21">
        <v>148</v>
      </c>
      <c r="V156" s="21">
        <v>172</v>
      </c>
      <c r="W156" s="21">
        <v>186</v>
      </c>
      <c r="X156" s="21">
        <v>206</v>
      </c>
      <c r="Y156" s="5">
        <v>191</v>
      </c>
      <c r="Z156" s="6" t="s">
        <v>324</v>
      </c>
      <c r="AA156" s="21" t="s">
        <v>324</v>
      </c>
      <c r="AB156" s="21" t="s">
        <v>324</v>
      </c>
      <c r="AC156" s="21" t="s">
        <v>56</v>
      </c>
      <c r="AD156" s="21" t="s">
        <v>56</v>
      </c>
      <c r="AE156" s="21" t="s">
        <v>56</v>
      </c>
      <c r="AF156" s="24" t="s">
        <v>55</v>
      </c>
      <c r="AG156" s="5" t="s">
        <v>55</v>
      </c>
      <c r="AH156" s="5" t="s">
        <v>55</v>
      </c>
      <c r="AI156" s="5" t="s">
        <v>324</v>
      </c>
      <c r="AJ156" s="25" t="s">
        <v>673</v>
      </c>
      <c r="AK156" s="26"/>
      <c r="AL156" s="15"/>
      <c r="AM156" s="19"/>
      <c r="AN156" s="19"/>
      <c r="AO156" s="19"/>
      <c r="AP156" s="27">
        <f t="shared" si="3"/>
        <v>3</v>
      </c>
    </row>
    <row r="157" spans="1:42">
      <c r="A157" s="19" t="s">
        <v>674</v>
      </c>
      <c r="B157" s="20">
        <v>41393</v>
      </c>
      <c r="C157" s="21" t="s">
        <v>324</v>
      </c>
      <c r="D157" s="21" t="s">
        <v>324</v>
      </c>
      <c r="E157" s="28" t="s">
        <v>51</v>
      </c>
      <c r="F157" s="21" t="s">
        <v>54</v>
      </c>
      <c r="G157" s="21" t="s">
        <v>53</v>
      </c>
      <c r="H157" s="21" t="s">
        <v>52</v>
      </c>
      <c r="I157" s="21" t="s">
        <v>52</v>
      </c>
      <c r="J157" s="21" t="s">
        <v>53</v>
      </c>
      <c r="K157" s="23">
        <v>0.38</v>
      </c>
      <c r="L157" s="23">
        <v>0.49</v>
      </c>
      <c r="M157" s="23">
        <v>0.08</v>
      </c>
      <c r="N157" s="23">
        <v>0.05</v>
      </c>
      <c r="O157" s="20">
        <v>197</v>
      </c>
      <c r="P157" s="21">
        <v>183</v>
      </c>
      <c r="Q157" s="21">
        <v>143</v>
      </c>
      <c r="R157" s="21">
        <v>103</v>
      </c>
      <c r="S157" s="21">
        <v>124</v>
      </c>
      <c r="T157" s="21">
        <v>106</v>
      </c>
      <c r="U157" s="21">
        <v>105</v>
      </c>
      <c r="V157" s="21">
        <v>105</v>
      </c>
      <c r="W157" s="21">
        <v>111</v>
      </c>
      <c r="X157" s="21">
        <v>141</v>
      </c>
      <c r="Y157" s="5">
        <v>157</v>
      </c>
      <c r="Z157" s="6" t="s">
        <v>324</v>
      </c>
      <c r="AA157" s="21" t="s">
        <v>324</v>
      </c>
      <c r="AB157" s="21" t="s">
        <v>324</v>
      </c>
      <c r="AC157" s="21" t="s">
        <v>56</v>
      </c>
      <c r="AD157" s="21" t="s">
        <v>56</v>
      </c>
      <c r="AE157" s="24" t="s">
        <v>55</v>
      </c>
      <c r="AF157" s="24" t="s">
        <v>55</v>
      </c>
      <c r="AG157" s="5" t="s">
        <v>56</v>
      </c>
      <c r="AH157" s="5" t="s">
        <v>55</v>
      </c>
      <c r="AI157" s="5" t="s">
        <v>324</v>
      </c>
      <c r="AJ157" s="25" t="s">
        <v>675</v>
      </c>
      <c r="AK157" s="26"/>
      <c r="AL157" s="15"/>
      <c r="AM157" s="19"/>
      <c r="AN157" s="19"/>
      <c r="AO157" s="19"/>
      <c r="AP157" s="27">
        <f t="shared" si="3"/>
        <v>3</v>
      </c>
    </row>
    <row r="158" spans="1:42">
      <c r="A158" s="19" t="s">
        <v>676</v>
      </c>
      <c r="B158" s="20">
        <v>40703</v>
      </c>
      <c r="C158" s="21" t="s">
        <v>324</v>
      </c>
      <c r="D158" s="21" t="s">
        <v>324</v>
      </c>
      <c r="E158" s="28" t="s">
        <v>51</v>
      </c>
      <c r="F158" s="21" t="s">
        <v>53</v>
      </c>
      <c r="G158" s="21" t="s">
        <v>53</v>
      </c>
      <c r="H158" s="21" t="s">
        <v>53</v>
      </c>
      <c r="I158" s="21" t="s">
        <v>52</v>
      </c>
      <c r="J158" s="21" t="s">
        <v>53</v>
      </c>
      <c r="K158" s="23">
        <v>0.26</v>
      </c>
      <c r="L158" s="23">
        <v>0.54</v>
      </c>
      <c r="M158" s="23">
        <v>0.08</v>
      </c>
      <c r="N158" s="23">
        <v>0.12</v>
      </c>
      <c r="O158" s="21">
        <v>147</v>
      </c>
      <c r="P158" s="21">
        <v>169</v>
      </c>
      <c r="Q158" s="21">
        <v>151</v>
      </c>
      <c r="R158" s="21">
        <v>141</v>
      </c>
      <c r="S158" s="21">
        <v>147</v>
      </c>
      <c r="T158" s="21">
        <v>144</v>
      </c>
      <c r="U158" s="21">
        <v>145</v>
      </c>
      <c r="V158" s="21">
        <v>150</v>
      </c>
      <c r="W158" s="21">
        <v>143</v>
      </c>
      <c r="X158" s="21">
        <v>153</v>
      </c>
      <c r="Y158" s="5">
        <v>141</v>
      </c>
      <c r="Z158" s="6" t="s">
        <v>324</v>
      </c>
      <c r="AA158" s="21" t="s">
        <v>324</v>
      </c>
      <c r="AB158" s="21" t="s">
        <v>324</v>
      </c>
      <c r="AC158" s="21" t="s">
        <v>56</v>
      </c>
      <c r="AD158" s="21" t="s">
        <v>56</v>
      </c>
      <c r="AE158" s="24" t="s">
        <v>55</v>
      </c>
      <c r="AF158" s="24" t="s">
        <v>55</v>
      </c>
      <c r="AG158" s="5" t="s">
        <v>55</v>
      </c>
      <c r="AH158" s="5" t="s">
        <v>55</v>
      </c>
      <c r="AI158" s="5" t="s">
        <v>324</v>
      </c>
      <c r="AJ158" s="25" t="s">
        <v>677</v>
      </c>
      <c r="AK158" s="26"/>
      <c r="AL158" s="15"/>
      <c r="AM158" s="19"/>
      <c r="AN158" s="19"/>
      <c r="AO158" s="19"/>
      <c r="AP158" s="27">
        <f t="shared" si="3"/>
        <v>4</v>
      </c>
    </row>
    <row r="159" spans="1:42">
      <c r="A159" s="29" t="s">
        <v>678</v>
      </c>
      <c r="B159" s="30">
        <v>40701</v>
      </c>
      <c r="C159" s="31">
        <v>0.4</v>
      </c>
      <c r="D159" s="31">
        <v>0.26</v>
      </c>
      <c r="E159" s="32" t="s">
        <v>324</v>
      </c>
      <c r="F159" s="32" t="s">
        <v>324</v>
      </c>
      <c r="G159" s="32" t="s">
        <v>324</v>
      </c>
      <c r="H159" s="32" t="s">
        <v>324</v>
      </c>
      <c r="I159" s="32" t="s">
        <v>324</v>
      </c>
      <c r="J159" s="32" t="s">
        <v>324</v>
      </c>
      <c r="K159" s="32" t="s">
        <v>324</v>
      </c>
      <c r="L159" s="32" t="s">
        <v>324</v>
      </c>
      <c r="M159" s="32" t="s">
        <v>324</v>
      </c>
      <c r="N159" s="32" t="s">
        <v>324</v>
      </c>
      <c r="O159" s="32">
        <v>86</v>
      </c>
      <c r="P159" s="32">
        <v>88</v>
      </c>
      <c r="Q159" s="32">
        <v>89</v>
      </c>
      <c r="R159" s="32">
        <v>90</v>
      </c>
      <c r="S159" s="32">
        <v>89</v>
      </c>
      <c r="T159" s="32">
        <v>89</v>
      </c>
      <c r="U159" s="32">
        <v>86</v>
      </c>
      <c r="V159" s="32">
        <v>90</v>
      </c>
      <c r="W159" s="32">
        <v>81</v>
      </c>
      <c r="X159" s="32">
        <v>77</v>
      </c>
      <c r="Y159" s="5">
        <v>78</v>
      </c>
      <c r="Z159" s="6">
        <v>0</v>
      </c>
      <c r="AA159" s="5" t="s">
        <v>55</v>
      </c>
      <c r="AB159" s="5" t="s">
        <v>55</v>
      </c>
      <c r="AC159" s="32" t="s">
        <v>324</v>
      </c>
      <c r="AD159" s="32" t="s">
        <v>324</v>
      </c>
      <c r="AE159" s="32" t="s">
        <v>324</v>
      </c>
      <c r="AF159" s="32" t="s">
        <v>324</v>
      </c>
      <c r="AG159" s="5" t="s">
        <v>56</v>
      </c>
      <c r="AH159" s="5" t="s">
        <v>55</v>
      </c>
      <c r="AI159" s="5" t="s">
        <v>55</v>
      </c>
      <c r="AJ159" s="29"/>
      <c r="AK159" s="13" t="s">
        <v>679</v>
      </c>
      <c r="AL159" s="13" t="s">
        <v>680</v>
      </c>
      <c r="AM159" s="19"/>
      <c r="AN159" s="19"/>
      <c r="AO159" s="19"/>
      <c r="AP159" s="27">
        <f t="shared" si="3"/>
        <v>4</v>
      </c>
    </row>
    <row r="160" spans="1:42">
      <c r="A160" s="9" t="s">
        <v>681</v>
      </c>
      <c r="B160" s="10">
        <v>12345</v>
      </c>
      <c r="C160" s="11">
        <v>0.76</v>
      </c>
      <c r="D160" s="11">
        <v>0.87</v>
      </c>
      <c r="E160" s="12" t="s">
        <v>125</v>
      </c>
      <c r="F160" s="12" t="s">
        <v>53</v>
      </c>
      <c r="G160" s="12" t="s">
        <v>54</v>
      </c>
      <c r="H160" s="12" t="s">
        <v>52</v>
      </c>
      <c r="I160" s="12" t="s">
        <v>52</v>
      </c>
      <c r="J160" s="5" t="s">
        <v>53</v>
      </c>
      <c r="K160" s="11">
        <v>0.68</v>
      </c>
      <c r="L160" s="11">
        <v>0.25</v>
      </c>
      <c r="M160" s="11">
        <v>0.02</v>
      </c>
      <c r="N160" s="11">
        <v>0.05</v>
      </c>
      <c r="O160" s="5">
        <v>240</v>
      </c>
      <c r="P160" s="5">
        <v>260</v>
      </c>
      <c r="Q160" s="5">
        <v>280</v>
      </c>
      <c r="R160" s="5">
        <v>300</v>
      </c>
      <c r="S160" s="5">
        <v>320</v>
      </c>
      <c r="T160" s="5">
        <v>300</v>
      </c>
      <c r="U160" s="5">
        <v>300</v>
      </c>
      <c r="V160" s="5">
        <v>280</v>
      </c>
      <c r="W160" s="5">
        <v>280</v>
      </c>
      <c r="X160" s="5">
        <v>260</v>
      </c>
      <c r="Y160" s="5">
        <v>262</v>
      </c>
      <c r="Z160" s="6">
        <v>22</v>
      </c>
      <c r="AA160" s="5" t="s">
        <v>56</v>
      </c>
      <c r="AB160" s="5" t="s">
        <v>56</v>
      </c>
      <c r="AC160" s="5" t="s">
        <v>56</v>
      </c>
      <c r="AD160" s="5" t="s">
        <v>56</v>
      </c>
      <c r="AE160" s="5" t="s">
        <v>55</v>
      </c>
      <c r="AF160" s="5" t="s">
        <v>55</v>
      </c>
      <c r="AG160" s="5" t="s">
        <v>56</v>
      </c>
      <c r="AH160" s="5" t="s">
        <v>56</v>
      </c>
      <c r="AI160" s="5" t="s">
        <v>56</v>
      </c>
      <c r="AJ160" s="13" t="s">
        <v>682</v>
      </c>
      <c r="AK160" s="13" t="s">
        <v>683</v>
      </c>
      <c r="AL160" s="13" t="s">
        <v>684</v>
      </c>
      <c r="AM160" s="4"/>
      <c r="AN160" s="4"/>
      <c r="AO160" s="4"/>
      <c r="AP160" s="4">
        <f t="shared" si="3"/>
        <v>2</v>
      </c>
    </row>
    <row r="161" spans="1:42">
      <c r="A161" s="33"/>
      <c r="B161" s="34"/>
      <c r="C161" s="35"/>
      <c r="D161" s="35"/>
      <c r="E161" s="35"/>
      <c r="F161" s="36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4"/>
      <c r="AK161" s="4"/>
      <c r="AL161" s="4"/>
      <c r="AM161" s="4"/>
      <c r="AN161" s="4"/>
      <c r="AO161" s="4"/>
      <c r="AP161" s="4"/>
    </row>
    <row r="162" spans="1:42">
      <c r="A162" s="4"/>
      <c r="B162" s="4"/>
      <c r="C162" s="35"/>
      <c r="D162" s="35"/>
      <c r="E162" s="35"/>
      <c r="F162" s="36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4"/>
      <c r="AK162" s="4"/>
      <c r="AL162" s="4"/>
      <c r="AM162" s="4"/>
      <c r="AN162" s="4"/>
      <c r="AO162" s="4"/>
      <c r="AP162" s="4"/>
    </row>
    <row r="163" spans="1:42">
      <c r="A163" s="4"/>
      <c r="B163" s="4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4"/>
      <c r="AK163" s="4"/>
      <c r="AL163" s="4"/>
      <c r="AM163" s="4"/>
      <c r="AN163" s="4"/>
      <c r="AO163" s="4"/>
      <c r="AP163" s="4"/>
    </row>
    <row r="164" spans="1:42">
      <c r="A164" s="4"/>
      <c r="B164" s="4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4"/>
      <c r="AK164" s="4"/>
      <c r="AL164" s="4"/>
      <c r="AM164" s="4"/>
      <c r="AN164" s="4"/>
      <c r="AO164" s="4"/>
      <c r="AP164" s="4"/>
    </row>
    <row r="165" spans="1:42">
      <c r="A165" s="4"/>
      <c r="B165" s="4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5"/>
      <c r="AD165" s="35"/>
      <c r="AE165" s="35"/>
      <c r="AF165" s="35"/>
      <c r="AG165" s="35"/>
      <c r="AH165" s="35"/>
      <c r="AI165" s="35"/>
      <c r="AJ165" s="4"/>
      <c r="AK165" s="4"/>
      <c r="AL165" s="4"/>
      <c r="AM165" s="4"/>
      <c r="AN165" s="4"/>
      <c r="AO165" s="4"/>
      <c r="AP165" s="4"/>
    </row>
    <row r="166" spans="1:42">
      <c r="A166" s="4"/>
      <c r="B166" s="4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4"/>
      <c r="AK166" s="4"/>
      <c r="AL166" s="4"/>
      <c r="AM166" s="4"/>
      <c r="AN166" s="4"/>
      <c r="AO166" s="4"/>
      <c r="AP166" s="4"/>
    </row>
    <row r="167" spans="1:42">
      <c r="A167" s="4"/>
      <c r="B167" s="4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5"/>
      <c r="AD167" s="35"/>
      <c r="AE167" s="35"/>
      <c r="AF167" s="35"/>
      <c r="AG167" s="35"/>
      <c r="AH167" s="35"/>
      <c r="AI167" s="35"/>
      <c r="AJ167" s="4"/>
      <c r="AK167" s="4"/>
      <c r="AL167" s="4"/>
      <c r="AM167" s="4"/>
      <c r="AN167" s="4"/>
      <c r="AO167" s="4"/>
      <c r="AP167" s="4"/>
    </row>
    <row r="168" spans="1:42">
      <c r="A168" s="4"/>
      <c r="B168" s="4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4"/>
      <c r="AK168" s="4"/>
      <c r="AL168" s="4"/>
      <c r="AM168" s="4"/>
      <c r="AN168" s="4"/>
      <c r="AO168" s="4"/>
      <c r="AP168" s="4"/>
    </row>
    <row r="169" spans="1:42">
      <c r="A169" s="4"/>
      <c r="B169" s="4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4"/>
      <c r="AK169" s="4"/>
      <c r="AL169" s="4"/>
      <c r="AM169" s="4"/>
      <c r="AN169" s="4"/>
      <c r="AO169" s="4"/>
      <c r="AP169" s="4"/>
    </row>
    <row r="170" spans="1:42">
      <c r="A170" s="4"/>
      <c r="B170" s="4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4"/>
      <c r="AK170" s="4"/>
      <c r="AL170" s="4"/>
      <c r="AM170" s="4"/>
      <c r="AN170" s="4"/>
      <c r="AO170" s="4"/>
      <c r="AP170" s="4"/>
    </row>
    <row r="171" spans="1:42">
      <c r="A171" s="4"/>
      <c r="B171" s="4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4"/>
      <c r="AK171" s="4"/>
      <c r="AL171" s="4"/>
      <c r="AM171" s="4"/>
      <c r="AN171" s="4"/>
      <c r="AO171" s="4"/>
      <c r="AP171" s="4"/>
    </row>
    <row r="172" spans="1:42">
      <c r="A172" s="4"/>
      <c r="B172" s="4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4"/>
      <c r="AK172" s="4"/>
      <c r="AL172" s="4"/>
      <c r="AM172" s="4"/>
      <c r="AN172" s="4"/>
      <c r="AO172" s="4"/>
      <c r="AP172" s="4"/>
    </row>
    <row r="173" spans="1:42">
      <c r="A173" s="4"/>
      <c r="B173" s="4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4"/>
      <c r="AK173" s="4"/>
      <c r="AL173" s="4"/>
      <c r="AM173" s="4"/>
      <c r="AN173" s="4"/>
      <c r="AO173" s="4"/>
      <c r="AP173" s="4"/>
    </row>
    <row r="174" spans="1:42">
      <c r="A174" s="4"/>
      <c r="B174" s="4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4"/>
      <c r="AK174" s="4"/>
      <c r="AL174" s="4"/>
      <c r="AM174" s="4"/>
      <c r="AN174" s="4"/>
      <c r="AO174" s="4"/>
      <c r="AP174" s="4"/>
    </row>
    <row r="175" spans="1:42">
      <c r="A175" s="4"/>
      <c r="B175" s="4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4"/>
      <c r="AK175" s="4"/>
      <c r="AL175" s="4"/>
      <c r="AM175" s="4"/>
      <c r="AN175" s="4"/>
      <c r="AO175" s="4"/>
      <c r="AP175" s="4"/>
    </row>
    <row r="176" spans="1:42">
      <c r="A176" s="4"/>
      <c r="B176" s="4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4"/>
      <c r="AK176" s="4"/>
      <c r="AL176" s="4"/>
      <c r="AM176" s="4"/>
      <c r="AN176" s="4"/>
      <c r="AO176" s="4"/>
      <c r="AP176" s="4"/>
    </row>
    <row r="177" spans="1:42">
      <c r="A177" s="4"/>
      <c r="B177" s="4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4"/>
      <c r="AK177" s="4"/>
      <c r="AL177" s="4"/>
      <c r="AM177" s="4"/>
      <c r="AN177" s="4"/>
      <c r="AO177" s="4"/>
      <c r="AP177" s="4"/>
    </row>
    <row r="178" spans="1:42">
      <c r="A178" s="4"/>
      <c r="B178" s="4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4"/>
      <c r="AK178" s="4"/>
      <c r="AL178" s="4"/>
      <c r="AM178" s="4"/>
      <c r="AN178" s="4"/>
      <c r="AO178" s="4"/>
      <c r="AP178" s="4"/>
    </row>
    <row r="179" spans="1:42">
      <c r="A179" s="4"/>
      <c r="B179" s="4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4"/>
      <c r="AK179" s="4"/>
      <c r="AL179" s="4"/>
      <c r="AM179" s="4"/>
      <c r="AN179" s="4"/>
      <c r="AO179" s="4"/>
      <c r="AP179" s="4"/>
    </row>
    <row r="180" spans="1:42">
      <c r="A180" s="4"/>
      <c r="B180" s="4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4"/>
      <c r="AK180" s="4"/>
      <c r="AL180" s="4"/>
      <c r="AM180" s="4"/>
      <c r="AN180" s="4"/>
      <c r="AO180" s="4"/>
      <c r="AP180" s="4"/>
    </row>
    <row r="181" spans="1:42">
      <c r="A181" s="4"/>
      <c r="B181" s="4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4"/>
      <c r="AK181" s="4"/>
      <c r="AL181" s="4"/>
      <c r="AM181" s="4"/>
      <c r="AN181" s="4"/>
      <c r="AO181" s="4"/>
      <c r="AP181" s="4"/>
    </row>
    <row r="182" spans="1:42">
      <c r="A182" s="4"/>
      <c r="B182" s="4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4"/>
      <c r="AK182" s="4"/>
      <c r="AL182" s="4"/>
      <c r="AM182" s="4"/>
      <c r="AN182" s="4"/>
      <c r="AO182" s="4"/>
      <c r="AP182" s="4"/>
    </row>
    <row r="183" spans="1:42">
      <c r="A183" s="4"/>
      <c r="B183" s="4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4"/>
      <c r="AK183" s="4"/>
      <c r="AL183" s="4"/>
      <c r="AM183" s="4"/>
      <c r="AN183" s="4"/>
      <c r="AO183" s="4"/>
      <c r="AP183" s="4"/>
    </row>
    <row r="184" spans="1:42">
      <c r="A184" s="4"/>
      <c r="B184" s="4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4"/>
      <c r="AK184" s="4"/>
      <c r="AL184" s="4"/>
      <c r="AM184" s="4"/>
      <c r="AN184" s="4"/>
      <c r="AO184" s="4"/>
      <c r="AP184" s="4"/>
    </row>
    <row r="185" spans="1:42">
      <c r="A185" s="4"/>
      <c r="B185" s="4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4"/>
      <c r="AK185" s="4"/>
      <c r="AL185" s="4"/>
      <c r="AM185" s="4"/>
      <c r="AN185" s="4"/>
      <c r="AO185" s="4"/>
      <c r="AP185" s="4"/>
    </row>
    <row r="186" spans="1:42">
      <c r="A186" s="4"/>
      <c r="B186" s="4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4"/>
      <c r="AK186" s="4"/>
      <c r="AL186" s="4"/>
      <c r="AM186" s="4"/>
      <c r="AN186" s="4"/>
      <c r="AO186" s="4"/>
      <c r="AP186" s="4"/>
    </row>
    <row r="187" spans="1:42">
      <c r="A187" s="4"/>
      <c r="B187" s="4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4"/>
      <c r="AK187" s="4"/>
      <c r="AL187" s="4"/>
      <c r="AM187" s="4"/>
      <c r="AN187" s="4"/>
      <c r="AO187" s="4"/>
      <c r="AP187" s="4"/>
    </row>
    <row r="188" spans="1:42">
      <c r="A188" s="4"/>
      <c r="B188" s="4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4"/>
      <c r="AK188" s="4"/>
      <c r="AL188" s="4"/>
      <c r="AM188" s="4"/>
      <c r="AN188" s="4"/>
      <c r="AO188" s="4"/>
      <c r="AP188" s="4"/>
    </row>
    <row r="189" spans="1:42">
      <c r="A189" s="4"/>
      <c r="B189" s="4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4"/>
      <c r="AK189" s="4"/>
      <c r="AL189" s="4"/>
      <c r="AM189" s="4"/>
      <c r="AN189" s="4"/>
      <c r="AO189" s="4"/>
      <c r="AP189" s="4"/>
    </row>
    <row r="190" spans="1:42">
      <c r="A190" s="4"/>
      <c r="B190" s="4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4"/>
      <c r="AK190" s="4"/>
      <c r="AL190" s="4"/>
      <c r="AM190" s="4"/>
      <c r="AN190" s="4"/>
      <c r="AO190" s="4"/>
      <c r="AP190" s="4"/>
    </row>
    <row r="191" spans="1:42">
      <c r="A191" s="4"/>
      <c r="B191" s="4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4"/>
      <c r="AK191" s="4"/>
      <c r="AL191" s="4"/>
      <c r="AM191" s="4"/>
      <c r="AN191" s="4"/>
      <c r="AO191" s="4"/>
      <c r="AP191" s="4"/>
    </row>
    <row r="192" spans="1:42">
      <c r="A192" s="4"/>
      <c r="B192" s="4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4"/>
      <c r="AK192" s="4"/>
      <c r="AL192" s="4"/>
      <c r="AM192" s="4"/>
      <c r="AN192" s="4"/>
      <c r="AO192" s="4"/>
      <c r="AP192" s="4"/>
    </row>
    <row r="193" spans="1:42">
      <c r="A193" s="4"/>
      <c r="B193" s="4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4"/>
      <c r="AK193" s="4"/>
      <c r="AL193" s="4"/>
      <c r="AM193" s="4"/>
      <c r="AN193" s="4"/>
      <c r="AO193" s="4"/>
      <c r="AP193" s="4"/>
    </row>
    <row r="194" spans="1:42">
      <c r="A194" s="4"/>
      <c r="B194" s="4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4"/>
      <c r="AK194" s="4"/>
      <c r="AL194" s="4"/>
      <c r="AM194" s="4"/>
      <c r="AN194" s="4"/>
      <c r="AO194" s="4"/>
      <c r="AP194" s="4"/>
    </row>
    <row r="195" spans="1:42">
      <c r="A195" s="4"/>
      <c r="B195" s="4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4"/>
      <c r="AK195" s="4"/>
      <c r="AL195" s="4"/>
      <c r="AM195" s="4"/>
      <c r="AN195" s="4"/>
      <c r="AO195" s="4"/>
      <c r="AP195" s="4"/>
    </row>
    <row r="196" spans="1:42">
      <c r="A196" s="4"/>
      <c r="B196" s="4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4"/>
      <c r="AK196" s="4"/>
      <c r="AL196" s="4"/>
      <c r="AM196" s="4"/>
      <c r="AN196" s="4"/>
      <c r="AO196" s="4"/>
      <c r="AP196" s="4"/>
    </row>
    <row r="197" spans="1:42">
      <c r="A197" s="4"/>
      <c r="B197" s="4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4"/>
      <c r="AK197" s="4"/>
      <c r="AL197" s="4"/>
      <c r="AM197" s="4"/>
      <c r="AN197" s="4"/>
      <c r="AO197" s="4"/>
      <c r="AP197" s="4"/>
    </row>
    <row r="198" spans="1:42">
      <c r="A198" s="4"/>
      <c r="B198" s="4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4"/>
      <c r="AK198" s="4"/>
      <c r="AL198" s="4"/>
      <c r="AM198" s="4"/>
      <c r="AN198" s="4"/>
      <c r="AO198" s="4"/>
      <c r="AP198" s="4"/>
    </row>
    <row r="199" spans="1:42">
      <c r="A199" s="4"/>
      <c r="B199" s="4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4"/>
      <c r="AK199" s="4"/>
      <c r="AL199" s="4"/>
      <c r="AM199" s="4"/>
      <c r="AN199" s="4"/>
      <c r="AO199" s="4"/>
      <c r="AP199" s="4"/>
    </row>
    <row r="200" spans="1:42">
      <c r="A200" s="4"/>
      <c r="B200" s="4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4"/>
      <c r="AK200" s="4"/>
      <c r="AL200" s="4"/>
      <c r="AM200" s="4"/>
      <c r="AN200" s="4"/>
      <c r="AO200" s="4"/>
      <c r="AP200" s="4"/>
    </row>
    <row r="201" spans="1:42">
      <c r="A201" s="4"/>
      <c r="B201" s="4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4"/>
      <c r="AK201" s="4"/>
      <c r="AL201" s="4"/>
      <c r="AM201" s="4"/>
      <c r="AN201" s="4"/>
      <c r="AO201" s="4"/>
      <c r="AP201" s="4"/>
    </row>
    <row r="202" spans="1:42">
      <c r="A202" s="4"/>
      <c r="B202" s="4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4"/>
      <c r="AK202" s="4"/>
      <c r="AL202" s="4"/>
      <c r="AM202" s="4"/>
      <c r="AN202" s="4"/>
      <c r="AO202" s="4"/>
      <c r="AP202" s="4"/>
    </row>
    <row r="203" spans="1:42">
      <c r="A203" s="4"/>
      <c r="B203" s="4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4"/>
      <c r="AK203" s="4"/>
      <c r="AL203" s="4"/>
      <c r="AM203" s="4"/>
      <c r="AN203" s="4"/>
      <c r="AO203" s="4"/>
      <c r="AP203" s="4"/>
    </row>
    <row r="204" spans="1:42">
      <c r="A204" s="4"/>
      <c r="B204" s="4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4"/>
      <c r="AK204" s="4"/>
      <c r="AL204" s="4"/>
      <c r="AM204" s="4"/>
      <c r="AN204" s="4"/>
      <c r="AO204" s="4"/>
      <c r="AP204" s="4"/>
    </row>
    <row r="205" spans="1:42">
      <c r="A205" s="4"/>
      <c r="B205" s="4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4"/>
      <c r="AK205" s="4"/>
      <c r="AL205" s="4"/>
      <c r="AM205" s="4"/>
      <c r="AN205" s="4"/>
      <c r="AO205" s="4"/>
      <c r="AP205" s="4"/>
    </row>
    <row r="206" spans="1:42">
      <c r="A206" s="4"/>
      <c r="B206" s="4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4"/>
      <c r="AK206" s="4"/>
      <c r="AL206" s="4"/>
      <c r="AM206" s="4"/>
      <c r="AN206" s="4"/>
      <c r="AO206" s="4"/>
      <c r="AP206" s="4"/>
    </row>
    <row r="207" spans="1:42">
      <c r="A207" s="4"/>
      <c r="B207" s="4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4"/>
      <c r="AK207" s="4"/>
      <c r="AL207" s="4"/>
      <c r="AM207" s="4"/>
      <c r="AN207" s="4"/>
      <c r="AO207" s="4"/>
      <c r="AP207" s="4"/>
    </row>
    <row r="208" spans="1:42">
      <c r="A208" s="4"/>
      <c r="B208" s="4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4"/>
      <c r="AK208" s="4"/>
      <c r="AL208" s="4"/>
      <c r="AM208" s="4"/>
      <c r="AN208" s="4"/>
      <c r="AO208" s="4"/>
      <c r="AP208" s="4"/>
    </row>
    <row r="209" spans="1:42">
      <c r="A209" s="4"/>
      <c r="B209" s="4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4"/>
      <c r="AK209" s="4"/>
      <c r="AL209" s="4"/>
      <c r="AM209" s="4"/>
      <c r="AN209" s="4"/>
      <c r="AO209" s="4"/>
      <c r="AP209" s="4"/>
    </row>
    <row r="210" spans="1:42">
      <c r="A210" s="4"/>
      <c r="B210" s="4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4"/>
      <c r="AK210" s="4"/>
      <c r="AL210" s="4"/>
      <c r="AM210" s="4"/>
      <c r="AN210" s="4"/>
      <c r="AO210" s="4"/>
      <c r="AP210" s="4"/>
    </row>
    <row r="211" spans="1:42">
      <c r="A211" s="4"/>
      <c r="B211" s="4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4"/>
      <c r="AK211" s="4"/>
      <c r="AL211" s="4"/>
      <c r="AM211" s="4"/>
      <c r="AN211" s="4"/>
      <c r="AO211" s="4"/>
      <c r="AP211" s="4"/>
    </row>
    <row r="212" spans="1:42">
      <c r="A212" s="4"/>
      <c r="B212" s="4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4"/>
      <c r="AK212" s="4"/>
      <c r="AL212" s="4"/>
      <c r="AM212" s="4"/>
      <c r="AN212" s="4"/>
      <c r="AO212" s="4"/>
      <c r="AP212" s="4"/>
    </row>
    <row r="213" spans="1:42">
      <c r="A213" s="4"/>
      <c r="B213" s="4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4"/>
      <c r="AK213" s="4"/>
      <c r="AL213" s="4"/>
      <c r="AM213" s="4"/>
      <c r="AN213" s="4"/>
      <c r="AO213" s="4"/>
      <c r="AP213" s="4"/>
    </row>
    <row r="214" spans="1:42">
      <c r="A214" s="4"/>
      <c r="B214" s="4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4"/>
      <c r="AK214" s="4"/>
      <c r="AL214" s="4"/>
      <c r="AM214" s="4"/>
      <c r="AN214" s="4"/>
      <c r="AO214" s="4"/>
      <c r="AP214" s="4"/>
    </row>
    <row r="215" spans="1:42">
      <c r="A215" s="4"/>
      <c r="B215" s="4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4"/>
      <c r="AK215" s="4"/>
      <c r="AL215" s="4"/>
      <c r="AM215" s="4"/>
      <c r="AN215" s="4"/>
      <c r="AO215" s="4"/>
      <c r="AP215" s="4"/>
    </row>
    <row r="216" spans="1:42">
      <c r="A216" s="4"/>
      <c r="B216" s="4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4"/>
      <c r="AK216" s="4"/>
      <c r="AL216" s="4"/>
      <c r="AM216" s="4"/>
      <c r="AN216" s="4"/>
      <c r="AO216" s="4"/>
      <c r="AP216" s="4"/>
    </row>
    <row r="217" spans="1:42">
      <c r="A217" s="4"/>
      <c r="B217" s="4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4"/>
      <c r="AK217" s="4"/>
      <c r="AL217" s="4"/>
      <c r="AM217" s="4"/>
      <c r="AN217" s="4"/>
      <c r="AO217" s="4"/>
      <c r="AP217" s="4"/>
    </row>
    <row r="218" spans="1:42">
      <c r="A218" s="4"/>
      <c r="B218" s="4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4"/>
      <c r="AK218" s="4"/>
      <c r="AL218" s="4"/>
      <c r="AM218" s="4"/>
      <c r="AN218" s="4"/>
      <c r="AO218" s="4"/>
      <c r="AP218" s="4"/>
    </row>
    <row r="219" spans="1:42">
      <c r="A219" s="4"/>
      <c r="B219" s="4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4"/>
      <c r="AK219" s="4"/>
      <c r="AL219" s="4"/>
      <c r="AM219" s="4"/>
      <c r="AN219" s="4"/>
      <c r="AO219" s="4"/>
      <c r="AP219" s="4"/>
    </row>
    <row r="220" spans="1:42">
      <c r="A220" s="4"/>
      <c r="B220" s="4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4"/>
      <c r="AK220" s="4"/>
      <c r="AL220" s="4"/>
      <c r="AM220" s="4"/>
      <c r="AN220" s="4"/>
      <c r="AO220" s="4"/>
      <c r="AP220" s="4"/>
    </row>
    <row r="221" spans="1:42">
      <c r="A221" s="4"/>
      <c r="B221" s="4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4"/>
      <c r="AK221" s="4"/>
      <c r="AL221" s="4"/>
      <c r="AM221" s="4"/>
      <c r="AN221" s="4"/>
      <c r="AO221" s="4"/>
      <c r="AP221" s="4"/>
    </row>
    <row r="222" spans="1:42">
      <c r="A222" s="4"/>
      <c r="B222" s="4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4"/>
      <c r="AK222" s="4"/>
      <c r="AL222" s="4"/>
      <c r="AM222" s="4"/>
      <c r="AN222" s="4"/>
      <c r="AO222" s="4"/>
      <c r="AP222" s="4"/>
    </row>
    <row r="223" spans="1:42">
      <c r="A223" s="4"/>
      <c r="B223" s="4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4"/>
      <c r="AK223" s="4"/>
      <c r="AL223" s="4"/>
      <c r="AM223" s="4"/>
      <c r="AN223" s="4"/>
      <c r="AO223" s="4"/>
      <c r="AP223" s="4"/>
    </row>
    <row r="224" spans="1:42">
      <c r="A224" s="4"/>
      <c r="B224" s="4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4"/>
      <c r="AK224" s="4"/>
      <c r="AL224" s="4"/>
      <c r="AM224" s="4"/>
      <c r="AN224" s="4"/>
      <c r="AO224" s="4"/>
      <c r="AP224" s="4"/>
    </row>
    <row r="225" spans="1:42">
      <c r="A225" s="4"/>
      <c r="B225" s="4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4"/>
      <c r="AK225" s="4"/>
      <c r="AL225" s="4"/>
      <c r="AM225" s="4"/>
      <c r="AN225" s="4"/>
      <c r="AO225" s="4"/>
      <c r="AP225" s="4"/>
    </row>
    <row r="226" spans="1:42">
      <c r="A226" s="4"/>
      <c r="B226" s="4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4"/>
      <c r="AK226" s="4"/>
      <c r="AL226" s="4"/>
      <c r="AM226" s="4"/>
      <c r="AN226" s="4"/>
      <c r="AO226" s="4"/>
      <c r="AP226" s="4"/>
    </row>
    <row r="227" spans="1:42">
      <c r="A227" s="4"/>
      <c r="B227" s="4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4"/>
      <c r="AK227" s="4"/>
      <c r="AL227" s="4"/>
      <c r="AM227" s="4"/>
      <c r="AN227" s="4"/>
      <c r="AO227" s="4"/>
      <c r="AP227" s="4"/>
    </row>
    <row r="228" spans="1:42">
      <c r="A228" s="4"/>
      <c r="B228" s="4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4"/>
      <c r="AK228" s="4"/>
      <c r="AL228" s="4"/>
      <c r="AM228" s="4"/>
      <c r="AN228" s="4"/>
      <c r="AO228" s="4"/>
      <c r="AP228" s="4"/>
    </row>
    <row r="229" spans="1:42">
      <c r="A229" s="4"/>
      <c r="B229" s="4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4"/>
      <c r="AK229" s="4"/>
      <c r="AL229" s="4"/>
      <c r="AM229" s="4"/>
      <c r="AN229" s="4"/>
      <c r="AO229" s="4"/>
      <c r="AP229" s="4"/>
    </row>
    <row r="230" spans="1:42">
      <c r="A230" s="4"/>
      <c r="B230" s="4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4"/>
      <c r="AK230" s="4"/>
      <c r="AL230" s="4"/>
      <c r="AM230" s="4"/>
      <c r="AN230" s="4"/>
      <c r="AO230" s="4"/>
      <c r="AP230" s="4"/>
    </row>
    <row r="231" spans="1:42">
      <c r="A231" s="4"/>
      <c r="B231" s="4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4"/>
      <c r="AK231" s="4"/>
      <c r="AL231" s="4"/>
      <c r="AM231" s="4"/>
      <c r="AN231" s="4"/>
      <c r="AO231" s="4"/>
      <c r="AP231" s="4"/>
    </row>
    <row r="232" spans="1:42">
      <c r="A232" s="4"/>
      <c r="B232" s="4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4"/>
      <c r="AK232" s="4"/>
      <c r="AL232" s="4"/>
      <c r="AM232" s="4"/>
      <c r="AN232" s="4"/>
      <c r="AO232" s="4"/>
      <c r="AP232" s="4"/>
    </row>
    <row r="233" spans="1:42">
      <c r="A233" s="4"/>
      <c r="B233" s="4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4"/>
      <c r="AK233" s="4"/>
      <c r="AL233" s="4"/>
      <c r="AM233" s="4"/>
      <c r="AN233" s="4"/>
      <c r="AO233" s="4"/>
      <c r="AP233" s="4"/>
    </row>
    <row r="234" spans="1:42">
      <c r="A234" s="4"/>
      <c r="B234" s="4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4"/>
      <c r="AK234" s="4"/>
      <c r="AL234" s="4"/>
      <c r="AM234" s="4"/>
      <c r="AN234" s="4"/>
      <c r="AO234" s="4"/>
      <c r="AP234" s="4"/>
    </row>
    <row r="235" spans="1:42">
      <c r="A235" s="4"/>
      <c r="B235" s="4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4"/>
      <c r="AK235" s="4"/>
      <c r="AL235" s="4"/>
      <c r="AM235" s="4"/>
      <c r="AN235" s="4"/>
      <c r="AO235" s="4"/>
      <c r="AP235" s="4"/>
    </row>
    <row r="236" spans="1:42">
      <c r="A236" s="4"/>
      <c r="B236" s="4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4"/>
      <c r="AK236" s="4"/>
      <c r="AL236" s="4"/>
      <c r="AM236" s="4"/>
      <c r="AN236" s="4"/>
      <c r="AO236" s="4"/>
      <c r="AP236" s="4"/>
    </row>
    <row r="237" spans="1:42">
      <c r="A237" s="4"/>
      <c r="B237" s="4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4"/>
      <c r="AK237" s="4"/>
      <c r="AL237" s="4"/>
      <c r="AM237" s="4"/>
      <c r="AN237" s="4"/>
      <c r="AO237" s="4"/>
      <c r="AP237" s="4"/>
    </row>
    <row r="238" spans="1:42">
      <c r="A238" s="4"/>
      <c r="B238" s="4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4"/>
      <c r="AK238" s="4"/>
      <c r="AL238" s="4"/>
      <c r="AM238" s="4"/>
      <c r="AN238" s="4"/>
      <c r="AO238" s="4"/>
      <c r="AP238" s="4"/>
    </row>
    <row r="239" spans="1:42">
      <c r="A239" s="4"/>
      <c r="B239" s="4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4"/>
      <c r="AK239" s="4"/>
      <c r="AL239" s="4"/>
      <c r="AM239" s="4"/>
      <c r="AN239" s="4"/>
      <c r="AO239" s="4"/>
      <c r="AP239" s="4"/>
    </row>
    <row r="240" spans="1:42">
      <c r="A240" s="4"/>
      <c r="B240" s="4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4"/>
      <c r="AK240" s="4"/>
      <c r="AL240" s="4"/>
      <c r="AM240" s="4"/>
      <c r="AN240" s="4"/>
      <c r="AO240" s="4"/>
      <c r="AP240" s="4"/>
    </row>
    <row r="241" spans="1:42">
      <c r="A241" s="4"/>
      <c r="B241" s="4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4"/>
      <c r="AK241" s="4"/>
      <c r="AL241" s="4"/>
      <c r="AM241" s="4"/>
      <c r="AN241" s="4"/>
      <c r="AO241" s="4"/>
      <c r="AP241" s="4"/>
    </row>
    <row r="242" spans="1:42">
      <c r="A242" s="4"/>
      <c r="B242" s="4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4"/>
      <c r="AK242" s="4"/>
      <c r="AL242" s="4"/>
      <c r="AM242" s="4"/>
      <c r="AN242" s="4"/>
      <c r="AO242" s="4"/>
      <c r="AP242" s="4"/>
    </row>
    <row r="243" spans="1:42">
      <c r="A243" s="4"/>
      <c r="B243" s="4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4"/>
      <c r="AK243" s="4"/>
      <c r="AL243" s="4"/>
      <c r="AM243" s="4"/>
      <c r="AN243" s="4"/>
      <c r="AO243" s="4"/>
      <c r="AP243" s="4"/>
    </row>
    <row r="244" spans="1:42">
      <c r="A244" s="4"/>
      <c r="B244" s="4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4"/>
      <c r="AK244" s="4"/>
      <c r="AL244" s="4"/>
      <c r="AM244" s="4"/>
      <c r="AN244" s="4"/>
      <c r="AO244" s="4"/>
      <c r="AP244" s="4"/>
    </row>
    <row r="245" spans="1:42">
      <c r="A245" s="4"/>
      <c r="B245" s="4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4"/>
      <c r="AK245" s="4"/>
      <c r="AL245" s="4"/>
      <c r="AM245" s="4"/>
      <c r="AN245" s="4"/>
      <c r="AO245" s="4"/>
      <c r="AP245" s="4"/>
    </row>
    <row r="246" spans="1:42">
      <c r="A246" s="4"/>
      <c r="B246" s="4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4"/>
      <c r="AK246" s="4"/>
      <c r="AL246" s="4"/>
      <c r="AM246" s="4"/>
      <c r="AN246" s="4"/>
      <c r="AO246" s="4"/>
      <c r="AP246" s="4"/>
    </row>
    <row r="247" spans="1:42">
      <c r="A247" s="4"/>
      <c r="B247" s="4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4"/>
      <c r="AK247" s="4"/>
      <c r="AL247" s="4"/>
      <c r="AM247" s="4"/>
      <c r="AN247" s="4"/>
      <c r="AO247" s="4"/>
      <c r="AP247" s="4"/>
    </row>
    <row r="248" spans="1:42">
      <c r="A248" s="4"/>
      <c r="B248" s="4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4"/>
      <c r="AK248" s="4"/>
      <c r="AL248" s="4"/>
      <c r="AM248" s="4"/>
      <c r="AN248" s="4"/>
      <c r="AO248" s="4"/>
      <c r="AP248" s="4"/>
    </row>
    <row r="249" spans="1:42">
      <c r="A249" s="4"/>
      <c r="B249" s="4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4"/>
      <c r="AK249" s="4"/>
      <c r="AL249" s="4"/>
      <c r="AM249" s="4"/>
      <c r="AN249" s="4"/>
      <c r="AO249" s="4"/>
      <c r="AP249" s="4"/>
    </row>
    <row r="250" spans="1:42">
      <c r="A250" s="4"/>
      <c r="B250" s="4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4"/>
      <c r="AK250" s="4"/>
      <c r="AL250" s="4"/>
      <c r="AM250" s="4"/>
      <c r="AN250" s="4"/>
      <c r="AO250" s="4"/>
      <c r="AP250" s="4"/>
    </row>
    <row r="251" spans="1:42">
      <c r="A251" s="4"/>
      <c r="B251" s="4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4"/>
      <c r="AK251" s="4"/>
      <c r="AL251" s="4"/>
      <c r="AM251" s="4"/>
      <c r="AN251" s="4"/>
      <c r="AO251" s="4"/>
      <c r="AP251" s="4"/>
    </row>
    <row r="252" spans="1:42">
      <c r="A252" s="4"/>
      <c r="B252" s="4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4"/>
      <c r="AK252" s="4"/>
      <c r="AL252" s="4"/>
      <c r="AM252" s="4"/>
      <c r="AN252" s="4"/>
      <c r="AO252" s="4"/>
      <c r="AP252" s="4"/>
    </row>
    <row r="253" spans="1:42">
      <c r="A253" s="4"/>
      <c r="B253" s="4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4"/>
      <c r="AK253" s="4"/>
      <c r="AL253" s="4"/>
      <c r="AM253" s="4"/>
      <c r="AN253" s="4"/>
      <c r="AO253" s="4"/>
      <c r="AP253" s="4"/>
    </row>
    <row r="254" spans="1:42">
      <c r="A254" s="4"/>
      <c r="B254" s="4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4"/>
      <c r="AK254" s="4"/>
      <c r="AL254" s="4"/>
      <c r="AM254" s="4"/>
      <c r="AN254" s="4"/>
      <c r="AO254" s="4"/>
      <c r="AP254" s="4"/>
    </row>
    <row r="255" spans="1:42">
      <c r="A255" s="4"/>
      <c r="B255" s="4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4"/>
      <c r="AK255" s="4"/>
      <c r="AL255" s="4"/>
      <c r="AM255" s="4"/>
      <c r="AN255" s="4"/>
      <c r="AO255" s="4"/>
      <c r="AP255" s="4"/>
    </row>
    <row r="256" spans="1:42">
      <c r="A256" s="4"/>
      <c r="B256" s="4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4"/>
      <c r="AK256" s="4"/>
      <c r="AL256" s="4"/>
      <c r="AM256" s="4"/>
      <c r="AN256" s="4"/>
      <c r="AO256" s="4"/>
      <c r="AP256" s="4"/>
    </row>
    <row r="257" spans="1:42">
      <c r="A257" s="4"/>
      <c r="B257" s="4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4"/>
      <c r="AK257" s="4"/>
      <c r="AL257" s="4"/>
      <c r="AM257" s="4"/>
      <c r="AN257" s="4"/>
      <c r="AO257" s="4"/>
      <c r="AP257" s="4"/>
    </row>
    <row r="258" spans="1:42">
      <c r="A258" s="4"/>
      <c r="B258" s="4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4"/>
      <c r="AK258" s="4"/>
      <c r="AL258" s="4"/>
      <c r="AM258" s="4"/>
      <c r="AN258" s="4"/>
      <c r="AO258" s="4"/>
      <c r="AP258" s="4"/>
    </row>
    <row r="259" spans="1:42">
      <c r="A259" s="4"/>
      <c r="B259" s="4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4"/>
      <c r="AK259" s="4"/>
      <c r="AL259" s="4"/>
      <c r="AM259" s="4"/>
      <c r="AN259" s="4"/>
      <c r="AO259" s="4"/>
      <c r="AP259" s="4"/>
    </row>
    <row r="260" spans="1:42">
      <c r="A260" s="4"/>
      <c r="B260" s="4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4"/>
      <c r="AK260" s="4"/>
      <c r="AL260" s="4"/>
      <c r="AM260" s="4"/>
      <c r="AN260" s="4"/>
      <c r="AO260" s="4"/>
      <c r="AP260" s="4"/>
    </row>
    <row r="261" spans="1:42">
      <c r="A261" s="4"/>
      <c r="B261" s="4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4"/>
      <c r="AK261" s="4"/>
      <c r="AL261" s="4"/>
      <c r="AM261" s="4"/>
      <c r="AN261" s="4"/>
      <c r="AO261" s="4"/>
      <c r="AP261" s="4"/>
    </row>
    <row r="262" spans="1:42">
      <c r="A262" s="4"/>
      <c r="B262" s="4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4"/>
      <c r="AK262" s="4"/>
      <c r="AL262" s="4"/>
      <c r="AM262" s="4"/>
      <c r="AN262" s="4"/>
      <c r="AO262" s="4"/>
      <c r="AP262" s="4"/>
    </row>
    <row r="263" spans="1:42">
      <c r="A263" s="4"/>
      <c r="B263" s="4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4"/>
      <c r="AK263" s="4"/>
      <c r="AL263" s="4"/>
      <c r="AM263" s="4"/>
      <c r="AN263" s="4"/>
      <c r="AO263" s="4"/>
      <c r="AP263" s="4"/>
    </row>
    <row r="264" spans="1:42">
      <c r="A264" s="4"/>
      <c r="B264" s="4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4"/>
      <c r="AK264" s="4"/>
      <c r="AL264" s="4"/>
      <c r="AM264" s="4"/>
      <c r="AN264" s="4"/>
      <c r="AO264" s="4"/>
      <c r="AP264" s="4"/>
    </row>
    <row r="265" spans="1:42">
      <c r="A265" s="4"/>
      <c r="B265" s="4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4"/>
      <c r="AK265" s="4"/>
      <c r="AL265" s="4"/>
      <c r="AM265" s="4"/>
      <c r="AN265" s="4"/>
      <c r="AO265" s="4"/>
      <c r="AP265" s="4"/>
    </row>
    <row r="266" spans="1:42">
      <c r="A266" s="4"/>
      <c r="B266" s="4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4"/>
      <c r="AK266" s="4"/>
      <c r="AL266" s="4"/>
      <c r="AM266" s="4"/>
      <c r="AN266" s="4"/>
      <c r="AO266" s="4"/>
      <c r="AP266" s="4"/>
    </row>
    <row r="267" spans="1:42">
      <c r="A267" s="4"/>
      <c r="B267" s="4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4"/>
      <c r="AK267" s="4"/>
      <c r="AL267" s="4"/>
      <c r="AM267" s="4"/>
      <c r="AN267" s="4"/>
      <c r="AO267" s="4"/>
      <c r="AP267" s="4"/>
    </row>
    <row r="268" spans="1:42">
      <c r="A268" s="4"/>
      <c r="B268" s="4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4"/>
      <c r="AK268" s="4"/>
      <c r="AL268" s="4"/>
      <c r="AM268" s="4"/>
      <c r="AN268" s="4"/>
      <c r="AO268" s="4"/>
      <c r="AP268" s="4"/>
    </row>
    <row r="269" spans="1:42">
      <c r="A269" s="4"/>
      <c r="B269" s="4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4"/>
      <c r="AK269" s="4"/>
      <c r="AL269" s="4"/>
      <c r="AM269" s="4"/>
      <c r="AN269" s="4"/>
      <c r="AO269" s="4"/>
      <c r="AP269" s="4"/>
    </row>
    <row r="270" spans="1:42">
      <c r="A270" s="4"/>
      <c r="B270" s="4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4"/>
      <c r="AK270" s="4"/>
      <c r="AL270" s="4"/>
      <c r="AM270" s="4"/>
      <c r="AN270" s="4"/>
      <c r="AO270" s="4"/>
      <c r="AP270" s="4"/>
    </row>
    <row r="271" spans="1:42">
      <c r="A271" s="4"/>
      <c r="B271" s="4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4"/>
      <c r="AK271" s="4"/>
      <c r="AL271" s="4"/>
      <c r="AM271" s="4"/>
      <c r="AN271" s="4"/>
      <c r="AO271" s="4"/>
      <c r="AP271" s="4"/>
    </row>
    <row r="272" spans="1:42">
      <c r="A272" s="4"/>
      <c r="B272" s="4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4"/>
      <c r="AK272" s="4"/>
      <c r="AL272" s="4"/>
      <c r="AM272" s="4"/>
      <c r="AN272" s="4"/>
      <c r="AO272" s="4"/>
      <c r="AP272" s="4"/>
    </row>
    <row r="273" spans="1:42">
      <c r="A273" s="4"/>
      <c r="B273" s="4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4"/>
      <c r="AK273" s="4"/>
      <c r="AL273" s="4"/>
      <c r="AM273" s="4"/>
      <c r="AN273" s="4"/>
      <c r="AO273" s="4"/>
      <c r="AP273" s="4"/>
    </row>
    <row r="274" spans="1:42">
      <c r="A274" s="4"/>
      <c r="B274" s="4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4"/>
      <c r="AK274" s="4"/>
      <c r="AL274" s="4"/>
      <c r="AM274" s="4"/>
      <c r="AN274" s="4"/>
      <c r="AO274" s="4"/>
      <c r="AP274" s="4"/>
    </row>
    <row r="275" spans="1:42">
      <c r="A275" s="4"/>
      <c r="B275" s="4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4"/>
      <c r="AK275" s="4"/>
      <c r="AL275" s="4"/>
      <c r="AM275" s="4"/>
      <c r="AN275" s="4"/>
      <c r="AO275" s="4"/>
      <c r="AP275" s="4"/>
    </row>
    <row r="276" spans="1:42">
      <c r="A276" s="4"/>
      <c r="B276" s="4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4"/>
      <c r="AK276" s="4"/>
      <c r="AL276" s="4"/>
      <c r="AM276" s="4"/>
      <c r="AN276" s="4"/>
      <c r="AO276" s="4"/>
      <c r="AP276" s="4"/>
    </row>
    <row r="277" spans="1:42">
      <c r="A277" s="4"/>
      <c r="B277" s="4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4"/>
      <c r="AK277" s="4"/>
      <c r="AL277" s="4"/>
      <c r="AM277" s="4"/>
      <c r="AN277" s="4"/>
      <c r="AO277" s="4"/>
      <c r="AP277" s="4"/>
    </row>
    <row r="278" spans="1:42">
      <c r="A278" s="4"/>
      <c r="B278" s="4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4"/>
      <c r="AK278" s="4"/>
      <c r="AL278" s="4"/>
      <c r="AM278" s="4"/>
      <c r="AN278" s="4"/>
      <c r="AO278" s="4"/>
      <c r="AP278" s="4"/>
    </row>
    <row r="279" spans="1:42">
      <c r="A279" s="4"/>
      <c r="B279" s="4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4"/>
      <c r="AK279" s="4"/>
      <c r="AL279" s="4"/>
      <c r="AM279" s="4"/>
      <c r="AN279" s="4"/>
      <c r="AO279" s="4"/>
      <c r="AP279" s="4"/>
    </row>
    <row r="280" spans="1:42">
      <c r="A280" s="4"/>
      <c r="B280" s="4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4"/>
      <c r="AK280" s="4"/>
      <c r="AL280" s="4"/>
      <c r="AM280" s="4"/>
      <c r="AN280" s="4"/>
      <c r="AO280" s="4"/>
      <c r="AP280" s="4"/>
    </row>
    <row r="281" spans="1:42">
      <c r="A281" s="4"/>
      <c r="B281" s="4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4"/>
      <c r="AK281" s="4"/>
      <c r="AL281" s="4"/>
      <c r="AM281" s="4"/>
      <c r="AN281" s="4"/>
      <c r="AO281" s="4"/>
      <c r="AP281" s="4"/>
    </row>
    <row r="282" spans="1:42">
      <c r="A282" s="4"/>
      <c r="B282" s="4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4"/>
      <c r="AK282" s="4"/>
      <c r="AL282" s="4"/>
      <c r="AM282" s="4"/>
      <c r="AN282" s="4"/>
      <c r="AO282" s="4"/>
      <c r="AP282" s="4"/>
    </row>
    <row r="283" spans="1:42">
      <c r="A283" s="4"/>
      <c r="B283" s="4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4"/>
      <c r="AK283" s="4"/>
      <c r="AL283" s="4"/>
      <c r="AM283" s="4"/>
      <c r="AN283" s="4"/>
      <c r="AO283" s="4"/>
      <c r="AP283" s="4"/>
    </row>
    <row r="284" spans="1:42">
      <c r="A284" s="4"/>
      <c r="B284" s="4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4"/>
      <c r="AK284" s="4"/>
      <c r="AL284" s="4"/>
      <c r="AM284" s="4"/>
      <c r="AN284" s="4"/>
      <c r="AO284" s="4"/>
      <c r="AP284" s="4"/>
    </row>
    <row r="285" spans="1:42">
      <c r="A285" s="4"/>
      <c r="B285" s="4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4"/>
      <c r="AK285" s="4"/>
      <c r="AL285" s="4"/>
      <c r="AM285" s="4"/>
      <c r="AN285" s="4"/>
      <c r="AO285" s="4"/>
      <c r="AP285" s="4"/>
    </row>
    <row r="286" spans="1:42">
      <c r="A286" s="4"/>
      <c r="B286" s="4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4"/>
      <c r="AK286" s="4"/>
      <c r="AL286" s="4"/>
      <c r="AM286" s="4"/>
      <c r="AN286" s="4"/>
      <c r="AO286" s="4"/>
      <c r="AP286" s="4"/>
    </row>
    <row r="287" spans="1:42">
      <c r="A287" s="4"/>
      <c r="B287" s="4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4"/>
      <c r="AK287" s="4"/>
      <c r="AL287" s="4"/>
      <c r="AM287" s="4"/>
      <c r="AN287" s="4"/>
      <c r="AO287" s="4"/>
      <c r="AP287" s="4"/>
    </row>
    <row r="288" spans="1:42">
      <c r="A288" s="4"/>
      <c r="B288" s="4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4"/>
      <c r="AK288" s="4"/>
      <c r="AL288" s="4"/>
      <c r="AM288" s="4"/>
      <c r="AN288" s="4"/>
      <c r="AO288" s="4"/>
      <c r="AP288" s="4"/>
    </row>
    <row r="289" spans="1:42">
      <c r="A289" s="4"/>
      <c r="B289" s="4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4"/>
      <c r="AK289" s="4"/>
      <c r="AL289" s="4"/>
      <c r="AM289" s="4"/>
      <c r="AN289" s="4"/>
      <c r="AO289" s="4"/>
      <c r="AP289" s="4"/>
    </row>
    <row r="290" spans="1:42">
      <c r="A290" s="4"/>
      <c r="B290" s="4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4"/>
      <c r="AK290" s="4"/>
      <c r="AL290" s="4"/>
      <c r="AM290" s="4"/>
      <c r="AN290" s="4"/>
      <c r="AO290" s="4"/>
      <c r="AP290" s="4"/>
    </row>
    <row r="291" spans="1:42">
      <c r="A291" s="4"/>
      <c r="B291" s="4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4"/>
      <c r="AK291" s="4"/>
      <c r="AL291" s="4"/>
      <c r="AM291" s="4"/>
      <c r="AN291" s="4"/>
      <c r="AO291" s="4"/>
      <c r="AP291" s="4"/>
    </row>
    <row r="292" spans="1:42">
      <c r="A292" s="4"/>
      <c r="B292" s="4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4"/>
      <c r="AK292" s="4"/>
      <c r="AL292" s="4"/>
      <c r="AM292" s="4"/>
      <c r="AN292" s="4"/>
      <c r="AO292" s="4"/>
      <c r="AP292" s="4"/>
    </row>
    <row r="293" spans="1:42">
      <c r="A293" s="4"/>
      <c r="B293" s="4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4"/>
      <c r="AK293" s="4"/>
      <c r="AL293" s="4"/>
      <c r="AM293" s="4"/>
      <c r="AN293" s="4"/>
      <c r="AO293" s="4"/>
      <c r="AP293" s="4"/>
    </row>
    <row r="294" spans="1:42">
      <c r="A294" s="4"/>
      <c r="B294" s="4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4"/>
      <c r="AK294" s="4"/>
      <c r="AL294" s="4"/>
      <c r="AM294" s="4"/>
      <c r="AN294" s="4"/>
      <c r="AO294" s="4"/>
      <c r="AP294" s="4"/>
    </row>
    <row r="295" spans="1:42">
      <c r="A295" s="4"/>
      <c r="B295" s="4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4"/>
      <c r="AK295" s="4"/>
      <c r="AL295" s="4"/>
      <c r="AM295" s="4"/>
      <c r="AN295" s="4"/>
      <c r="AO295" s="4"/>
      <c r="AP295" s="4"/>
    </row>
    <row r="296" spans="1:42">
      <c r="A296" s="4"/>
      <c r="B296" s="4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4"/>
      <c r="AK296" s="4"/>
      <c r="AL296" s="4"/>
      <c r="AM296" s="4"/>
      <c r="AN296" s="4"/>
      <c r="AO296" s="4"/>
      <c r="AP296" s="4"/>
    </row>
    <row r="297" spans="1:42">
      <c r="A297" s="4"/>
      <c r="B297" s="4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4"/>
      <c r="AK297" s="4"/>
      <c r="AL297" s="4"/>
      <c r="AM297" s="4"/>
      <c r="AN297" s="4"/>
      <c r="AO297" s="4"/>
      <c r="AP297" s="4"/>
    </row>
    <row r="298" spans="1:42">
      <c r="A298" s="4"/>
      <c r="B298" s="4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4"/>
      <c r="AK298" s="4"/>
      <c r="AL298" s="4"/>
      <c r="AM298" s="4"/>
      <c r="AN298" s="4"/>
      <c r="AO298" s="4"/>
      <c r="AP298" s="4"/>
    </row>
    <row r="299" spans="1:42">
      <c r="A299" s="4"/>
      <c r="B299" s="4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4"/>
      <c r="AK299" s="4"/>
      <c r="AL299" s="4"/>
      <c r="AM299" s="4"/>
      <c r="AN299" s="4"/>
      <c r="AO299" s="4"/>
      <c r="AP299" s="4"/>
    </row>
    <row r="300" spans="1:42">
      <c r="A300" s="4"/>
      <c r="B300" s="4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4"/>
      <c r="AK300" s="4"/>
      <c r="AL300" s="4"/>
      <c r="AM300" s="4"/>
      <c r="AN300" s="4"/>
      <c r="AO300" s="4"/>
      <c r="AP300" s="4"/>
    </row>
    <row r="301" spans="1:42">
      <c r="A301" s="4"/>
      <c r="B301" s="4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4"/>
      <c r="AK301" s="4"/>
      <c r="AL301" s="4"/>
      <c r="AM301" s="4"/>
      <c r="AN301" s="4"/>
      <c r="AO301" s="4"/>
      <c r="AP301" s="4"/>
    </row>
    <row r="302" spans="1:42">
      <c r="A302" s="4"/>
      <c r="B302" s="4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4"/>
      <c r="AK302" s="4"/>
      <c r="AL302" s="4"/>
      <c r="AM302" s="4"/>
      <c r="AN302" s="4"/>
      <c r="AO302" s="4"/>
      <c r="AP302" s="4"/>
    </row>
    <row r="303" spans="1:42">
      <c r="A303" s="4"/>
      <c r="B303" s="4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4"/>
      <c r="AK303" s="4"/>
      <c r="AL303" s="4"/>
      <c r="AM303" s="4"/>
      <c r="AN303" s="4"/>
      <c r="AO303" s="4"/>
      <c r="AP303" s="4"/>
    </row>
    <row r="304" spans="1:42">
      <c r="A304" s="4"/>
      <c r="B304" s="4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4"/>
      <c r="AK304" s="4"/>
      <c r="AL304" s="4"/>
      <c r="AM304" s="4"/>
      <c r="AN304" s="4"/>
      <c r="AO304" s="4"/>
      <c r="AP304" s="4"/>
    </row>
    <row r="305" spans="1:42">
      <c r="A305" s="4"/>
      <c r="B305" s="4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4"/>
      <c r="AK305" s="4"/>
      <c r="AL305" s="4"/>
      <c r="AM305" s="4"/>
      <c r="AN305" s="4"/>
      <c r="AO305" s="4"/>
      <c r="AP305" s="4"/>
    </row>
    <row r="306" spans="1:42">
      <c r="A306" s="4"/>
      <c r="B306" s="4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4"/>
      <c r="AK306" s="4"/>
      <c r="AL306" s="4"/>
      <c r="AM306" s="4"/>
      <c r="AN306" s="4"/>
      <c r="AO306" s="4"/>
      <c r="AP306" s="4"/>
    </row>
    <row r="307" spans="1:42">
      <c r="A307" s="4"/>
      <c r="B307" s="4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4"/>
      <c r="AK307" s="4"/>
      <c r="AL307" s="4"/>
      <c r="AM307" s="4"/>
      <c r="AN307" s="4"/>
      <c r="AO307" s="4"/>
      <c r="AP307" s="4"/>
    </row>
    <row r="308" spans="1:42">
      <c r="A308" s="4"/>
      <c r="B308" s="4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4"/>
      <c r="AK308" s="4"/>
      <c r="AL308" s="4"/>
      <c r="AM308" s="4"/>
      <c r="AN308" s="4"/>
      <c r="AO308" s="4"/>
      <c r="AP308" s="4"/>
    </row>
    <row r="309" spans="1:42">
      <c r="A309" s="4"/>
      <c r="B309" s="4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4"/>
      <c r="AK309" s="4"/>
      <c r="AL309" s="4"/>
      <c r="AM309" s="4"/>
      <c r="AN309" s="4"/>
      <c r="AO309" s="4"/>
      <c r="AP309" s="4"/>
    </row>
    <row r="310" spans="1:42">
      <c r="A310" s="4"/>
      <c r="B310" s="4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4"/>
      <c r="AK310" s="4"/>
      <c r="AL310" s="4"/>
      <c r="AM310" s="4"/>
      <c r="AN310" s="4"/>
      <c r="AO310" s="4"/>
      <c r="AP310" s="4"/>
    </row>
    <row r="311" spans="1:42">
      <c r="A311" s="4"/>
      <c r="B311" s="4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4"/>
      <c r="AK311" s="4"/>
      <c r="AL311" s="4"/>
      <c r="AM311" s="4"/>
      <c r="AN311" s="4"/>
      <c r="AO311" s="4"/>
      <c r="AP311" s="4"/>
    </row>
    <row r="312" spans="1:42">
      <c r="A312" s="4"/>
      <c r="B312" s="4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4"/>
      <c r="AK312" s="4"/>
      <c r="AL312" s="4"/>
      <c r="AM312" s="4"/>
      <c r="AN312" s="4"/>
      <c r="AO312" s="4"/>
      <c r="AP312" s="4"/>
    </row>
    <row r="313" spans="1:42">
      <c r="A313" s="4"/>
      <c r="B313" s="4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4"/>
      <c r="AK313" s="4"/>
      <c r="AL313" s="4"/>
      <c r="AM313" s="4"/>
      <c r="AN313" s="4"/>
      <c r="AO313" s="4"/>
      <c r="AP313" s="4"/>
    </row>
    <row r="314" spans="1:42">
      <c r="A314" s="4"/>
      <c r="B314" s="4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4"/>
      <c r="AK314" s="4"/>
      <c r="AL314" s="4"/>
      <c r="AM314" s="4"/>
      <c r="AN314" s="4"/>
      <c r="AO314" s="4"/>
      <c r="AP314" s="4"/>
    </row>
    <row r="315" spans="1:42">
      <c r="A315" s="4"/>
      <c r="B315" s="4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4"/>
      <c r="AK315" s="4"/>
      <c r="AL315" s="4"/>
      <c r="AM315" s="4"/>
      <c r="AN315" s="4"/>
      <c r="AO315" s="4"/>
      <c r="AP315" s="4"/>
    </row>
    <row r="316" spans="1:42">
      <c r="A316" s="4"/>
      <c r="B316" s="4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4"/>
      <c r="AK316" s="4"/>
      <c r="AL316" s="4"/>
      <c r="AM316" s="4"/>
      <c r="AN316" s="4"/>
      <c r="AO316" s="4"/>
      <c r="AP316" s="4"/>
    </row>
    <row r="317" spans="1:42">
      <c r="A317" s="4"/>
      <c r="B317" s="4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4"/>
      <c r="AK317" s="4"/>
      <c r="AL317" s="4"/>
      <c r="AM317" s="4"/>
      <c r="AN317" s="4"/>
      <c r="AO317" s="4"/>
      <c r="AP317" s="4"/>
    </row>
    <row r="318" spans="1:42">
      <c r="A318" s="4"/>
      <c r="B318" s="4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4"/>
      <c r="AK318" s="4"/>
      <c r="AL318" s="4"/>
      <c r="AM318" s="4"/>
      <c r="AN318" s="4"/>
      <c r="AO318" s="4"/>
      <c r="AP318" s="4"/>
    </row>
    <row r="319" spans="1:42">
      <c r="A319" s="4"/>
      <c r="B319" s="4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4"/>
      <c r="AK319" s="4"/>
      <c r="AL319" s="4"/>
      <c r="AM319" s="4"/>
      <c r="AN319" s="4"/>
      <c r="AO319" s="4"/>
      <c r="AP319" s="4"/>
    </row>
    <row r="320" spans="1:42">
      <c r="A320" s="4"/>
      <c r="B320" s="4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4"/>
      <c r="AK320" s="4"/>
      <c r="AL320" s="4"/>
      <c r="AM320" s="4"/>
      <c r="AN320" s="4"/>
      <c r="AO320" s="4"/>
      <c r="AP320" s="4"/>
    </row>
    <row r="321" spans="1:42">
      <c r="A321" s="4"/>
      <c r="B321" s="4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4"/>
      <c r="AK321" s="4"/>
      <c r="AL321" s="4"/>
      <c r="AM321" s="4"/>
      <c r="AN321" s="4"/>
      <c r="AO321" s="4"/>
      <c r="AP321" s="4"/>
    </row>
    <row r="322" spans="1:42">
      <c r="A322" s="4"/>
      <c r="B322" s="4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4"/>
      <c r="AK322" s="4"/>
      <c r="AL322" s="4"/>
      <c r="AM322" s="4"/>
      <c r="AN322" s="4"/>
      <c r="AO322" s="4"/>
      <c r="AP322" s="4"/>
    </row>
    <row r="323" spans="1:42">
      <c r="A323" s="4"/>
      <c r="B323" s="4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4"/>
      <c r="AK323" s="4"/>
      <c r="AL323" s="4"/>
      <c r="AM323" s="4"/>
      <c r="AN323" s="4"/>
      <c r="AO323" s="4"/>
      <c r="AP323" s="4"/>
    </row>
    <row r="324" spans="1:42">
      <c r="A324" s="4"/>
      <c r="B324" s="4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4"/>
      <c r="AK324" s="4"/>
      <c r="AL324" s="4"/>
      <c r="AM324" s="4"/>
      <c r="AN324" s="4"/>
      <c r="AO324" s="4"/>
      <c r="AP324" s="4"/>
    </row>
    <row r="325" spans="1:42">
      <c r="A325" s="4"/>
      <c r="B325" s="4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4"/>
      <c r="AK325" s="4"/>
      <c r="AL325" s="4"/>
      <c r="AM325" s="4"/>
      <c r="AN325" s="4"/>
      <c r="AO325" s="4"/>
      <c r="AP325" s="4"/>
    </row>
    <row r="326" spans="1:42">
      <c r="A326" s="4"/>
      <c r="B326" s="4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4"/>
      <c r="AK326" s="4"/>
      <c r="AL326" s="4"/>
      <c r="AM326" s="4"/>
      <c r="AN326" s="4"/>
      <c r="AO326" s="4"/>
      <c r="AP326" s="4"/>
    </row>
    <row r="327" spans="1:42">
      <c r="A327" s="4"/>
      <c r="B327" s="4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4"/>
      <c r="AK327" s="4"/>
      <c r="AL327" s="4"/>
      <c r="AM327" s="4"/>
      <c r="AN327" s="4"/>
      <c r="AO327" s="4"/>
      <c r="AP327" s="4"/>
    </row>
    <row r="328" spans="1:42">
      <c r="A328" s="4"/>
      <c r="B328" s="4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4"/>
      <c r="AK328" s="4"/>
      <c r="AL328" s="4"/>
      <c r="AM328" s="4"/>
      <c r="AN328" s="4"/>
      <c r="AO328" s="4"/>
      <c r="AP328" s="4"/>
    </row>
    <row r="329" spans="1:42">
      <c r="A329" s="4"/>
      <c r="B329" s="4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4"/>
      <c r="AK329" s="4"/>
      <c r="AL329" s="4"/>
      <c r="AM329" s="4"/>
      <c r="AN329" s="4"/>
      <c r="AO329" s="4"/>
      <c r="AP329" s="4"/>
    </row>
    <row r="330" spans="1:42">
      <c r="A330" s="4"/>
      <c r="B330" s="4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4"/>
      <c r="AK330" s="4"/>
      <c r="AL330" s="4"/>
      <c r="AM330" s="4"/>
      <c r="AN330" s="4"/>
      <c r="AO330" s="4"/>
      <c r="AP330" s="4"/>
    </row>
    <row r="331" spans="1:42">
      <c r="A331" s="4"/>
      <c r="B331" s="4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4"/>
      <c r="AK331" s="4"/>
      <c r="AL331" s="4"/>
      <c r="AM331" s="4"/>
      <c r="AN331" s="4"/>
      <c r="AO331" s="4"/>
      <c r="AP331" s="4"/>
    </row>
    <row r="332" spans="1:42">
      <c r="A332" s="4"/>
      <c r="B332" s="4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4"/>
      <c r="AK332" s="4"/>
      <c r="AL332" s="4"/>
      <c r="AM332" s="4"/>
      <c r="AN332" s="4"/>
      <c r="AO332" s="4"/>
      <c r="AP332" s="4"/>
    </row>
    <row r="333" spans="1:42">
      <c r="A333" s="4"/>
      <c r="B333" s="4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4"/>
      <c r="AK333" s="4"/>
      <c r="AL333" s="4"/>
      <c r="AM333" s="4"/>
      <c r="AN333" s="4"/>
      <c r="AO333" s="4"/>
      <c r="AP333" s="4"/>
    </row>
    <row r="334" spans="1:42">
      <c r="A334" s="4"/>
      <c r="B334" s="4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4"/>
      <c r="AK334" s="4"/>
      <c r="AL334" s="4"/>
      <c r="AM334" s="4"/>
      <c r="AN334" s="4"/>
      <c r="AO334" s="4"/>
      <c r="AP334" s="4"/>
    </row>
    <row r="335" spans="1:42">
      <c r="A335" s="4"/>
      <c r="B335" s="4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4"/>
      <c r="AK335" s="4"/>
      <c r="AL335" s="4"/>
      <c r="AM335" s="4"/>
      <c r="AN335" s="4"/>
      <c r="AO335" s="4"/>
      <c r="AP335" s="4"/>
    </row>
    <row r="336" spans="1:42">
      <c r="A336" s="4"/>
      <c r="B336" s="4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4"/>
      <c r="AK336" s="4"/>
      <c r="AL336" s="4"/>
      <c r="AM336" s="4"/>
      <c r="AN336" s="4"/>
      <c r="AO336" s="4"/>
      <c r="AP336" s="4"/>
    </row>
    <row r="337" spans="1:42">
      <c r="A337" s="4"/>
      <c r="B337" s="4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4"/>
      <c r="AK337" s="4"/>
      <c r="AL337" s="4"/>
      <c r="AM337" s="4"/>
      <c r="AN337" s="4"/>
      <c r="AO337" s="4"/>
      <c r="AP337" s="4"/>
    </row>
    <row r="338" spans="1:42">
      <c r="A338" s="4"/>
      <c r="B338" s="4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4"/>
      <c r="AK338" s="4"/>
      <c r="AL338" s="4"/>
      <c r="AM338" s="4"/>
      <c r="AN338" s="4"/>
      <c r="AO338" s="4"/>
      <c r="AP338" s="4"/>
    </row>
    <row r="339" spans="1:42">
      <c r="A339" s="4"/>
      <c r="B339" s="4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4"/>
      <c r="AK339" s="4"/>
      <c r="AL339" s="4"/>
      <c r="AM339" s="4"/>
      <c r="AN339" s="4"/>
      <c r="AO339" s="4"/>
      <c r="AP339" s="4"/>
    </row>
    <row r="340" spans="1:42">
      <c r="A340" s="4"/>
      <c r="B340" s="4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4"/>
      <c r="AK340" s="4"/>
      <c r="AL340" s="4"/>
      <c r="AM340" s="4"/>
      <c r="AN340" s="4"/>
      <c r="AO340" s="4"/>
      <c r="AP340" s="4"/>
    </row>
    <row r="341" spans="1:42">
      <c r="A341" s="4"/>
      <c r="B341" s="4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4"/>
      <c r="AK341" s="4"/>
      <c r="AL341" s="4"/>
      <c r="AM341" s="4"/>
      <c r="AN341" s="4"/>
      <c r="AO341" s="4"/>
      <c r="AP341" s="4"/>
    </row>
    <row r="342" spans="1:42">
      <c r="A342" s="4"/>
      <c r="B342" s="4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4"/>
      <c r="AK342" s="4"/>
      <c r="AL342" s="4"/>
      <c r="AM342" s="4"/>
      <c r="AN342" s="4"/>
      <c r="AO342" s="4"/>
      <c r="AP342" s="4"/>
    </row>
    <row r="343" spans="1:42">
      <c r="A343" s="4"/>
      <c r="B343" s="4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4"/>
      <c r="AK343" s="4"/>
      <c r="AL343" s="4"/>
      <c r="AM343" s="4"/>
      <c r="AN343" s="4"/>
      <c r="AO343" s="4"/>
      <c r="AP343" s="4"/>
    </row>
    <row r="344" spans="1:42">
      <c r="A344" s="4"/>
      <c r="B344" s="4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4"/>
      <c r="AK344" s="4"/>
      <c r="AL344" s="4"/>
      <c r="AM344" s="4"/>
      <c r="AN344" s="4"/>
      <c r="AO344" s="4"/>
      <c r="AP344" s="4"/>
    </row>
    <row r="345" spans="1:42">
      <c r="A345" s="4"/>
      <c r="B345" s="4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4"/>
      <c r="AK345" s="4"/>
      <c r="AL345" s="4"/>
      <c r="AM345" s="4"/>
      <c r="AN345" s="4"/>
      <c r="AO345" s="4"/>
      <c r="AP345" s="4"/>
    </row>
    <row r="346" spans="1:42">
      <c r="A346" s="4"/>
      <c r="B346" s="4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4"/>
      <c r="AK346" s="4"/>
      <c r="AL346" s="4"/>
      <c r="AM346" s="4"/>
      <c r="AN346" s="4"/>
      <c r="AO346" s="4"/>
      <c r="AP346" s="4"/>
    </row>
    <row r="347" spans="1:42">
      <c r="A347" s="4"/>
      <c r="B347" s="4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4"/>
      <c r="AK347" s="4"/>
      <c r="AL347" s="4"/>
      <c r="AM347" s="4"/>
      <c r="AN347" s="4"/>
      <c r="AO347" s="4"/>
      <c r="AP347" s="4"/>
    </row>
    <row r="348" spans="1:42">
      <c r="A348" s="4"/>
      <c r="B348" s="4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4"/>
      <c r="AK348" s="4"/>
      <c r="AL348" s="4"/>
      <c r="AM348" s="4"/>
      <c r="AN348" s="4"/>
      <c r="AO348" s="4"/>
      <c r="AP348" s="4"/>
    </row>
    <row r="349" spans="1:42">
      <c r="A349" s="4"/>
      <c r="B349" s="4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4"/>
      <c r="AK349" s="4"/>
      <c r="AL349" s="4"/>
      <c r="AM349" s="4"/>
      <c r="AN349" s="4"/>
      <c r="AO349" s="4"/>
      <c r="AP349" s="4"/>
    </row>
    <row r="350" spans="1:42">
      <c r="A350" s="4"/>
      <c r="B350" s="4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4"/>
      <c r="AK350" s="4"/>
      <c r="AL350" s="4"/>
      <c r="AM350" s="4"/>
      <c r="AN350" s="4"/>
      <c r="AO350" s="4"/>
      <c r="AP350" s="4"/>
    </row>
    <row r="351" spans="1:42">
      <c r="A351" s="4"/>
      <c r="B351" s="4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4"/>
      <c r="AK351" s="4"/>
      <c r="AL351" s="4"/>
      <c r="AM351" s="4"/>
      <c r="AN351" s="4"/>
      <c r="AO351" s="4"/>
      <c r="AP351" s="4"/>
    </row>
    <row r="352" spans="1:42">
      <c r="A352" s="4"/>
      <c r="B352" s="4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4"/>
      <c r="AK352" s="4"/>
      <c r="AL352" s="4"/>
      <c r="AM352" s="4"/>
      <c r="AN352" s="4"/>
      <c r="AO352" s="4"/>
      <c r="AP352" s="4"/>
    </row>
    <row r="353" spans="1:42">
      <c r="A353" s="4"/>
      <c r="B353" s="4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4"/>
      <c r="AK353" s="4"/>
      <c r="AL353" s="4"/>
      <c r="AM353" s="4"/>
      <c r="AN353" s="4"/>
      <c r="AO353" s="4"/>
      <c r="AP353" s="4"/>
    </row>
    <row r="354" spans="1:42">
      <c r="A354" s="4"/>
      <c r="B354" s="4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4"/>
      <c r="AK354" s="4"/>
      <c r="AL354" s="4"/>
      <c r="AM354" s="4"/>
      <c r="AN354" s="4"/>
      <c r="AO354" s="4"/>
      <c r="AP354" s="4"/>
    </row>
    <row r="355" spans="1:42">
      <c r="A355" s="4"/>
      <c r="B355" s="4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4"/>
      <c r="AK355" s="4"/>
      <c r="AL355" s="4"/>
      <c r="AM355" s="4"/>
      <c r="AN355" s="4"/>
      <c r="AO355" s="4"/>
      <c r="AP355" s="4"/>
    </row>
    <row r="356" spans="1:42">
      <c r="A356" s="4"/>
      <c r="B356" s="4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4"/>
      <c r="AK356" s="4"/>
      <c r="AL356" s="4"/>
      <c r="AM356" s="4"/>
      <c r="AN356" s="4"/>
      <c r="AO356" s="4"/>
      <c r="AP356" s="4"/>
    </row>
    <row r="357" spans="1:42">
      <c r="A357" s="4"/>
      <c r="B357" s="4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4"/>
      <c r="AK357" s="4"/>
      <c r="AL357" s="4"/>
      <c r="AM357" s="4"/>
      <c r="AN357" s="4"/>
      <c r="AO357" s="4"/>
      <c r="AP357" s="4"/>
    </row>
    <row r="358" spans="1:42">
      <c r="A358" s="4"/>
      <c r="B358" s="4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4"/>
      <c r="AK358" s="4"/>
      <c r="AL358" s="4"/>
      <c r="AM358" s="4"/>
      <c r="AN358" s="4"/>
      <c r="AO358" s="4"/>
      <c r="AP358" s="4"/>
    </row>
    <row r="359" spans="1:42">
      <c r="A359" s="4"/>
      <c r="B359" s="4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4"/>
      <c r="AK359" s="4"/>
      <c r="AL359" s="4"/>
      <c r="AM359" s="4"/>
      <c r="AN359" s="4"/>
      <c r="AO359" s="4"/>
      <c r="AP359" s="4"/>
    </row>
    <row r="360" spans="1:42">
      <c r="A360" s="4"/>
      <c r="B360" s="4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4"/>
      <c r="AK360" s="4"/>
      <c r="AL360" s="4"/>
      <c r="AM360" s="4"/>
      <c r="AN360" s="4"/>
      <c r="AO360" s="4"/>
      <c r="AP360" s="4"/>
    </row>
    <row r="361" spans="1:42">
      <c r="A361" s="4"/>
      <c r="B361" s="4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4"/>
      <c r="AK361" s="4"/>
      <c r="AL361" s="4"/>
      <c r="AM361" s="4"/>
      <c r="AN361" s="4"/>
      <c r="AO361" s="4"/>
      <c r="AP361" s="4"/>
    </row>
    <row r="362" spans="1:42">
      <c r="A362" s="4"/>
      <c r="B362" s="4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4"/>
      <c r="AK362" s="4"/>
      <c r="AL362" s="4"/>
      <c r="AM362" s="4"/>
      <c r="AN362" s="4"/>
      <c r="AO362" s="4"/>
      <c r="AP362" s="4"/>
    </row>
    <row r="363" spans="1:42">
      <c r="A363" s="4"/>
      <c r="B363" s="4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4"/>
      <c r="AK363" s="4"/>
      <c r="AL363" s="4"/>
      <c r="AM363" s="4"/>
      <c r="AN363" s="4"/>
      <c r="AO363" s="4"/>
      <c r="AP363" s="4"/>
    </row>
    <row r="364" spans="1:42">
      <c r="A364" s="4"/>
      <c r="B364" s="4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4"/>
      <c r="AK364" s="4"/>
      <c r="AL364" s="4"/>
      <c r="AM364" s="4"/>
      <c r="AN364" s="4"/>
      <c r="AO364" s="4"/>
      <c r="AP364" s="4"/>
    </row>
    <row r="365" spans="1:42">
      <c r="A365" s="4"/>
      <c r="B365" s="4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4"/>
      <c r="AK365" s="4"/>
      <c r="AL365" s="4"/>
      <c r="AM365" s="4"/>
      <c r="AN365" s="4"/>
      <c r="AO365" s="4"/>
      <c r="AP365" s="4"/>
    </row>
    <row r="366" spans="1:42">
      <c r="A366" s="4"/>
      <c r="B366" s="4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4"/>
      <c r="AK366" s="4"/>
      <c r="AL366" s="4"/>
      <c r="AM366" s="4"/>
      <c r="AN366" s="4"/>
      <c r="AO366" s="4"/>
      <c r="AP366" s="4"/>
    </row>
    <row r="367" spans="1:42">
      <c r="A367" s="4"/>
      <c r="B367" s="4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4"/>
      <c r="AK367" s="4"/>
      <c r="AL367" s="4"/>
      <c r="AM367" s="4"/>
      <c r="AN367" s="4"/>
      <c r="AO367" s="4"/>
      <c r="AP367" s="4"/>
    </row>
    <row r="368" spans="1:42">
      <c r="A368" s="4"/>
      <c r="B368" s="4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4"/>
      <c r="AK368" s="4"/>
      <c r="AL368" s="4"/>
      <c r="AM368" s="4"/>
      <c r="AN368" s="4"/>
      <c r="AO368" s="4"/>
      <c r="AP368" s="4"/>
    </row>
    <row r="369" spans="1:42">
      <c r="A369" s="4"/>
      <c r="B369" s="4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4"/>
      <c r="AK369" s="4"/>
      <c r="AL369" s="4"/>
      <c r="AM369" s="4"/>
      <c r="AN369" s="4"/>
      <c r="AO369" s="4"/>
      <c r="AP369" s="4"/>
    </row>
    <row r="370" spans="1:42">
      <c r="A370" s="4"/>
      <c r="B370" s="4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4"/>
      <c r="AK370" s="4"/>
      <c r="AL370" s="4"/>
      <c r="AM370" s="4"/>
      <c r="AN370" s="4"/>
      <c r="AO370" s="4"/>
      <c r="AP370" s="4"/>
    </row>
    <row r="371" spans="1:42">
      <c r="A371" s="4"/>
      <c r="B371" s="4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4"/>
      <c r="AK371" s="4"/>
      <c r="AL371" s="4"/>
      <c r="AM371" s="4"/>
      <c r="AN371" s="4"/>
      <c r="AO371" s="4"/>
      <c r="AP371" s="4"/>
    </row>
    <row r="372" spans="1:42">
      <c r="A372" s="4"/>
      <c r="B372" s="4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4"/>
      <c r="AK372" s="4"/>
      <c r="AL372" s="4"/>
      <c r="AM372" s="4"/>
      <c r="AN372" s="4"/>
      <c r="AO372" s="4"/>
      <c r="AP372" s="4"/>
    </row>
    <row r="373" spans="1:42">
      <c r="A373" s="4"/>
      <c r="B373" s="4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4"/>
      <c r="AK373" s="4"/>
      <c r="AL373" s="4"/>
      <c r="AM373" s="4"/>
      <c r="AN373" s="4"/>
      <c r="AO373" s="4"/>
      <c r="AP373" s="4"/>
    </row>
    <row r="374" spans="1:42">
      <c r="A374" s="4"/>
      <c r="B374" s="4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4"/>
      <c r="AK374" s="4"/>
      <c r="AL374" s="4"/>
      <c r="AM374" s="4"/>
      <c r="AN374" s="4"/>
      <c r="AO374" s="4"/>
      <c r="AP374" s="4"/>
    </row>
    <row r="375" spans="1:42">
      <c r="A375" s="4"/>
      <c r="B375" s="4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4"/>
      <c r="AK375" s="4"/>
      <c r="AL375" s="4"/>
      <c r="AM375" s="4"/>
      <c r="AN375" s="4"/>
      <c r="AO375" s="4"/>
      <c r="AP375" s="4"/>
    </row>
    <row r="376" spans="1:42">
      <c r="A376" s="4"/>
      <c r="B376" s="4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4"/>
      <c r="AK376" s="4"/>
      <c r="AL376" s="4"/>
      <c r="AM376" s="4"/>
      <c r="AN376" s="4"/>
      <c r="AO376" s="4"/>
      <c r="AP376" s="4"/>
    </row>
    <row r="377" spans="1:42">
      <c r="A377" s="4"/>
      <c r="B377" s="4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4"/>
      <c r="AK377" s="4"/>
      <c r="AL377" s="4"/>
      <c r="AM377" s="4"/>
      <c r="AN377" s="4"/>
      <c r="AO377" s="4"/>
      <c r="AP377" s="4"/>
    </row>
    <row r="378" spans="1:42">
      <c r="A378" s="4"/>
      <c r="B378" s="4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4"/>
      <c r="AK378" s="4"/>
      <c r="AL378" s="4"/>
      <c r="AM378" s="4"/>
      <c r="AN378" s="4"/>
      <c r="AO378" s="4"/>
      <c r="AP378" s="4"/>
    </row>
    <row r="379" spans="1:42">
      <c r="A379" s="4"/>
      <c r="B379" s="4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4"/>
      <c r="AK379" s="4"/>
      <c r="AL379" s="4"/>
      <c r="AM379" s="4"/>
      <c r="AN379" s="4"/>
      <c r="AO379" s="4"/>
      <c r="AP379" s="4"/>
    </row>
    <row r="380" spans="1:42">
      <c r="A380" s="4"/>
      <c r="B380" s="4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4"/>
      <c r="AK380" s="4"/>
      <c r="AL380" s="4"/>
      <c r="AM380" s="4"/>
      <c r="AN380" s="4"/>
      <c r="AO380" s="4"/>
      <c r="AP380" s="4"/>
    </row>
    <row r="381" spans="1:42">
      <c r="A381" s="4"/>
      <c r="B381" s="4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4"/>
      <c r="AK381" s="4"/>
      <c r="AL381" s="4"/>
      <c r="AM381" s="4"/>
      <c r="AN381" s="4"/>
      <c r="AO381" s="4"/>
      <c r="AP381" s="4"/>
    </row>
    <row r="382" spans="1:42">
      <c r="A382" s="4"/>
      <c r="B382" s="4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4"/>
      <c r="AK382" s="4"/>
      <c r="AL382" s="4"/>
      <c r="AM382" s="4"/>
      <c r="AN382" s="4"/>
      <c r="AO382" s="4"/>
      <c r="AP382" s="4"/>
    </row>
    <row r="383" spans="1:42">
      <c r="A383" s="4"/>
      <c r="B383" s="4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4"/>
      <c r="AK383" s="4"/>
      <c r="AL383" s="4"/>
      <c r="AM383" s="4"/>
      <c r="AN383" s="4"/>
      <c r="AO383" s="4"/>
      <c r="AP383" s="4"/>
    </row>
    <row r="384" spans="1:42">
      <c r="A384" s="4"/>
      <c r="B384" s="4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4"/>
      <c r="AK384" s="4"/>
      <c r="AL384" s="4"/>
      <c r="AM384" s="4"/>
      <c r="AN384" s="4"/>
      <c r="AO384" s="4"/>
      <c r="AP384" s="4"/>
    </row>
    <row r="385" spans="1:42">
      <c r="A385" s="4"/>
      <c r="B385" s="4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4"/>
      <c r="AK385" s="4"/>
      <c r="AL385" s="4"/>
      <c r="AM385" s="4"/>
      <c r="AN385" s="4"/>
      <c r="AO385" s="4"/>
      <c r="AP385" s="4"/>
    </row>
    <row r="386" spans="1:42">
      <c r="A386" s="4"/>
      <c r="B386" s="4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4"/>
      <c r="AK386" s="4"/>
      <c r="AL386" s="4"/>
      <c r="AM386" s="4"/>
      <c r="AN386" s="4"/>
      <c r="AO386" s="4"/>
      <c r="AP386" s="4"/>
    </row>
    <row r="387" spans="1:42">
      <c r="A387" s="4"/>
      <c r="B387" s="4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4"/>
      <c r="AK387" s="4"/>
      <c r="AL387" s="4"/>
      <c r="AM387" s="4"/>
      <c r="AN387" s="4"/>
      <c r="AO387" s="4"/>
      <c r="AP387" s="4"/>
    </row>
    <row r="388" spans="1:42">
      <c r="A388" s="4"/>
      <c r="B388" s="4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4"/>
      <c r="AK388" s="4"/>
      <c r="AL388" s="4"/>
      <c r="AM388" s="4"/>
      <c r="AN388" s="4"/>
      <c r="AO388" s="4"/>
      <c r="AP388" s="4"/>
    </row>
    <row r="389" spans="1:42">
      <c r="A389" s="4"/>
      <c r="B389" s="4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4"/>
      <c r="AK389" s="4"/>
      <c r="AL389" s="4"/>
      <c r="AM389" s="4"/>
      <c r="AN389" s="4"/>
      <c r="AO389" s="4"/>
      <c r="AP389" s="4"/>
    </row>
    <row r="390" spans="1:42">
      <c r="A390" s="4"/>
      <c r="B390" s="4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4"/>
      <c r="AK390" s="4"/>
      <c r="AL390" s="4"/>
      <c r="AM390" s="4"/>
      <c r="AN390" s="4"/>
      <c r="AO390" s="4"/>
      <c r="AP390" s="4"/>
    </row>
    <row r="391" spans="1:42">
      <c r="A391" s="4"/>
      <c r="B391" s="4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4"/>
      <c r="AK391" s="4"/>
      <c r="AL391" s="4"/>
      <c r="AM391" s="4"/>
      <c r="AN391" s="4"/>
      <c r="AO391" s="4"/>
      <c r="AP391" s="4"/>
    </row>
    <row r="392" spans="1:42">
      <c r="A392" s="4"/>
      <c r="B392" s="4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4"/>
      <c r="AK392" s="4"/>
      <c r="AL392" s="4"/>
      <c r="AM392" s="4"/>
      <c r="AN392" s="4"/>
      <c r="AO392" s="4"/>
      <c r="AP392" s="4"/>
    </row>
    <row r="393" spans="1:42">
      <c r="A393" s="4"/>
      <c r="B393" s="4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4"/>
      <c r="AK393" s="4"/>
      <c r="AL393" s="4"/>
      <c r="AM393" s="4"/>
      <c r="AN393" s="4"/>
      <c r="AO393" s="4"/>
      <c r="AP393" s="4"/>
    </row>
    <row r="394" spans="1:42">
      <c r="A394" s="4"/>
      <c r="B394" s="4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4"/>
      <c r="AK394" s="4"/>
      <c r="AL394" s="4"/>
      <c r="AM394" s="4"/>
      <c r="AN394" s="4"/>
      <c r="AO394" s="4"/>
      <c r="AP394" s="4"/>
    </row>
    <row r="395" spans="1:42">
      <c r="A395" s="4"/>
      <c r="B395" s="4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4"/>
      <c r="AK395" s="4"/>
      <c r="AL395" s="4"/>
      <c r="AM395" s="4"/>
      <c r="AN395" s="4"/>
      <c r="AO395" s="4"/>
      <c r="AP395" s="4"/>
    </row>
    <row r="396" spans="1:42">
      <c r="A396" s="4"/>
      <c r="B396" s="4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4"/>
      <c r="AK396" s="4"/>
      <c r="AL396" s="4"/>
      <c r="AM396" s="4"/>
      <c r="AN396" s="4"/>
      <c r="AO396" s="4"/>
      <c r="AP396" s="4"/>
    </row>
    <row r="397" spans="1:42">
      <c r="A397" s="4"/>
      <c r="B397" s="4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4"/>
      <c r="AK397" s="4"/>
      <c r="AL397" s="4"/>
      <c r="AM397" s="4"/>
      <c r="AN397" s="4"/>
      <c r="AO397" s="4"/>
      <c r="AP397" s="4"/>
    </row>
    <row r="398" spans="1:42">
      <c r="A398" s="4"/>
      <c r="B398" s="4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4"/>
      <c r="AK398" s="4"/>
      <c r="AL398" s="4"/>
      <c r="AM398" s="4"/>
      <c r="AN398" s="4"/>
      <c r="AO398" s="4"/>
      <c r="AP398" s="4"/>
    </row>
    <row r="399" spans="1:42">
      <c r="A399" s="4"/>
      <c r="B399" s="4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4"/>
      <c r="AK399" s="4"/>
      <c r="AL399" s="4"/>
      <c r="AM399" s="4"/>
      <c r="AN399" s="4"/>
      <c r="AO399" s="4"/>
      <c r="AP399" s="4"/>
    </row>
    <row r="400" spans="1:42">
      <c r="A400" s="4"/>
      <c r="B400" s="4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4"/>
      <c r="AK400" s="4"/>
      <c r="AL400" s="4"/>
      <c r="AM400" s="4"/>
      <c r="AN400" s="4"/>
      <c r="AO400" s="4"/>
      <c r="AP400" s="4"/>
    </row>
    <row r="401" spans="1:42">
      <c r="A401" s="4"/>
      <c r="B401" s="4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4"/>
      <c r="AK401" s="4"/>
      <c r="AL401" s="4"/>
      <c r="AM401" s="4"/>
      <c r="AN401" s="4"/>
      <c r="AO401" s="4"/>
      <c r="AP401" s="4"/>
    </row>
    <row r="402" spans="1:42">
      <c r="A402" s="4"/>
      <c r="B402" s="4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4"/>
      <c r="AK402" s="4"/>
      <c r="AL402" s="4"/>
      <c r="AM402" s="4"/>
      <c r="AN402" s="4"/>
      <c r="AO402" s="4"/>
      <c r="AP402" s="4"/>
    </row>
    <row r="403" spans="1:42">
      <c r="A403" s="4"/>
      <c r="B403" s="4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4"/>
      <c r="AK403" s="4"/>
      <c r="AL403" s="4"/>
      <c r="AM403" s="4"/>
      <c r="AN403" s="4"/>
      <c r="AO403" s="4"/>
      <c r="AP403" s="4"/>
    </row>
    <row r="404" spans="1:42">
      <c r="A404" s="4"/>
      <c r="B404" s="4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4"/>
      <c r="AK404" s="4"/>
      <c r="AL404" s="4"/>
      <c r="AM404" s="4"/>
      <c r="AN404" s="4"/>
      <c r="AO404" s="4"/>
      <c r="AP404" s="4"/>
    </row>
    <row r="405" spans="1:42">
      <c r="A405" s="4"/>
      <c r="B405" s="4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4"/>
      <c r="AK405" s="4"/>
      <c r="AL405" s="4"/>
      <c r="AM405" s="4"/>
      <c r="AN405" s="4"/>
      <c r="AO405" s="4"/>
      <c r="AP405" s="4"/>
    </row>
    <row r="406" spans="1:42">
      <c r="A406" s="4"/>
      <c r="B406" s="4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4"/>
      <c r="AK406" s="4"/>
      <c r="AL406" s="4"/>
      <c r="AM406" s="4"/>
      <c r="AN406" s="4"/>
      <c r="AO406" s="4"/>
      <c r="AP406" s="4"/>
    </row>
    <row r="407" spans="1:42">
      <c r="A407" s="4"/>
      <c r="B407" s="4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4"/>
      <c r="AK407" s="4"/>
      <c r="AL407" s="4"/>
      <c r="AM407" s="4"/>
      <c r="AN407" s="4"/>
      <c r="AO407" s="4"/>
      <c r="AP407" s="4"/>
    </row>
    <row r="408" spans="1:42">
      <c r="A408" s="4"/>
      <c r="B408" s="4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4"/>
      <c r="AK408" s="4"/>
      <c r="AL408" s="4"/>
      <c r="AM408" s="4"/>
      <c r="AN408" s="4"/>
      <c r="AO408" s="4"/>
      <c r="AP408" s="4"/>
    </row>
    <row r="409" spans="1:42">
      <c r="A409" s="4"/>
      <c r="B409" s="4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4"/>
      <c r="AK409" s="4"/>
      <c r="AL409" s="4"/>
      <c r="AM409" s="4"/>
      <c r="AN409" s="4"/>
      <c r="AO409" s="4"/>
      <c r="AP409" s="4"/>
    </row>
    <row r="410" spans="1:42">
      <c r="A410" s="4"/>
      <c r="B410" s="4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4"/>
      <c r="AK410" s="4"/>
      <c r="AL410" s="4"/>
      <c r="AM410" s="4"/>
      <c r="AN410" s="4"/>
      <c r="AO410" s="4"/>
      <c r="AP410" s="4"/>
    </row>
    <row r="411" spans="1:42">
      <c r="A411" s="4"/>
      <c r="B411" s="4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4"/>
      <c r="AK411" s="4"/>
      <c r="AL411" s="4"/>
      <c r="AM411" s="4"/>
      <c r="AN411" s="4"/>
      <c r="AO411" s="4"/>
      <c r="AP411" s="4"/>
    </row>
    <row r="412" spans="1:42">
      <c r="A412" s="4"/>
      <c r="B412" s="4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4"/>
      <c r="AK412" s="4"/>
      <c r="AL412" s="4"/>
      <c r="AM412" s="4"/>
      <c r="AN412" s="4"/>
      <c r="AO412" s="4"/>
      <c r="AP412" s="4"/>
    </row>
    <row r="413" spans="1:42">
      <c r="A413" s="4"/>
      <c r="B413" s="4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4"/>
      <c r="AK413" s="4"/>
      <c r="AL413" s="4"/>
      <c r="AM413" s="4"/>
      <c r="AN413" s="4"/>
      <c r="AO413" s="4"/>
      <c r="AP413" s="4"/>
    </row>
    <row r="414" spans="1:42">
      <c r="A414" s="4"/>
      <c r="B414" s="4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4"/>
      <c r="AK414" s="4"/>
      <c r="AL414" s="4"/>
      <c r="AM414" s="4"/>
      <c r="AN414" s="4"/>
      <c r="AO414" s="4"/>
      <c r="AP414" s="4"/>
    </row>
    <row r="415" spans="1:42">
      <c r="A415" s="4"/>
      <c r="B415" s="4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4"/>
      <c r="AK415" s="4"/>
      <c r="AL415" s="4"/>
      <c r="AM415" s="4"/>
      <c r="AN415" s="4"/>
      <c r="AO415" s="4"/>
      <c r="AP415" s="4"/>
    </row>
    <row r="416" spans="1:42">
      <c r="A416" s="4"/>
      <c r="B416" s="4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4"/>
      <c r="AK416" s="4"/>
      <c r="AL416" s="4"/>
      <c r="AM416" s="4"/>
      <c r="AN416" s="4"/>
      <c r="AO416" s="4"/>
      <c r="AP416" s="4"/>
    </row>
    <row r="417" spans="1:42">
      <c r="A417" s="4"/>
      <c r="B417" s="4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4"/>
      <c r="AK417" s="4"/>
      <c r="AL417" s="4"/>
      <c r="AM417" s="4"/>
      <c r="AN417" s="4"/>
      <c r="AO417" s="4"/>
      <c r="AP417" s="4"/>
    </row>
    <row r="418" spans="1:42">
      <c r="A418" s="4"/>
      <c r="B418" s="4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4"/>
      <c r="AK418" s="4"/>
      <c r="AL418" s="4"/>
      <c r="AM418" s="4"/>
      <c r="AN418" s="4"/>
      <c r="AO418" s="4"/>
      <c r="AP418" s="4"/>
    </row>
    <row r="419" spans="1:42">
      <c r="A419" s="4"/>
      <c r="B419" s="4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4"/>
      <c r="AK419" s="4"/>
      <c r="AL419" s="4"/>
      <c r="AM419" s="4"/>
      <c r="AN419" s="4"/>
      <c r="AO419" s="4"/>
      <c r="AP419" s="4"/>
    </row>
    <row r="420" spans="1:42">
      <c r="A420" s="4"/>
      <c r="B420" s="4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4"/>
      <c r="AK420" s="4"/>
      <c r="AL420" s="4"/>
      <c r="AM420" s="4"/>
      <c r="AN420" s="4"/>
      <c r="AO420" s="4"/>
      <c r="AP420" s="4"/>
    </row>
    <row r="421" spans="1:42">
      <c r="A421" s="4"/>
      <c r="B421" s="4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4"/>
      <c r="AK421" s="4"/>
      <c r="AL421" s="4"/>
      <c r="AM421" s="4"/>
      <c r="AN421" s="4"/>
      <c r="AO421" s="4"/>
      <c r="AP421" s="4"/>
    </row>
    <row r="422" spans="1:42">
      <c r="A422" s="4"/>
      <c r="B422" s="4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4"/>
      <c r="AK422" s="4"/>
      <c r="AL422" s="4"/>
      <c r="AM422" s="4"/>
      <c r="AN422" s="4"/>
      <c r="AO422" s="4"/>
      <c r="AP422" s="4"/>
    </row>
    <row r="423" spans="1:42">
      <c r="A423" s="4"/>
      <c r="B423" s="4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4"/>
      <c r="AK423" s="4"/>
      <c r="AL423" s="4"/>
      <c r="AM423" s="4"/>
      <c r="AN423" s="4"/>
      <c r="AO423" s="4"/>
      <c r="AP423" s="4"/>
    </row>
    <row r="424" spans="1:42">
      <c r="A424" s="4"/>
      <c r="B424" s="4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4"/>
      <c r="AK424" s="4"/>
      <c r="AL424" s="4"/>
      <c r="AM424" s="4"/>
      <c r="AN424" s="4"/>
      <c r="AO424" s="4"/>
      <c r="AP424" s="4"/>
    </row>
    <row r="425" spans="1:42">
      <c r="A425" s="4"/>
      <c r="B425" s="4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4"/>
      <c r="AK425" s="4"/>
      <c r="AL425" s="4"/>
      <c r="AM425" s="4"/>
      <c r="AN425" s="4"/>
      <c r="AO425" s="4"/>
      <c r="AP425" s="4"/>
    </row>
    <row r="426" spans="1:42">
      <c r="A426" s="4"/>
      <c r="B426" s="4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4"/>
      <c r="AK426" s="4"/>
      <c r="AL426" s="4"/>
      <c r="AM426" s="4"/>
      <c r="AN426" s="4"/>
      <c r="AO426" s="4"/>
      <c r="AP426" s="4"/>
    </row>
    <row r="427" spans="1:42">
      <c r="A427" s="4"/>
      <c r="B427" s="4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4"/>
      <c r="AK427" s="4"/>
      <c r="AL427" s="4"/>
      <c r="AM427" s="4"/>
      <c r="AN427" s="4"/>
      <c r="AO427" s="4"/>
      <c r="AP427" s="4"/>
    </row>
    <row r="428" spans="1:42">
      <c r="A428" s="4"/>
      <c r="B428" s="4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4"/>
      <c r="AK428" s="4"/>
      <c r="AL428" s="4"/>
      <c r="AM428" s="4"/>
      <c r="AN428" s="4"/>
      <c r="AO428" s="4"/>
      <c r="AP428" s="4"/>
    </row>
    <row r="429" spans="1:42">
      <c r="A429" s="4"/>
      <c r="B429" s="4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4"/>
      <c r="AK429" s="4"/>
      <c r="AL429" s="4"/>
      <c r="AM429" s="4"/>
      <c r="AN429" s="4"/>
      <c r="AO429" s="4"/>
      <c r="AP429" s="4"/>
    </row>
    <row r="430" spans="1:42">
      <c r="A430" s="4"/>
      <c r="B430" s="4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4"/>
      <c r="AK430" s="4"/>
      <c r="AL430" s="4"/>
      <c r="AM430" s="4"/>
      <c r="AN430" s="4"/>
      <c r="AO430" s="4"/>
      <c r="AP430" s="4"/>
    </row>
    <row r="431" spans="1:42">
      <c r="A431" s="4"/>
      <c r="B431" s="4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4"/>
      <c r="AK431" s="4"/>
      <c r="AL431" s="4"/>
      <c r="AM431" s="4"/>
      <c r="AN431" s="4"/>
      <c r="AO431" s="4"/>
      <c r="AP431" s="4"/>
    </row>
    <row r="432" spans="1:42">
      <c r="A432" s="4"/>
      <c r="B432" s="4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4"/>
      <c r="AK432" s="4"/>
      <c r="AL432" s="4"/>
      <c r="AM432" s="4"/>
      <c r="AN432" s="4"/>
      <c r="AO432" s="4"/>
      <c r="AP432" s="4"/>
    </row>
    <row r="433" spans="1:42">
      <c r="A433" s="4"/>
      <c r="B433" s="4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4"/>
      <c r="AK433" s="4"/>
      <c r="AL433" s="4"/>
      <c r="AM433" s="4"/>
      <c r="AN433" s="4"/>
      <c r="AO433" s="4"/>
      <c r="AP433" s="4"/>
    </row>
    <row r="434" spans="1:42">
      <c r="A434" s="4"/>
      <c r="B434" s="4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4"/>
      <c r="AK434" s="4"/>
      <c r="AL434" s="4"/>
      <c r="AM434" s="4"/>
      <c r="AN434" s="4"/>
      <c r="AO434" s="4"/>
      <c r="AP434" s="4"/>
    </row>
    <row r="435" spans="1:42">
      <c r="A435" s="4"/>
      <c r="B435" s="4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4"/>
      <c r="AK435" s="4"/>
      <c r="AL435" s="4"/>
      <c r="AM435" s="4"/>
      <c r="AN435" s="4"/>
      <c r="AO435" s="4"/>
      <c r="AP435" s="4"/>
    </row>
    <row r="436" spans="1:42">
      <c r="A436" s="4"/>
      <c r="B436" s="4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4"/>
      <c r="AK436" s="4"/>
      <c r="AL436" s="4"/>
      <c r="AM436" s="4"/>
      <c r="AN436" s="4"/>
      <c r="AO436" s="4"/>
      <c r="AP436" s="4"/>
    </row>
    <row r="437" spans="1:42">
      <c r="A437" s="4"/>
      <c r="B437" s="4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4"/>
      <c r="AK437" s="4"/>
      <c r="AL437" s="4"/>
      <c r="AM437" s="4"/>
      <c r="AN437" s="4"/>
      <c r="AO437" s="4"/>
      <c r="AP437" s="4"/>
    </row>
    <row r="438" spans="1:42">
      <c r="A438" s="4"/>
      <c r="B438" s="4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4"/>
      <c r="AK438" s="4"/>
      <c r="AL438" s="4"/>
      <c r="AM438" s="4"/>
      <c r="AN438" s="4"/>
      <c r="AO438" s="4"/>
      <c r="AP438" s="4"/>
    </row>
    <row r="439" spans="1:42">
      <c r="A439" s="4"/>
      <c r="B439" s="4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4"/>
      <c r="AK439" s="4"/>
      <c r="AL439" s="4"/>
      <c r="AM439" s="4"/>
      <c r="AN439" s="4"/>
      <c r="AO439" s="4"/>
      <c r="AP439" s="4"/>
    </row>
    <row r="440" spans="1:42">
      <c r="A440" s="4"/>
      <c r="B440" s="4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4"/>
      <c r="AK440" s="4"/>
      <c r="AL440" s="4"/>
      <c r="AM440" s="4"/>
      <c r="AN440" s="4"/>
      <c r="AO440" s="4"/>
      <c r="AP440" s="4"/>
    </row>
    <row r="441" spans="1:42">
      <c r="A441" s="4"/>
      <c r="B441" s="4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4"/>
      <c r="AK441" s="4"/>
      <c r="AL441" s="4"/>
      <c r="AM441" s="4"/>
      <c r="AN441" s="4"/>
      <c r="AO441" s="4"/>
      <c r="AP441" s="4"/>
    </row>
    <row r="442" spans="1:42">
      <c r="A442" s="4"/>
      <c r="B442" s="4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4"/>
      <c r="AK442" s="4"/>
      <c r="AL442" s="4"/>
      <c r="AM442" s="4"/>
      <c r="AN442" s="4"/>
      <c r="AO442" s="4"/>
      <c r="AP442" s="4"/>
    </row>
    <row r="443" spans="1:42">
      <c r="A443" s="4"/>
      <c r="B443" s="4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4"/>
      <c r="AK443" s="4"/>
      <c r="AL443" s="4"/>
      <c r="AM443" s="4"/>
      <c r="AN443" s="4"/>
      <c r="AO443" s="4"/>
      <c r="AP443" s="4"/>
    </row>
    <row r="444" spans="1:42">
      <c r="A444" s="4"/>
      <c r="B444" s="4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4"/>
      <c r="AK444" s="4"/>
      <c r="AL444" s="4"/>
      <c r="AM444" s="4"/>
      <c r="AN444" s="4"/>
      <c r="AO444" s="4"/>
      <c r="AP444" s="4"/>
    </row>
    <row r="445" spans="1:42">
      <c r="A445" s="4"/>
      <c r="B445" s="4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4"/>
      <c r="AK445" s="4"/>
      <c r="AL445" s="4"/>
      <c r="AM445" s="4"/>
      <c r="AN445" s="4"/>
      <c r="AO445" s="4"/>
      <c r="AP445" s="4"/>
    </row>
    <row r="446" spans="1:42">
      <c r="A446" s="4"/>
      <c r="B446" s="4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4"/>
      <c r="AK446" s="4"/>
      <c r="AL446" s="4"/>
      <c r="AM446" s="4"/>
      <c r="AN446" s="4"/>
      <c r="AO446" s="4"/>
      <c r="AP446" s="4"/>
    </row>
    <row r="447" spans="1:42">
      <c r="A447" s="4"/>
      <c r="B447" s="4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4"/>
      <c r="AK447" s="4"/>
      <c r="AL447" s="4"/>
      <c r="AM447" s="4"/>
      <c r="AN447" s="4"/>
      <c r="AO447" s="4"/>
      <c r="AP447" s="4"/>
    </row>
    <row r="448" spans="1:42">
      <c r="A448" s="4"/>
      <c r="B448" s="4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4"/>
      <c r="AK448" s="4"/>
      <c r="AL448" s="4"/>
      <c r="AM448" s="4"/>
      <c r="AN448" s="4"/>
      <c r="AO448" s="4"/>
      <c r="AP448" s="4"/>
    </row>
    <row r="449" spans="1:42">
      <c r="A449" s="4"/>
      <c r="B449" s="4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4"/>
      <c r="AK449" s="4"/>
      <c r="AL449" s="4"/>
      <c r="AM449" s="4"/>
      <c r="AN449" s="4"/>
      <c r="AO449" s="4"/>
      <c r="AP449" s="4"/>
    </row>
    <row r="450" spans="1:42">
      <c r="A450" s="4"/>
      <c r="B450" s="4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4"/>
      <c r="AK450" s="4"/>
      <c r="AL450" s="4"/>
      <c r="AM450" s="4"/>
      <c r="AN450" s="4"/>
      <c r="AO450" s="4"/>
      <c r="AP450" s="4"/>
    </row>
    <row r="451" spans="1:42">
      <c r="A451" s="4"/>
      <c r="B451" s="4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4"/>
      <c r="AK451" s="4"/>
      <c r="AL451" s="4"/>
      <c r="AM451" s="4"/>
      <c r="AN451" s="4"/>
      <c r="AO451" s="4"/>
      <c r="AP451" s="4"/>
    </row>
    <row r="452" spans="1:42">
      <c r="A452" s="4"/>
      <c r="B452" s="4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4"/>
      <c r="AK452" s="4"/>
      <c r="AL452" s="4"/>
      <c r="AM452" s="4"/>
      <c r="AN452" s="4"/>
      <c r="AO452" s="4"/>
      <c r="AP452" s="4"/>
    </row>
    <row r="453" spans="1:42">
      <c r="A453" s="4"/>
      <c r="B453" s="4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4"/>
      <c r="AK453" s="4"/>
      <c r="AL453" s="4"/>
      <c r="AM453" s="4"/>
      <c r="AN453" s="4"/>
      <c r="AO453" s="4"/>
      <c r="AP453" s="4"/>
    </row>
    <row r="454" spans="1:42">
      <c r="A454" s="4"/>
      <c r="B454" s="4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4"/>
      <c r="AK454" s="4"/>
      <c r="AL454" s="4"/>
      <c r="AM454" s="4"/>
      <c r="AN454" s="4"/>
      <c r="AO454" s="4"/>
      <c r="AP454" s="4"/>
    </row>
    <row r="455" spans="1:42">
      <c r="A455" s="4"/>
      <c r="B455" s="4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4"/>
      <c r="AK455" s="4"/>
      <c r="AL455" s="4"/>
      <c r="AM455" s="4"/>
      <c r="AN455" s="4"/>
      <c r="AO455" s="4"/>
      <c r="AP455" s="4"/>
    </row>
    <row r="456" spans="1:42">
      <c r="A456" s="4"/>
      <c r="B456" s="4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4"/>
      <c r="AK456" s="4"/>
      <c r="AL456" s="4"/>
      <c r="AM456" s="4"/>
      <c r="AN456" s="4"/>
      <c r="AO456" s="4"/>
      <c r="AP456" s="4"/>
    </row>
    <row r="457" spans="1:42">
      <c r="A457" s="4"/>
      <c r="B457" s="4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4"/>
      <c r="AK457" s="4"/>
      <c r="AL457" s="4"/>
      <c r="AM457" s="4"/>
      <c r="AN457" s="4"/>
      <c r="AO457" s="4"/>
      <c r="AP457" s="4"/>
    </row>
    <row r="458" spans="1:42">
      <c r="A458" s="4"/>
      <c r="B458" s="4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4"/>
      <c r="AK458" s="4"/>
      <c r="AL458" s="4"/>
      <c r="AM458" s="4"/>
      <c r="AN458" s="4"/>
      <c r="AO458" s="4"/>
      <c r="AP458" s="4"/>
    </row>
    <row r="459" spans="1:42">
      <c r="A459" s="4"/>
      <c r="B459" s="4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4"/>
      <c r="AK459" s="4"/>
      <c r="AL459" s="4"/>
      <c r="AM459" s="4"/>
      <c r="AN459" s="4"/>
      <c r="AO459" s="4"/>
      <c r="AP459" s="4"/>
    </row>
    <row r="460" spans="1:42">
      <c r="A460" s="4"/>
      <c r="B460" s="4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4"/>
      <c r="AK460" s="4"/>
      <c r="AL460" s="4"/>
      <c r="AM460" s="4"/>
      <c r="AN460" s="4"/>
      <c r="AO460" s="4"/>
      <c r="AP460" s="4"/>
    </row>
    <row r="461" spans="1:42">
      <c r="A461" s="4"/>
      <c r="B461" s="4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4"/>
      <c r="AK461" s="4"/>
      <c r="AL461" s="4"/>
      <c r="AM461" s="4"/>
      <c r="AN461" s="4"/>
      <c r="AO461" s="4"/>
      <c r="AP461" s="4"/>
    </row>
    <row r="462" spans="1:42">
      <c r="A462" s="4"/>
      <c r="B462" s="4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4"/>
      <c r="AK462" s="4"/>
      <c r="AL462" s="4"/>
      <c r="AM462" s="4"/>
      <c r="AN462" s="4"/>
      <c r="AO462" s="4"/>
      <c r="AP462" s="4"/>
    </row>
    <row r="463" spans="1:42">
      <c r="A463" s="4"/>
      <c r="B463" s="4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4"/>
      <c r="AK463" s="4"/>
      <c r="AL463" s="4"/>
      <c r="AM463" s="4"/>
      <c r="AN463" s="4"/>
      <c r="AO463" s="4"/>
      <c r="AP463" s="4"/>
    </row>
    <row r="464" spans="1:42">
      <c r="A464" s="4"/>
      <c r="B464" s="4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4"/>
      <c r="AK464" s="4"/>
      <c r="AL464" s="4"/>
      <c r="AM464" s="4"/>
      <c r="AN464" s="4"/>
      <c r="AO464" s="4"/>
      <c r="AP464" s="4"/>
    </row>
    <row r="465" spans="1:42">
      <c r="A465" s="4"/>
      <c r="B465" s="4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4"/>
      <c r="AK465" s="4"/>
      <c r="AL465" s="4"/>
      <c r="AM465" s="4"/>
      <c r="AN465" s="4"/>
      <c r="AO465" s="4"/>
      <c r="AP465" s="4"/>
    </row>
    <row r="466" spans="1:42">
      <c r="A466" s="4"/>
      <c r="B466" s="4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4"/>
      <c r="AK466" s="4"/>
      <c r="AL466" s="4"/>
      <c r="AM466" s="4"/>
      <c r="AN466" s="4"/>
      <c r="AO466" s="4"/>
      <c r="AP466" s="4"/>
    </row>
    <row r="467" spans="1:42">
      <c r="A467" s="4"/>
      <c r="B467" s="4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4"/>
      <c r="AK467" s="4"/>
      <c r="AL467" s="4"/>
      <c r="AM467" s="4"/>
      <c r="AN467" s="4"/>
      <c r="AO467" s="4"/>
      <c r="AP467" s="4"/>
    </row>
    <row r="468" spans="1:42">
      <c r="A468" s="4"/>
      <c r="B468" s="4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4"/>
      <c r="AK468" s="4"/>
      <c r="AL468" s="4"/>
      <c r="AM468" s="4"/>
      <c r="AN468" s="4"/>
      <c r="AO468" s="4"/>
      <c r="AP468" s="4"/>
    </row>
    <row r="469" spans="1:42">
      <c r="A469" s="4"/>
      <c r="B469" s="4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4"/>
      <c r="AK469" s="4"/>
      <c r="AL469" s="4"/>
      <c r="AM469" s="4"/>
      <c r="AN469" s="4"/>
      <c r="AO469" s="4"/>
      <c r="AP469" s="4"/>
    </row>
    <row r="470" spans="1:42">
      <c r="A470" s="4"/>
      <c r="B470" s="4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4"/>
      <c r="AK470" s="4"/>
      <c r="AL470" s="4"/>
      <c r="AM470" s="4"/>
      <c r="AN470" s="4"/>
      <c r="AO470" s="4"/>
      <c r="AP470" s="4"/>
    </row>
    <row r="471" spans="1:42">
      <c r="A471" s="4"/>
      <c r="B471" s="4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4"/>
      <c r="AK471" s="4"/>
      <c r="AL471" s="4"/>
      <c r="AM471" s="4"/>
      <c r="AN471" s="4"/>
      <c r="AO471" s="4"/>
      <c r="AP471" s="4"/>
    </row>
    <row r="472" spans="1:42">
      <c r="A472" s="4"/>
      <c r="B472" s="4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4"/>
      <c r="AK472" s="4"/>
      <c r="AL472" s="4"/>
      <c r="AM472" s="4"/>
      <c r="AN472" s="4"/>
      <c r="AO472" s="4"/>
      <c r="AP472" s="4"/>
    </row>
    <row r="473" spans="1:42">
      <c r="A473" s="4"/>
      <c r="B473" s="4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4"/>
      <c r="AK473" s="4"/>
      <c r="AL473" s="4"/>
      <c r="AM473" s="4"/>
      <c r="AN473" s="4"/>
      <c r="AO473" s="4"/>
      <c r="AP473" s="4"/>
    </row>
    <row r="474" spans="1:42">
      <c r="A474" s="4"/>
      <c r="B474" s="4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4"/>
      <c r="AK474" s="4"/>
      <c r="AL474" s="4"/>
      <c r="AM474" s="4"/>
      <c r="AN474" s="4"/>
      <c r="AO474" s="4"/>
      <c r="AP474" s="4"/>
    </row>
    <row r="475" spans="1:42">
      <c r="A475" s="4"/>
      <c r="B475" s="4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4"/>
      <c r="AK475" s="4"/>
      <c r="AL475" s="4"/>
      <c r="AM475" s="4"/>
      <c r="AN475" s="4"/>
      <c r="AO475" s="4"/>
      <c r="AP475" s="4"/>
    </row>
    <row r="476" spans="1:42">
      <c r="A476" s="4"/>
      <c r="B476" s="4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4"/>
      <c r="AK476" s="4"/>
      <c r="AL476" s="4"/>
      <c r="AM476" s="4"/>
      <c r="AN476" s="4"/>
      <c r="AO476" s="4"/>
      <c r="AP476" s="4"/>
    </row>
    <row r="477" spans="1:42">
      <c r="A477" s="4"/>
      <c r="B477" s="4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4"/>
      <c r="AK477" s="4"/>
      <c r="AL477" s="4"/>
      <c r="AM477" s="4"/>
      <c r="AN477" s="4"/>
      <c r="AO477" s="4"/>
      <c r="AP477" s="4"/>
    </row>
    <row r="478" spans="1:42">
      <c r="A478" s="4"/>
      <c r="B478" s="4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4"/>
      <c r="AK478" s="4"/>
      <c r="AL478" s="4"/>
      <c r="AM478" s="4"/>
      <c r="AN478" s="4"/>
      <c r="AO478" s="4"/>
      <c r="AP478" s="4"/>
    </row>
    <row r="479" spans="1:42">
      <c r="A479" s="4"/>
      <c r="B479" s="4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4"/>
      <c r="AK479" s="4"/>
      <c r="AL479" s="4"/>
      <c r="AM479" s="4"/>
      <c r="AN479" s="4"/>
      <c r="AO479" s="4"/>
      <c r="AP479" s="4"/>
    </row>
    <row r="480" spans="1:42">
      <c r="A480" s="4"/>
      <c r="B480" s="4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4"/>
      <c r="AK480" s="4"/>
      <c r="AL480" s="4"/>
      <c r="AM480" s="4"/>
      <c r="AN480" s="4"/>
      <c r="AO480" s="4"/>
      <c r="AP480" s="4"/>
    </row>
    <row r="481" spans="1:42">
      <c r="A481" s="4"/>
      <c r="B481" s="4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4"/>
      <c r="AK481" s="4"/>
      <c r="AL481" s="4"/>
      <c r="AM481" s="4"/>
      <c r="AN481" s="4"/>
      <c r="AO481" s="4"/>
      <c r="AP481" s="4"/>
    </row>
    <row r="482" spans="1:42">
      <c r="A482" s="4"/>
      <c r="B482" s="4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4"/>
      <c r="AK482" s="4"/>
      <c r="AL482" s="4"/>
      <c r="AM482" s="4"/>
      <c r="AN482" s="4"/>
      <c r="AO482" s="4"/>
      <c r="AP482" s="4"/>
    </row>
    <row r="483" spans="1:42">
      <c r="A483" s="4"/>
      <c r="B483" s="4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4"/>
      <c r="AK483" s="4"/>
      <c r="AL483" s="4"/>
      <c r="AM483" s="4"/>
      <c r="AN483" s="4"/>
      <c r="AO483" s="4"/>
      <c r="AP483" s="4"/>
    </row>
    <row r="484" spans="1:42">
      <c r="A484" s="4"/>
      <c r="B484" s="4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4"/>
      <c r="AK484" s="4"/>
      <c r="AL484" s="4"/>
      <c r="AM484" s="4"/>
      <c r="AN484" s="4"/>
      <c r="AO484" s="4"/>
      <c r="AP484" s="4"/>
    </row>
    <row r="485" spans="1:42">
      <c r="A485" s="4"/>
      <c r="B485" s="4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4"/>
      <c r="AK485" s="4"/>
      <c r="AL485" s="4"/>
      <c r="AM485" s="4"/>
      <c r="AN485" s="4"/>
      <c r="AO485" s="4"/>
      <c r="AP485" s="4"/>
    </row>
    <row r="486" spans="1:42">
      <c r="A486" s="4"/>
      <c r="B486" s="4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4"/>
      <c r="AK486" s="4"/>
      <c r="AL486" s="4"/>
      <c r="AM486" s="4"/>
      <c r="AN486" s="4"/>
      <c r="AO486" s="4"/>
      <c r="AP486" s="4"/>
    </row>
    <row r="487" spans="1:42">
      <c r="A487" s="4"/>
      <c r="B487" s="4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4"/>
      <c r="AK487" s="4"/>
      <c r="AL487" s="4"/>
      <c r="AM487" s="4"/>
      <c r="AN487" s="4"/>
      <c r="AO487" s="4"/>
      <c r="AP487" s="4"/>
    </row>
    <row r="488" spans="1:42">
      <c r="A488" s="4"/>
      <c r="B488" s="4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4"/>
      <c r="AK488" s="4"/>
      <c r="AL488" s="4"/>
      <c r="AM488" s="4"/>
      <c r="AN488" s="4"/>
      <c r="AO488" s="4"/>
      <c r="AP488" s="4"/>
    </row>
    <row r="489" spans="1:42">
      <c r="A489" s="4"/>
      <c r="B489" s="4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4"/>
      <c r="AK489" s="4"/>
      <c r="AL489" s="4"/>
      <c r="AM489" s="4"/>
      <c r="AN489" s="4"/>
      <c r="AO489" s="4"/>
      <c r="AP489" s="4"/>
    </row>
    <row r="490" spans="1:42">
      <c r="A490" s="4"/>
      <c r="B490" s="4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4"/>
      <c r="AK490" s="4"/>
      <c r="AL490" s="4"/>
      <c r="AM490" s="4"/>
      <c r="AN490" s="4"/>
      <c r="AO490" s="4"/>
      <c r="AP490" s="4"/>
    </row>
    <row r="491" spans="1:42">
      <c r="A491" s="4"/>
      <c r="B491" s="4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4"/>
      <c r="AK491" s="4"/>
      <c r="AL491" s="4"/>
      <c r="AM491" s="4"/>
      <c r="AN491" s="4"/>
      <c r="AO491" s="4"/>
      <c r="AP491" s="4"/>
    </row>
    <row r="492" spans="1:42">
      <c r="A492" s="4"/>
      <c r="B492" s="4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4"/>
      <c r="AK492" s="4"/>
      <c r="AL492" s="4"/>
      <c r="AM492" s="4"/>
      <c r="AN492" s="4"/>
      <c r="AO492" s="4"/>
      <c r="AP492" s="4"/>
    </row>
    <row r="493" spans="1:42">
      <c r="A493" s="4"/>
      <c r="B493" s="4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4"/>
      <c r="AK493" s="4"/>
      <c r="AL493" s="4"/>
      <c r="AM493" s="4"/>
      <c r="AN493" s="4"/>
      <c r="AO493" s="4"/>
      <c r="AP493" s="4"/>
    </row>
    <row r="494" spans="1:42">
      <c r="A494" s="4"/>
      <c r="B494" s="4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4"/>
      <c r="AK494" s="4"/>
      <c r="AL494" s="4"/>
      <c r="AM494" s="4"/>
      <c r="AN494" s="4"/>
      <c r="AO494" s="4"/>
      <c r="AP494" s="4"/>
    </row>
    <row r="495" spans="1:42">
      <c r="A495" s="4"/>
      <c r="B495" s="4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4"/>
      <c r="AK495" s="4"/>
      <c r="AL495" s="4"/>
      <c r="AM495" s="4"/>
      <c r="AN495" s="4"/>
      <c r="AO495" s="4"/>
      <c r="AP495" s="4"/>
    </row>
    <row r="496" spans="1:42">
      <c r="A496" s="4"/>
      <c r="B496" s="4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4"/>
      <c r="AK496" s="4"/>
      <c r="AL496" s="4"/>
      <c r="AM496" s="4"/>
      <c r="AN496" s="4"/>
      <c r="AO496" s="4"/>
      <c r="AP496" s="4"/>
    </row>
    <row r="497" spans="1:42">
      <c r="A497" s="4"/>
      <c r="B497" s="4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4"/>
      <c r="AK497" s="4"/>
      <c r="AL497" s="4"/>
      <c r="AM497" s="4"/>
      <c r="AN497" s="4"/>
      <c r="AO497" s="4"/>
      <c r="AP497" s="4"/>
    </row>
    <row r="498" spans="1:42">
      <c r="A498" s="4"/>
      <c r="B498" s="4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4"/>
      <c r="AK498" s="4"/>
      <c r="AL498" s="4"/>
      <c r="AM498" s="4"/>
      <c r="AN498" s="4"/>
      <c r="AO498" s="4"/>
      <c r="AP498" s="4"/>
    </row>
    <row r="499" spans="1:42">
      <c r="A499" s="4"/>
      <c r="B499" s="4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4"/>
      <c r="AK499" s="4"/>
      <c r="AL499" s="4"/>
      <c r="AM499" s="4"/>
      <c r="AN499" s="4"/>
      <c r="AO499" s="4"/>
      <c r="AP499" s="4"/>
    </row>
    <row r="500" spans="1:42">
      <c r="A500" s="4"/>
      <c r="B500" s="4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4"/>
      <c r="AK500" s="4"/>
      <c r="AL500" s="4"/>
      <c r="AM500" s="4"/>
      <c r="AN500" s="4"/>
      <c r="AO500" s="4"/>
      <c r="AP500" s="4"/>
    </row>
    <row r="501" spans="1:42">
      <c r="A501" s="4"/>
      <c r="B501" s="4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4"/>
      <c r="AK501" s="4"/>
      <c r="AL501" s="4"/>
      <c r="AM501" s="4"/>
      <c r="AN501" s="4"/>
      <c r="AO501" s="4"/>
      <c r="AP501" s="4"/>
    </row>
    <row r="502" spans="1:42">
      <c r="A502" s="4"/>
      <c r="B502" s="4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4"/>
      <c r="AK502" s="4"/>
      <c r="AL502" s="4"/>
      <c r="AM502" s="4"/>
      <c r="AN502" s="4"/>
      <c r="AO502" s="4"/>
      <c r="AP502" s="4"/>
    </row>
    <row r="503" spans="1:42">
      <c r="A503" s="4"/>
      <c r="B503" s="4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4"/>
      <c r="AK503" s="4"/>
      <c r="AL503" s="4"/>
      <c r="AM503" s="4"/>
      <c r="AN503" s="4"/>
      <c r="AO503" s="4"/>
      <c r="AP503" s="4"/>
    </row>
    <row r="504" spans="1:42">
      <c r="A504" s="4"/>
      <c r="B504" s="4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4"/>
      <c r="AK504" s="4"/>
      <c r="AL504" s="4"/>
      <c r="AM504" s="4"/>
      <c r="AN504" s="4"/>
      <c r="AO504" s="4"/>
      <c r="AP504" s="4"/>
    </row>
    <row r="505" spans="1:42">
      <c r="A505" s="4"/>
      <c r="B505" s="4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4"/>
      <c r="AK505" s="4"/>
      <c r="AL505" s="4"/>
      <c r="AM505" s="4"/>
      <c r="AN505" s="4"/>
      <c r="AO505" s="4"/>
      <c r="AP505" s="4"/>
    </row>
    <row r="506" spans="1:42">
      <c r="A506" s="4"/>
      <c r="B506" s="4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4"/>
      <c r="AK506" s="4"/>
      <c r="AL506" s="4"/>
      <c r="AM506" s="4"/>
      <c r="AN506" s="4"/>
      <c r="AO506" s="4"/>
      <c r="AP506" s="4"/>
    </row>
    <row r="507" spans="1:42">
      <c r="A507" s="4"/>
      <c r="B507" s="4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4"/>
      <c r="AK507" s="4"/>
      <c r="AL507" s="4"/>
      <c r="AM507" s="4"/>
      <c r="AN507" s="4"/>
      <c r="AO507" s="4"/>
      <c r="AP507" s="4"/>
    </row>
    <row r="508" spans="1:42">
      <c r="A508" s="4"/>
      <c r="B508" s="4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4"/>
      <c r="AK508" s="4"/>
      <c r="AL508" s="4"/>
      <c r="AM508" s="4"/>
      <c r="AN508" s="4"/>
      <c r="AO508" s="4"/>
      <c r="AP508" s="4"/>
    </row>
    <row r="509" spans="1:42">
      <c r="A509" s="4"/>
      <c r="B509" s="4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4"/>
      <c r="AK509" s="4"/>
      <c r="AL509" s="4"/>
      <c r="AM509" s="4"/>
      <c r="AN509" s="4"/>
      <c r="AO509" s="4"/>
      <c r="AP509" s="4"/>
    </row>
    <row r="510" spans="1:42">
      <c r="A510" s="4"/>
      <c r="B510" s="4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4"/>
      <c r="AK510" s="4"/>
      <c r="AL510" s="4"/>
      <c r="AM510" s="4"/>
      <c r="AN510" s="4"/>
      <c r="AO510" s="4"/>
      <c r="AP510" s="4"/>
    </row>
    <row r="511" spans="1:42">
      <c r="A511" s="4"/>
      <c r="B511" s="4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4"/>
      <c r="AK511" s="4"/>
      <c r="AL511" s="4"/>
      <c r="AM511" s="4"/>
      <c r="AN511" s="4"/>
      <c r="AO511" s="4"/>
      <c r="AP511" s="4"/>
    </row>
    <row r="512" spans="1:42">
      <c r="A512" s="4"/>
      <c r="B512" s="4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4"/>
      <c r="AK512" s="4"/>
      <c r="AL512" s="4"/>
      <c r="AM512" s="4"/>
      <c r="AN512" s="4"/>
      <c r="AO512" s="4"/>
      <c r="AP512" s="4"/>
    </row>
    <row r="513" spans="1:42">
      <c r="A513" s="4"/>
      <c r="B513" s="4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4"/>
      <c r="AK513" s="4"/>
      <c r="AL513" s="4"/>
      <c r="AM513" s="4"/>
      <c r="AN513" s="4"/>
      <c r="AO513" s="4"/>
      <c r="AP513" s="4"/>
    </row>
    <row r="514" spans="1:42">
      <c r="A514" s="4"/>
      <c r="B514" s="4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4"/>
      <c r="AK514" s="4"/>
      <c r="AL514" s="4"/>
      <c r="AM514" s="4"/>
      <c r="AN514" s="4"/>
      <c r="AO514" s="4"/>
      <c r="AP514" s="4"/>
    </row>
    <row r="515" spans="1:42">
      <c r="A515" s="4"/>
      <c r="B515" s="4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4"/>
      <c r="AK515" s="4"/>
      <c r="AL515" s="4"/>
      <c r="AM515" s="4"/>
      <c r="AN515" s="4"/>
      <c r="AO515" s="4"/>
      <c r="AP515" s="4"/>
    </row>
    <row r="516" spans="1:42">
      <c r="A516" s="4"/>
      <c r="B516" s="4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4"/>
      <c r="AK516" s="4"/>
      <c r="AL516" s="4"/>
      <c r="AM516" s="4"/>
      <c r="AN516" s="4"/>
      <c r="AO516" s="4"/>
      <c r="AP516" s="4"/>
    </row>
    <row r="517" spans="1:42">
      <c r="A517" s="4"/>
      <c r="B517" s="4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4"/>
      <c r="AK517" s="4"/>
      <c r="AL517" s="4"/>
      <c r="AM517" s="4"/>
      <c r="AN517" s="4"/>
      <c r="AO517" s="4"/>
      <c r="AP517" s="4"/>
    </row>
    <row r="518" spans="1:42">
      <c r="A518" s="4"/>
      <c r="B518" s="4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4"/>
      <c r="AK518" s="4"/>
      <c r="AL518" s="4"/>
      <c r="AM518" s="4"/>
      <c r="AN518" s="4"/>
      <c r="AO518" s="4"/>
      <c r="AP518" s="4"/>
    </row>
    <row r="519" spans="1:42">
      <c r="A519" s="4"/>
      <c r="B519" s="4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4"/>
      <c r="AK519" s="4"/>
      <c r="AL519" s="4"/>
      <c r="AM519" s="4"/>
      <c r="AN519" s="4"/>
      <c r="AO519" s="4"/>
      <c r="AP519" s="4"/>
    </row>
    <row r="520" spans="1:42">
      <c r="A520" s="4"/>
      <c r="B520" s="4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4"/>
      <c r="AK520" s="4"/>
      <c r="AL520" s="4"/>
      <c r="AM520" s="4"/>
      <c r="AN520" s="4"/>
      <c r="AO520" s="4"/>
      <c r="AP520" s="4"/>
    </row>
    <row r="521" spans="1:42">
      <c r="A521" s="4"/>
      <c r="B521" s="4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4"/>
      <c r="AK521" s="4"/>
      <c r="AL521" s="4"/>
      <c r="AM521" s="4"/>
      <c r="AN521" s="4"/>
      <c r="AO521" s="4"/>
      <c r="AP521" s="4"/>
    </row>
    <row r="522" spans="1:42">
      <c r="A522" s="4"/>
      <c r="B522" s="4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4"/>
      <c r="AK522" s="4"/>
      <c r="AL522" s="4"/>
      <c r="AM522" s="4"/>
      <c r="AN522" s="4"/>
      <c r="AO522" s="4"/>
      <c r="AP522" s="4"/>
    </row>
    <row r="523" spans="1:42">
      <c r="A523" s="4"/>
      <c r="B523" s="4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4"/>
      <c r="AK523" s="4"/>
      <c r="AL523" s="4"/>
      <c r="AM523" s="4"/>
      <c r="AN523" s="4"/>
      <c r="AO523" s="4"/>
      <c r="AP523" s="4"/>
    </row>
    <row r="524" spans="1:42">
      <c r="A524" s="4"/>
      <c r="B524" s="4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4"/>
      <c r="AK524" s="4"/>
      <c r="AL524" s="4"/>
      <c r="AM524" s="4"/>
      <c r="AN524" s="4"/>
      <c r="AO524" s="4"/>
      <c r="AP524" s="4"/>
    </row>
    <row r="525" spans="1:42">
      <c r="A525" s="4"/>
      <c r="B525" s="4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4"/>
      <c r="AK525" s="4"/>
      <c r="AL525" s="4"/>
      <c r="AM525" s="4"/>
      <c r="AN525" s="4"/>
      <c r="AO525" s="4"/>
      <c r="AP525" s="4"/>
    </row>
    <row r="526" spans="1:42">
      <c r="A526" s="4"/>
      <c r="B526" s="4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4"/>
      <c r="AK526" s="4"/>
      <c r="AL526" s="4"/>
      <c r="AM526" s="4"/>
      <c r="AN526" s="4"/>
      <c r="AO526" s="4"/>
      <c r="AP526" s="4"/>
    </row>
    <row r="527" spans="1:42">
      <c r="A527" s="4"/>
      <c r="B527" s="4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4"/>
      <c r="AK527" s="4"/>
      <c r="AL527" s="4"/>
      <c r="AM527" s="4"/>
      <c r="AN527" s="4"/>
      <c r="AO527" s="4"/>
      <c r="AP527" s="4"/>
    </row>
    <row r="528" spans="1:42">
      <c r="A528" s="4"/>
      <c r="B528" s="4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4"/>
      <c r="AK528" s="4"/>
      <c r="AL528" s="4"/>
      <c r="AM528" s="4"/>
      <c r="AN528" s="4"/>
      <c r="AO528" s="4"/>
      <c r="AP528" s="4"/>
    </row>
    <row r="529" spans="1:42">
      <c r="A529" s="4"/>
      <c r="B529" s="4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4"/>
      <c r="AK529" s="4"/>
      <c r="AL529" s="4"/>
      <c r="AM529" s="4"/>
      <c r="AN529" s="4"/>
      <c r="AO529" s="4"/>
      <c r="AP529" s="4"/>
    </row>
    <row r="530" spans="1:42">
      <c r="A530" s="4"/>
      <c r="B530" s="4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4"/>
      <c r="AK530" s="4"/>
      <c r="AL530" s="4"/>
      <c r="AM530" s="4"/>
      <c r="AN530" s="4"/>
      <c r="AO530" s="4"/>
      <c r="AP530" s="4"/>
    </row>
    <row r="531" spans="1:42">
      <c r="A531" s="4"/>
      <c r="B531" s="4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4"/>
      <c r="AK531" s="4"/>
      <c r="AL531" s="4"/>
      <c r="AM531" s="4"/>
      <c r="AN531" s="4"/>
      <c r="AO531" s="4"/>
      <c r="AP531" s="4"/>
    </row>
    <row r="532" spans="1:42">
      <c r="A532" s="4"/>
      <c r="B532" s="4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4"/>
      <c r="AK532" s="4"/>
      <c r="AL532" s="4"/>
      <c r="AM532" s="4"/>
      <c r="AN532" s="4"/>
      <c r="AO532" s="4"/>
      <c r="AP532" s="4"/>
    </row>
    <row r="533" spans="1:42">
      <c r="A533" s="4"/>
      <c r="B533" s="4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4"/>
      <c r="AK533" s="4"/>
      <c r="AL533" s="4"/>
      <c r="AM533" s="4"/>
      <c r="AN533" s="4"/>
      <c r="AO533" s="4"/>
      <c r="AP533" s="4"/>
    </row>
    <row r="534" spans="1:42">
      <c r="A534" s="4"/>
      <c r="B534" s="4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4"/>
      <c r="AK534" s="4"/>
      <c r="AL534" s="4"/>
      <c r="AM534" s="4"/>
      <c r="AN534" s="4"/>
      <c r="AO534" s="4"/>
      <c r="AP534" s="4"/>
    </row>
    <row r="535" spans="1:42">
      <c r="A535" s="4"/>
      <c r="B535" s="4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4"/>
      <c r="AK535" s="4"/>
      <c r="AL535" s="4"/>
      <c r="AM535" s="4"/>
      <c r="AN535" s="4"/>
      <c r="AO535" s="4"/>
      <c r="AP535" s="4"/>
    </row>
    <row r="536" spans="1:42">
      <c r="A536" s="4"/>
      <c r="B536" s="4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4"/>
      <c r="AK536" s="4"/>
      <c r="AL536" s="4"/>
      <c r="AM536" s="4"/>
      <c r="AN536" s="4"/>
      <c r="AO536" s="4"/>
      <c r="AP536" s="4"/>
    </row>
    <row r="537" spans="1:42">
      <c r="A537" s="4"/>
      <c r="B537" s="4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4"/>
      <c r="AK537" s="4"/>
      <c r="AL537" s="4"/>
      <c r="AM537" s="4"/>
      <c r="AN537" s="4"/>
      <c r="AO537" s="4"/>
      <c r="AP537" s="4"/>
    </row>
    <row r="538" spans="1:42">
      <c r="A538" s="4"/>
      <c r="B538" s="4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4"/>
      <c r="AK538" s="4"/>
      <c r="AL538" s="4"/>
      <c r="AM538" s="4"/>
      <c r="AN538" s="4"/>
      <c r="AO538" s="4"/>
      <c r="AP538" s="4"/>
    </row>
    <row r="539" spans="1:42">
      <c r="A539" s="4"/>
      <c r="B539" s="4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4"/>
      <c r="AK539" s="4"/>
      <c r="AL539" s="4"/>
      <c r="AM539" s="4"/>
      <c r="AN539" s="4"/>
      <c r="AO539" s="4"/>
      <c r="AP539" s="4"/>
    </row>
    <row r="540" spans="1:42">
      <c r="A540" s="4"/>
      <c r="B540" s="4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4"/>
      <c r="AK540" s="4"/>
      <c r="AL540" s="4"/>
      <c r="AM540" s="4"/>
      <c r="AN540" s="4"/>
      <c r="AO540" s="4"/>
      <c r="AP540" s="4"/>
    </row>
    <row r="541" spans="1:42">
      <c r="A541" s="4"/>
      <c r="B541" s="4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4"/>
      <c r="AK541" s="4"/>
      <c r="AL541" s="4"/>
      <c r="AM541" s="4"/>
      <c r="AN541" s="4"/>
      <c r="AO541" s="4"/>
      <c r="AP541" s="4"/>
    </row>
    <row r="542" spans="1:42">
      <c r="A542" s="4"/>
      <c r="B542" s="4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4"/>
      <c r="AK542" s="4"/>
      <c r="AL542" s="4"/>
      <c r="AM542" s="4"/>
      <c r="AN542" s="4"/>
      <c r="AO542" s="4"/>
      <c r="AP542" s="4"/>
    </row>
    <row r="543" spans="1:42">
      <c r="A543" s="4"/>
      <c r="B543" s="4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4"/>
      <c r="AK543" s="4"/>
      <c r="AL543" s="4"/>
      <c r="AM543" s="4"/>
      <c r="AN543" s="4"/>
      <c r="AO543" s="4"/>
      <c r="AP543" s="4"/>
    </row>
    <row r="544" spans="1:42">
      <c r="A544" s="4"/>
      <c r="B544" s="4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4"/>
      <c r="AK544" s="4"/>
      <c r="AL544" s="4"/>
      <c r="AM544" s="4"/>
      <c r="AN544" s="4"/>
      <c r="AO544" s="4"/>
      <c r="AP544" s="4"/>
    </row>
    <row r="545" spans="1:42">
      <c r="A545" s="4"/>
      <c r="B545" s="4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4"/>
      <c r="AK545" s="4"/>
      <c r="AL545" s="4"/>
      <c r="AM545" s="4"/>
      <c r="AN545" s="4"/>
      <c r="AO545" s="4"/>
      <c r="AP545" s="4"/>
    </row>
    <row r="546" spans="1:42">
      <c r="A546" s="4"/>
      <c r="B546" s="4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4"/>
      <c r="AK546" s="4"/>
      <c r="AL546" s="4"/>
      <c r="AM546" s="4"/>
      <c r="AN546" s="4"/>
      <c r="AO546" s="4"/>
      <c r="AP546" s="4"/>
    </row>
    <row r="547" spans="1:42">
      <c r="A547" s="4"/>
      <c r="B547" s="4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4"/>
      <c r="AK547" s="4"/>
      <c r="AL547" s="4"/>
      <c r="AM547" s="4"/>
      <c r="AN547" s="4"/>
      <c r="AO547" s="4"/>
      <c r="AP547" s="4"/>
    </row>
    <row r="548" spans="1:42">
      <c r="A548" s="4"/>
      <c r="B548" s="4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4"/>
      <c r="AK548" s="4"/>
      <c r="AL548" s="4"/>
      <c r="AM548" s="4"/>
      <c r="AN548" s="4"/>
      <c r="AO548" s="4"/>
      <c r="AP548" s="4"/>
    </row>
    <row r="549" spans="1:42">
      <c r="A549" s="4"/>
      <c r="B549" s="4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4"/>
      <c r="AK549" s="4"/>
      <c r="AL549" s="4"/>
      <c r="AM549" s="4"/>
      <c r="AN549" s="4"/>
      <c r="AO549" s="4"/>
      <c r="AP549" s="4"/>
    </row>
    <row r="550" spans="1:42">
      <c r="A550" s="4"/>
      <c r="B550" s="4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4"/>
      <c r="AK550" s="4"/>
      <c r="AL550" s="4"/>
      <c r="AM550" s="4"/>
      <c r="AN550" s="4"/>
      <c r="AO550" s="4"/>
      <c r="AP550" s="4"/>
    </row>
    <row r="551" spans="1:42">
      <c r="A551" s="4"/>
      <c r="B551" s="4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4"/>
      <c r="AK551" s="4"/>
      <c r="AL551" s="4"/>
      <c r="AM551" s="4"/>
      <c r="AN551" s="4"/>
      <c r="AO551" s="4"/>
      <c r="AP551" s="4"/>
    </row>
    <row r="552" spans="1:42">
      <c r="A552" s="4"/>
      <c r="B552" s="4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4"/>
      <c r="AK552" s="4"/>
      <c r="AL552" s="4"/>
      <c r="AM552" s="4"/>
      <c r="AN552" s="4"/>
      <c r="AO552" s="4"/>
      <c r="AP552" s="4"/>
    </row>
    <row r="553" spans="1:42">
      <c r="A553" s="4"/>
      <c r="B553" s="4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4"/>
      <c r="AK553" s="4"/>
      <c r="AL553" s="4"/>
      <c r="AM553" s="4"/>
      <c r="AN553" s="4"/>
      <c r="AO553" s="4"/>
      <c r="AP553" s="4"/>
    </row>
    <row r="554" spans="1:42">
      <c r="A554" s="4"/>
      <c r="B554" s="4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4"/>
      <c r="AK554" s="4"/>
      <c r="AL554" s="4"/>
      <c r="AM554" s="4"/>
      <c r="AN554" s="4"/>
      <c r="AO554" s="4"/>
      <c r="AP554" s="4"/>
    </row>
    <row r="555" spans="1:42">
      <c r="A555" s="4"/>
      <c r="B555" s="4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4"/>
      <c r="AK555" s="4"/>
      <c r="AL555" s="4"/>
      <c r="AM555" s="4"/>
      <c r="AN555" s="4"/>
      <c r="AO555" s="4"/>
      <c r="AP555" s="4"/>
    </row>
    <row r="556" spans="1:42">
      <c r="A556" s="4"/>
      <c r="B556" s="4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4"/>
      <c r="AK556" s="4"/>
      <c r="AL556" s="4"/>
      <c r="AM556" s="4"/>
      <c r="AN556" s="4"/>
      <c r="AO556" s="4"/>
      <c r="AP556" s="4"/>
    </row>
    <row r="557" spans="1:42">
      <c r="A557" s="4"/>
      <c r="B557" s="4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4"/>
      <c r="AK557" s="4"/>
      <c r="AL557" s="4"/>
      <c r="AM557" s="4"/>
      <c r="AN557" s="4"/>
      <c r="AO557" s="4"/>
      <c r="AP557" s="4"/>
    </row>
    <row r="558" spans="1:42">
      <c r="A558" s="4"/>
      <c r="B558" s="4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4"/>
      <c r="AK558" s="4"/>
      <c r="AL558" s="4"/>
      <c r="AM558" s="4"/>
      <c r="AN558" s="4"/>
      <c r="AO558" s="4"/>
      <c r="AP558" s="4"/>
    </row>
    <row r="559" spans="1:42">
      <c r="A559" s="4"/>
      <c r="B559" s="4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4"/>
      <c r="AK559" s="4"/>
      <c r="AL559" s="4"/>
      <c r="AM559" s="4"/>
      <c r="AN559" s="4"/>
      <c r="AO559" s="4"/>
      <c r="AP559" s="4"/>
    </row>
    <row r="560" spans="1:42">
      <c r="A560" s="4"/>
      <c r="B560" s="4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4"/>
      <c r="AK560" s="4"/>
      <c r="AL560" s="4"/>
      <c r="AM560" s="4"/>
      <c r="AN560" s="4"/>
      <c r="AO560" s="4"/>
      <c r="AP560" s="4"/>
    </row>
    <row r="561" spans="1:42">
      <c r="A561" s="4"/>
      <c r="B561" s="4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4"/>
      <c r="AK561" s="4"/>
      <c r="AL561" s="4"/>
      <c r="AM561" s="4"/>
      <c r="AN561" s="4"/>
      <c r="AO561" s="4"/>
      <c r="AP561" s="4"/>
    </row>
    <row r="562" spans="1:42">
      <c r="A562" s="4"/>
      <c r="B562" s="4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4"/>
      <c r="AK562" s="4"/>
      <c r="AL562" s="4"/>
      <c r="AM562" s="4"/>
      <c r="AN562" s="4"/>
      <c r="AO562" s="4"/>
      <c r="AP562" s="4"/>
    </row>
    <row r="563" spans="1:42">
      <c r="A563" s="4"/>
      <c r="B563" s="4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4"/>
      <c r="AK563" s="4"/>
      <c r="AL563" s="4"/>
      <c r="AM563" s="4"/>
      <c r="AN563" s="4"/>
      <c r="AO563" s="4"/>
      <c r="AP563" s="4"/>
    </row>
    <row r="564" spans="1:42">
      <c r="A564" s="4"/>
      <c r="B564" s="4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4"/>
      <c r="AK564" s="4"/>
      <c r="AL564" s="4"/>
      <c r="AM564" s="4"/>
      <c r="AN564" s="4"/>
      <c r="AO564" s="4"/>
      <c r="AP564" s="4"/>
    </row>
    <row r="565" spans="1:42">
      <c r="A565" s="4"/>
      <c r="B565" s="4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4"/>
      <c r="AK565" s="4"/>
      <c r="AL565" s="4"/>
      <c r="AM565" s="4"/>
      <c r="AN565" s="4"/>
      <c r="AO565" s="4"/>
      <c r="AP565" s="4"/>
    </row>
    <row r="566" spans="1:42">
      <c r="A566" s="4"/>
      <c r="B566" s="4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4"/>
      <c r="AK566" s="4"/>
      <c r="AL566" s="4"/>
      <c r="AM566" s="4"/>
      <c r="AN566" s="4"/>
      <c r="AO566" s="4"/>
      <c r="AP566" s="4"/>
    </row>
    <row r="567" spans="1:42">
      <c r="A567" s="4"/>
      <c r="B567" s="4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4"/>
      <c r="AK567" s="4"/>
      <c r="AL567" s="4"/>
      <c r="AM567" s="4"/>
      <c r="AN567" s="4"/>
      <c r="AO567" s="4"/>
      <c r="AP567" s="4"/>
    </row>
    <row r="568" spans="1:42">
      <c r="A568" s="4"/>
      <c r="B568" s="4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4"/>
      <c r="AK568" s="4"/>
      <c r="AL568" s="4"/>
      <c r="AM568" s="4"/>
      <c r="AN568" s="4"/>
      <c r="AO568" s="4"/>
      <c r="AP568" s="4"/>
    </row>
    <row r="569" spans="1:42">
      <c r="A569" s="4"/>
      <c r="B569" s="4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4"/>
      <c r="AK569" s="4"/>
      <c r="AL569" s="4"/>
      <c r="AM569" s="4"/>
      <c r="AN569" s="4"/>
      <c r="AO569" s="4"/>
      <c r="AP569" s="4"/>
    </row>
    <row r="570" spans="1:42">
      <c r="A570" s="4"/>
      <c r="B570" s="4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4"/>
      <c r="AK570" s="4"/>
      <c r="AL570" s="4"/>
      <c r="AM570" s="4"/>
      <c r="AN570" s="4"/>
      <c r="AO570" s="4"/>
      <c r="AP570" s="4"/>
    </row>
    <row r="571" spans="1:42">
      <c r="A571" s="4"/>
      <c r="B571" s="4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4"/>
      <c r="AK571" s="4"/>
      <c r="AL571" s="4"/>
      <c r="AM571" s="4"/>
      <c r="AN571" s="4"/>
      <c r="AO571" s="4"/>
      <c r="AP571" s="4"/>
    </row>
    <row r="572" spans="1:42">
      <c r="A572" s="4"/>
      <c r="B572" s="4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4"/>
      <c r="AK572" s="4"/>
      <c r="AL572" s="4"/>
      <c r="AM572" s="4"/>
      <c r="AN572" s="4"/>
      <c r="AO572" s="4"/>
      <c r="AP572" s="4"/>
    </row>
    <row r="573" spans="1:42">
      <c r="A573" s="4"/>
      <c r="B573" s="4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4"/>
      <c r="AK573" s="4"/>
      <c r="AL573" s="4"/>
      <c r="AM573" s="4"/>
      <c r="AN573" s="4"/>
      <c r="AO573" s="4"/>
      <c r="AP573" s="4"/>
    </row>
    <row r="574" spans="1:42">
      <c r="A574" s="4"/>
      <c r="B574" s="4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4"/>
      <c r="AK574" s="4"/>
      <c r="AL574" s="4"/>
      <c r="AM574" s="4"/>
      <c r="AN574" s="4"/>
      <c r="AO574" s="4"/>
      <c r="AP574" s="4"/>
    </row>
    <row r="575" spans="1:42">
      <c r="A575" s="4"/>
      <c r="B575" s="4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4"/>
      <c r="AK575" s="4"/>
      <c r="AL575" s="4"/>
      <c r="AM575" s="4"/>
      <c r="AN575" s="4"/>
      <c r="AO575" s="4"/>
      <c r="AP575" s="4"/>
    </row>
    <row r="576" spans="1:42">
      <c r="A576" s="4"/>
      <c r="B576" s="4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4"/>
      <c r="AK576" s="4"/>
      <c r="AL576" s="4"/>
      <c r="AM576" s="4"/>
      <c r="AN576" s="4"/>
      <c r="AO576" s="4"/>
      <c r="AP576" s="4"/>
    </row>
    <row r="577" spans="1:42">
      <c r="A577" s="4"/>
      <c r="B577" s="4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4"/>
      <c r="AK577" s="4"/>
      <c r="AL577" s="4"/>
      <c r="AM577" s="4"/>
      <c r="AN577" s="4"/>
      <c r="AO577" s="4"/>
      <c r="AP577" s="4"/>
    </row>
    <row r="578" spans="1:42">
      <c r="A578" s="4"/>
      <c r="B578" s="4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4"/>
      <c r="AK578" s="4"/>
      <c r="AL578" s="4"/>
      <c r="AM578" s="4"/>
      <c r="AN578" s="4"/>
      <c r="AO578" s="4"/>
      <c r="AP578" s="4"/>
    </row>
    <row r="579" spans="1:42">
      <c r="A579" s="4"/>
      <c r="B579" s="4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4"/>
      <c r="AK579" s="4"/>
      <c r="AL579" s="4"/>
      <c r="AM579" s="4"/>
      <c r="AN579" s="4"/>
      <c r="AO579" s="4"/>
      <c r="AP579" s="4"/>
    </row>
    <row r="580" spans="1:42">
      <c r="A580" s="4"/>
      <c r="B580" s="4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4"/>
      <c r="AK580" s="4"/>
      <c r="AL580" s="4"/>
      <c r="AM580" s="4"/>
      <c r="AN580" s="4"/>
      <c r="AO580" s="4"/>
      <c r="AP580" s="4"/>
    </row>
    <row r="581" spans="1:42">
      <c r="A581" s="4"/>
      <c r="B581" s="4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4"/>
      <c r="AK581" s="4"/>
      <c r="AL581" s="4"/>
      <c r="AM581" s="4"/>
      <c r="AN581" s="4"/>
      <c r="AO581" s="4"/>
      <c r="AP581" s="4"/>
    </row>
    <row r="582" spans="1:42">
      <c r="A582" s="4"/>
      <c r="B582" s="4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4"/>
      <c r="AK582" s="4"/>
      <c r="AL582" s="4"/>
      <c r="AM582" s="4"/>
      <c r="AN582" s="4"/>
      <c r="AO582" s="4"/>
      <c r="AP582" s="4"/>
    </row>
    <row r="583" spans="1:42">
      <c r="A583" s="4"/>
      <c r="B583" s="4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4"/>
      <c r="AK583" s="4"/>
      <c r="AL583" s="4"/>
      <c r="AM583" s="4"/>
      <c r="AN583" s="4"/>
      <c r="AO583" s="4"/>
      <c r="AP583" s="4"/>
    </row>
    <row r="584" spans="1:42">
      <c r="A584" s="4"/>
      <c r="B584" s="4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4"/>
      <c r="AK584" s="4"/>
      <c r="AL584" s="4"/>
      <c r="AM584" s="4"/>
      <c r="AN584" s="4"/>
      <c r="AO584" s="4"/>
      <c r="AP584" s="4"/>
    </row>
    <row r="585" spans="1:42">
      <c r="A585" s="4"/>
      <c r="B585" s="4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4"/>
      <c r="AK585" s="4"/>
      <c r="AL585" s="4"/>
      <c r="AM585" s="4"/>
      <c r="AN585" s="4"/>
      <c r="AO585" s="4"/>
      <c r="AP585" s="4"/>
    </row>
    <row r="586" spans="1:42">
      <c r="A586" s="4"/>
      <c r="B586" s="4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4"/>
      <c r="AK586" s="4"/>
      <c r="AL586" s="4"/>
      <c r="AM586" s="4"/>
      <c r="AN586" s="4"/>
      <c r="AO586" s="4"/>
      <c r="AP586" s="4"/>
    </row>
    <row r="587" spans="1:42">
      <c r="A587" s="4"/>
      <c r="B587" s="4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4"/>
      <c r="AK587" s="4"/>
      <c r="AL587" s="4"/>
      <c r="AM587" s="4"/>
      <c r="AN587" s="4"/>
      <c r="AO587" s="4"/>
      <c r="AP587" s="4"/>
    </row>
    <row r="588" spans="1:42">
      <c r="A588" s="4"/>
      <c r="B588" s="4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4"/>
      <c r="AK588" s="4"/>
      <c r="AL588" s="4"/>
      <c r="AM588" s="4"/>
      <c r="AN588" s="4"/>
      <c r="AO588" s="4"/>
      <c r="AP588" s="4"/>
    </row>
    <row r="589" spans="1:42">
      <c r="A589" s="4"/>
      <c r="B589" s="4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4"/>
      <c r="AK589" s="4"/>
      <c r="AL589" s="4"/>
      <c r="AM589" s="4"/>
      <c r="AN589" s="4"/>
      <c r="AO589" s="4"/>
      <c r="AP589" s="4"/>
    </row>
    <row r="590" spans="1:42">
      <c r="A590" s="4"/>
      <c r="B590" s="4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4"/>
      <c r="AK590" s="4"/>
      <c r="AL590" s="4"/>
      <c r="AM590" s="4"/>
      <c r="AN590" s="4"/>
      <c r="AO590" s="4"/>
      <c r="AP590" s="4"/>
    </row>
    <row r="591" spans="1:42">
      <c r="A591" s="4"/>
      <c r="B591" s="4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4"/>
      <c r="AK591" s="4"/>
      <c r="AL591" s="4"/>
      <c r="AM591" s="4"/>
      <c r="AN591" s="4"/>
      <c r="AO591" s="4"/>
      <c r="AP591" s="4"/>
    </row>
    <row r="592" spans="1:42">
      <c r="A592" s="4"/>
      <c r="B592" s="4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4"/>
      <c r="AK592" s="4"/>
      <c r="AL592" s="4"/>
      <c r="AM592" s="4"/>
      <c r="AN592" s="4"/>
      <c r="AO592" s="4"/>
      <c r="AP592" s="4"/>
    </row>
    <row r="593" spans="1:42">
      <c r="A593" s="4"/>
      <c r="B593" s="4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4"/>
      <c r="AK593" s="4"/>
      <c r="AL593" s="4"/>
      <c r="AM593" s="4"/>
      <c r="AN593" s="4"/>
      <c r="AO593" s="4"/>
      <c r="AP593" s="4"/>
    </row>
    <row r="594" spans="1:42">
      <c r="A594" s="4"/>
      <c r="B594" s="4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4"/>
      <c r="AK594" s="4"/>
      <c r="AL594" s="4"/>
      <c r="AM594" s="4"/>
      <c r="AN594" s="4"/>
      <c r="AO594" s="4"/>
      <c r="AP594" s="4"/>
    </row>
    <row r="595" spans="1:42">
      <c r="A595" s="4"/>
      <c r="B595" s="4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4"/>
      <c r="AK595" s="4"/>
      <c r="AL595" s="4"/>
      <c r="AM595" s="4"/>
      <c r="AN595" s="4"/>
      <c r="AO595" s="4"/>
      <c r="AP595" s="4"/>
    </row>
    <row r="596" spans="1:42">
      <c r="A596" s="4"/>
      <c r="B596" s="4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4"/>
      <c r="AK596" s="4"/>
      <c r="AL596" s="4"/>
      <c r="AM596" s="4"/>
      <c r="AN596" s="4"/>
      <c r="AO596" s="4"/>
      <c r="AP596" s="4"/>
    </row>
    <row r="597" spans="1:42">
      <c r="A597" s="4"/>
      <c r="B597" s="4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4"/>
      <c r="AK597" s="4"/>
      <c r="AL597" s="4"/>
      <c r="AM597" s="4"/>
      <c r="AN597" s="4"/>
      <c r="AO597" s="4"/>
      <c r="AP597" s="4"/>
    </row>
    <row r="598" spans="1:42">
      <c r="A598" s="4"/>
      <c r="B598" s="4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4"/>
      <c r="AK598" s="4"/>
      <c r="AL598" s="4"/>
      <c r="AM598" s="4"/>
      <c r="AN598" s="4"/>
      <c r="AO598" s="4"/>
      <c r="AP598" s="4"/>
    </row>
    <row r="599" spans="1:42">
      <c r="A599" s="4"/>
      <c r="B599" s="4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4"/>
      <c r="AK599" s="4"/>
      <c r="AL599" s="4"/>
      <c r="AM599" s="4"/>
      <c r="AN599" s="4"/>
      <c r="AO599" s="4"/>
      <c r="AP599" s="4"/>
    </row>
    <row r="600" spans="1:42">
      <c r="A600" s="4"/>
      <c r="B600" s="4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4"/>
      <c r="AK600" s="4"/>
      <c r="AL600" s="4"/>
      <c r="AM600" s="4"/>
      <c r="AN600" s="4"/>
      <c r="AO600" s="4"/>
      <c r="AP600" s="4"/>
    </row>
    <row r="601" spans="1:42">
      <c r="A601" s="4"/>
      <c r="B601" s="4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4"/>
      <c r="AK601" s="4"/>
      <c r="AL601" s="4"/>
      <c r="AM601" s="4"/>
      <c r="AN601" s="4"/>
      <c r="AO601" s="4"/>
      <c r="AP601" s="4"/>
    </row>
    <row r="602" spans="1:42">
      <c r="A602" s="4"/>
      <c r="B602" s="4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4"/>
      <c r="AK602" s="4"/>
      <c r="AL602" s="4"/>
      <c r="AM602" s="4"/>
      <c r="AN602" s="4"/>
      <c r="AO602" s="4"/>
      <c r="AP602" s="4"/>
    </row>
    <row r="603" spans="1:42">
      <c r="A603" s="4"/>
      <c r="B603" s="4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4"/>
      <c r="AK603" s="4"/>
      <c r="AL603" s="4"/>
      <c r="AM603" s="4"/>
      <c r="AN603" s="4"/>
      <c r="AO603" s="4"/>
      <c r="AP603" s="4"/>
    </row>
    <row r="604" spans="1:42">
      <c r="A604" s="4"/>
      <c r="B604" s="4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4"/>
      <c r="AK604" s="4"/>
      <c r="AL604" s="4"/>
      <c r="AM604" s="4"/>
      <c r="AN604" s="4"/>
      <c r="AO604" s="4"/>
      <c r="AP604" s="4"/>
    </row>
    <row r="605" spans="1:42">
      <c r="A605" s="4"/>
      <c r="B605" s="4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4"/>
      <c r="AK605" s="4"/>
      <c r="AL605" s="4"/>
      <c r="AM605" s="4"/>
      <c r="AN605" s="4"/>
      <c r="AO605" s="4"/>
      <c r="AP605" s="4"/>
    </row>
    <row r="606" spans="1:42">
      <c r="A606" s="4"/>
      <c r="B606" s="4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4"/>
      <c r="AK606" s="4"/>
      <c r="AL606" s="4"/>
      <c r="AM606" s="4"/>
      <c r="AN606" s="4"/>
      <c r="AO606" s="4"/>
      <c r="AP606" s="4"/>
    </row>
    <row r="607" spans="1:42">
      <c r="A607" s="4"/>
      <c r="B607" s="4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4"/>
      <c r="AK607" s="4"/>
      <c r="AL607" s="4"/>
      <c r="AM607" s="4"/>
      <c r="AN607" s="4"/>
      <c r="AO607" s="4"/>
      <c r="AP607" s="4"/>
    </row>
    <row r="608" spans="1:42">
      <c r="A608" s="4"/>
      <c r="B608" s="4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4"/>
      <c r="AK608" s="4"/>
      <c r="AL608" s="4"/>
      <c r="AM608" s="4"/>
      <c r="AN608" s="4"/>
      <c r="AO608" s="4"/>
      <c r="AP608" s="4"/>
    </row>
    <row r="609" spans="1:42">
      <c r="A609" s="4"/>
      <c r="B609" s="4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4"/>
      <c r="AK609" s="4"/>
      <c r="AL609" s="4"/>
      <c r="AM609" s="4"/>
      <c r="AN609" s="4"/>
      <c r="AO609" s="4"/>
      <c r="AP609" s="4"/>
    </row>
    <row r="610" spans="1:42">
      <c r="A610" s="4"/>
      <c r="B610" s="4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4"/>
      <c r="AK610" s="4"/>
      <c r="AL610" s="4"/>
      <c r="AM610" s="4"/>
      <c r="AN610" s="4"/>
      <c r="AO610" s="4"/>
      <c r="AP610" s="4"/>
    </row>
    <row r="611" spans="1:42">
      <c r="A611" s="4"/>
      <c r="B611" s="4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4"/>
      <c r="AK611" s="4"/>
      <c r="AL611" s="4"/>
      <c r="AM611" s="4"/>
      <c r="AN611" s="4"/>
      <c r="AO611" s="4"/>
      <c r="AP611" s="4"/>
    </row>
    <row r="612" spans="1:42">
      <c r="A612" s="4"/>
      <c r="B612" s="4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4"/>
      <c r="AK612" s="4"/>
      <c r="AL612" s="4"/>
      <c r="AM612" s="4"/>
      <c r="AN612" s="4"/>
      <c r="AO612" s="4"/>
      <c r="AP612" s="4"/>
    </row>
    <row r="613" spans="1:42">
      <c r="A613" s="4"/>
      <c r="B613" s="4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4"/>
      <c r="AK613" s="4"/>
      <c r="AL613" s="4"/>
      <c r="AM613" s="4"/>
      <c r="AN613" s="4"/>
      <c r="AO613" s="4"/>
      <c r="AP613" s="4"/>
    </row>
    <row r="614" spans="1:42">
      <c r="A614" s="4"/>
      <c r="B614" s="4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4"/>
      <c r="AK614" s="4"/>
      <c r="AL614" s="4"/>
      <c r="AM614" s="4"/>
      <c r="AN614" s="4"/>
      <c r="AO614" s="4"/>
      <c r="AP614" s="4"/>
    </row>
    <row r="615" spans="1:42">
      <c r="A615" s="4"/>
      <c r="B615" s="4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4"/>
      <c r="AK615" s="4"/>
      <c r="AL615" s="4"/>
      <c r="AM615" s="4"/>
      <c r="AN615" s="4"/>
      <c r="AO615" s="4"/>
      <c r="AP615" s="4"/>
    </row>
    <row r="616" spans="1:42">
      <c r="A616" s="4"/>
      <c r="B616" s="4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4"/>
      <c r="AK616" s="4"/>
      <c r="AL616" s="4"/>
      <c r="AM616" s="4"/>
      <c r="AN616" s="4"/>
      <c r="AO616" s="4"/>
      <c r="AP616" s="4"/>
    </row>
    <row r="617" spans="1:42">
      <c r="A617" s="4"/>
      <c r="B617" s="4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4"/>
      <c r="AK617" s="4"/>
      <c r="AL617" s="4"/>
      <c r="AM617" s="4"/>
      <c r="AN617" s="4"/>
      <c r="AO617" s="4"/>
      <c r="AP617" s="4"/>
    </row>
    <row r="618" spans="1:42">
      <c r="A618" s="4"/>
      <c r="B618" s="4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4"/>
      <c r="AK618" s="4"/>
      <c r="AL618" s="4"/>
      <c r="AM618" s="4"/>
      <c r="AN618" s="4"/>
      <c r="AO618" s="4"/>
      <c r="AP618" s="4"/>
    </row>
    <row r="619" spans="1:42">
      <c r="A619" s="4"/>
      <c r="B619" s="4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4"/>
      <c r="AK619" s="4"/>
      <c r="AL619" s="4"/>
      <c r="AM619" s="4"/>
      <c r="AN619" s="4"/>
      <c r="AO619" s="4"/>
      <c r="AP619" s="4"/>
    </row>
    <row r="620" spans="1:42">
      <c r="A620" s="4"/>
      <c r="B620" s="4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4"/>
      <c r="AK620" s="4"/>
      <c r="AL620" s="4"/>
      <c r="AM620" s="4"/>
      <c r="AN620" s="4"/>
      <c r="AO620" s="4"/>
      <c r="AP620" s="4"/>
    </row>
    <row r="621" spans="1:42">
      <c r="A621" s="4"/>
      <c r="B621" s="4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4"/>
      <c r="AK621" s="4"/>
      <c r="AL621" s="4"/>
      <c r="AM621" s="4"/>
      <c r="AN621" s="4"/>
      <c r="AO621" s="4"/>
      <c r="AP621" s="4"/>
    </row>
    <row r="622" spans="1:42">
      <c r="A622" s="4"/>
      <c r="B622" s="4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4"/>
      <c r="AK622" s="4"/>
      <c r="AL622" s="4"/>
      <c r="AM622" s="4"/>
      <c r="AN622" s="4"/>
      <c r="AO622" s="4"/>
      <c r="AP622" s="4"/>
    </row>
    <row r="623" spans="1:42">
      <c r="A623" s="4"/>
      <c r="B623" s="4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4"/>
      <c r="AK623" s="4"/>
      <c r="AL623" s="4"/>
      <c r="AM623" s="4"/>
      <c r="AN623" s="4"/>
      <c r="AO623" s="4"/>
      <c r="AP623" s="4"/>
    </row>
    <row r="624" spans="1:42">
      <c r="A624" s="4"/>
      <c r="B624" s="4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4"/>
      <c r="AK624" s="4"/>
      <c r="AL624" s="4"/>
      <c r="AM624" s="4"/>
      <c r="AN624" s="4"/>
      <c r="AO624" s="4"/>
      <c r="AP624" s="4"/>
    </row>
    <row r="625" spans="1:42">
      <c r="A625" s="4"/>
      <c r="B625" s="4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4"/>
      <c r="AK625" s="4"/>
      <c r="AL625" s="4"/>
      <c r="AM625" s="4"/>
      <c r="AN625" s="4"/>
      <c r="AO625" s="4"/>
      <c r="AP625" s="4"/>
    </row>
    <row r="626" spans="1:42">
      <c r="A626" s="4"/>
      <c r="B626" s="4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4"/>
      <c r="AK626" s="4"/>
      <c r="AL626" s="4"/>
      <c r="AM626" s="4"/>
      <c r="AN626" s="4"/>
      <c r="AO626" s="4"/>
      <c r="AP626" s="4"/>
    </row>
    <row r="627" spans="1:42">
      <c r="A627" s="4"/>
      <c r="B627" s="4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4"/>
      <c r="AK627" s="4"/>
      <c r="AL627" s="4"/>
      <c r="AM627" s="4"/>
      <c r="AN627" s="4"/>
      <c r="AO627" s="4"/>
      <c r="AP627" s="4"/>
    </row>
    <row r="628" spans="1:42">
      <c r="A628" s="4"/>
      <c r="B628" s="4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4"/>
      <c r="AK628" s="4"/>
      <c r="AL628" s="4"/>
      <c r="AM628" s="4"/>
      <c r="AN628" s="4"/>
      <c r="AO628" s="4"/>
      <c r="AP628" s="4"/>
    </row>
    <row r="629" spans="1:42">
      <c r="A629" s="4"/>
      <c r="B629" s="4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4"/>
      <c r="AK629" s="4"/>
      <c r="AL629" s="4"/>
      <c r="AM629" s="4"/>
      <c r="AN629" s="4"/>
      <c r="AO629" s="4"/>
      <c r="AP629" s="4"/>
    </row>
    <row r="630" spans="1:42">
      <c r="A630" s="4"/>
      <c r="B630" s="4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4"/>
      <c r="AK630" s="4"/>
      <c r="AL630" s="4"/>
      <c r="AM630" s="4"/>
      <c r="AN630" s="4"/>
      <c r="AO630" s="4"/>
      <c r="AP630" s="4"/>
    </row>
    <row r="631" spans="1:42">
      <c r="A631" s="4"/>
      <c r="B631" s="4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4"/>
      <c r="AK631" s="4"/>
      <c r="AL631" s="4"/>
      <c r="AM631" s="4"/>
      <c r="AN631" s="4"/>
      <c r="AO631" s="4"/>
      <c r="AP631" s="4"/>
    </row>
    <row r="632" spans="1:42">
      <c r="A632" s="4"/>
      <c r="B632" s="4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4"/>
      <c r="AK632" s="4"/>
      <c r="AL632" s="4"/>
      <c r="AM632" s="4"/>
      <c r="AN632" s="4"/>
      <c r="AO632" s="4"/>
      <c r="AP632" s="4"/>
    </row>
    <row r="633" spans="1:42">
      <c r="A633" s="4"/>
      <c r="B633" s="4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4"/>
      <c r="AK633" s="4"/>
      <c r="AL633" s="4"/>
      <c r="AM633" s="4"/>
      <c r="AN633" s="4"/>
      <c r="AO633" s="4"/>
      <c r="AP633" s="4"/>
    </row>
    <row r="634" spans="1:42">
      <c r="A634" s="4"/>
      <c r="B634" s="4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4"/>
      <c r="AK634" s="4"/>
      <c r="AL634" s="4"/>
      <c r="AM634" s="4"/>
      <c r="AN634" s="4"/>
      <c r="AO634" s="4"/>
      <c r="AP634" s="4"/>
    </row>
    <row r="635" spans="1:42">
      <c r="A635" s="4"/>
      <c r="B635" s="4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4"/>
      <c r="AK635" s="4"/>
      <c r="AL635" s="4"/>
      <c r="AM635" s="4"/>
      <c r="AN635" s="4"/>
      <c r="AO635" s="4"/>
      <c r="AP635" s="4"/>
    </row>
    <row r="636" spans="1:42">
      <c r="A636" s="4"/>
      <c r="B636" s="4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4"/>
      <c r="AK636" s="4"/>
      <c r="AL636" s="4"/>
      <c r="AM636" s="4"/>
      <c r="AN636" s="4"/>
      <c r="AO636" s="4"/>
      <c r="AP636" s="4"/>
    </row>
    <row r="637" spans="1:42">
      <c r="A637" s="4"/>
      <c r="B637" s="4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4"/>
      <c r="AK637" s="4"/>
      <c r="AL637" s="4"/>
      <c r="AM637" s="4"/>
      <c r="AN637" s="4"/>
      <c r="AO637" s="4"/>
      <c r="AP637" s="4"/>
    </row>
    <row r="638" spans="1:42">
      <c r="A638" s="4"/>
      <c r="B638" s="4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4"/>
      <c r="AK638" s="4"/>
      <c r="AL638" s="4"/>
      <c r="AM638" s="4"/>
      <c r="AN638" s="4"/>
      <c r="AO638" s="4"/>
      <c r="AP638" s="4"/>
    </row>
    <row r="639" spans="1:42">
      <c r="A639" s="4"/>
      <c r="B639" s="4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4"/>
      <c r="AK639" s="4"/>
      <c r="AL639" s="4"/>
      <c r="AM639" s="4"/>
      <c r="AN639" s="4"/>
      <c r="AO639" s="4"/>
      <c r="AP639" s="4"/>
    </row>
    <row r="640" spans="1:42">
      <c r="A640" s="4"/>
      <c r="B640" s="4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4"/>
      <c r="AK640" s="4"/>
      <c r="AL640" s="4"/>
      <c r="AM640" s="4"/>
      <c r="AN640" s="4"/>
      <c r="AO640" s="4"/>
      <c r="AP640" s="4"/>
    </row>
    <row r="641" spans="1:42">
      <c r="A641" s="4"/>
      <c r="B641" s="4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4"/>
      <c r="AK641" s="4"/>
      <c r="AL641" s="4"/>
      <c r="AM641" s="4"/>
      <c r="AN641" s="4"/>
      <c r="AO641" s="4"/>
      <c r="AP641" s="4"/>
    </row>
    <row r="642" spans="1:42">
      <c r="A642" s="4"/>
      <c r="B642" s="4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4"/>
      <c r="AK642" s="4"/>
      <c r="AL642" s="4"/>
      <c r="AM642" s="4"/>
      <c r="AN642" s="4"/>
      <c r="AO642" s="4"/>
      <c r="AP642" s="4"/>
    </row>
    <row r="643" spans="1:42">
      <c r="A643" s="4"/>
      <c r="B643" s="4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4"/>
      <c r="AK643" s="4"/>
      <c r="AL643" s="4"/>
      <c r="AM643" s="4"/>
      <c r="AN643" s="4"/>
      <c r="AO643" s="4"/>
      <c r="AP643" s="4"/>
    </row>
    <row r="644" spans="1:42">
      <c r="A644" s="4"/>
      <c r="B644" s="4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4"/>
      <c r="AK644" s="4"/>
      <c r="AL644" s="4"/>
      <c r="AM644" s="4"/>
      <c r="AN644" s="4"/>
      <c r="AO644" s="4"/>
      <c r="AP644" s="4"/>
    </row>
    <row r="645" spans="1:42">
      <c r="A645" s="4"/>
      <c r="B645" s="4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4"/>
      <c r="AK645" s="4"/>
      <c r="AL645" s="4"/>
      <c r="AM645" s="4"/>
      <c r="AN645" s="4"/>
      <c r="AO645" s="4"/>
      <c r="AP645" s="4"/>
    </row>
    <row r="646" spans="1:42">
      <c r="A646" s="4"/>
      <c r="B646" s="4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4"/>
      <c r="AK646" s="4"/>
      <c r="AL646" s="4"/>
      <c r="AM646" s="4"/>
      <c r="AN646" s="4"/>
      <c r="AO646" s="4"/>
      <c r="AP646" s="4"/>
    </row>
    <row r="647" spans="1:42">
      <c r="A647" s="4"/>
      <c r="B647" s="4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4"/>
      <c r="AK647" s="4"/>
      <c r="AL647" s="4"/>
      <c r="AM647" s="4"/>
      <c r="AN647" s="4"/>
      <c r="AO647" s="4"/>
      <c r="AP647" s="4"/>
    </row>
    <row r="648" spans="1:42">
      <c r="A648" s="4"/>
      <c r="B648" s="4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4"/>
      <c r="AK648" s="4"/>
      <c r="AL648" s="4"/>
      <c r="AM648" s="4"/>
      <c r="AN648" s="4"/>
      <c r="AO648" s="4"/>
      <c r="AP648" s="4"/>
    </row>
    <row r="649" spans="1:42">
      <c r="A649" s="4"/>
      <c r="B649" s="4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4"/>
      <c r="AK649" s="4"/>
      <c r="AL649" s="4"/>
      <c r="AM649" s="4"/>
      <c r="AN649" s="4"/>
      <c r="AO649" s="4"/>
      <c r="AP649" s="4"/>
    </row>
    <row r="650" spans="1:42">
      <c r="A650" s="4"/>
      <c r="B650" s="4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4"/>
      <c r="AK650" s="4"/>
      <c r="AL650" s="4"/>
      <c r="AM650" s="4"/>
      <c r="AN650" s="4"/>
      <c r="AO650" s="4"/>
      <c r="AP650" s="4"/>
    </row>
    <row r="651" spans="1:42">
      <c r="A651" s="4"/>
      <c r="B651" s="4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4"/>
      <c r="AK651" s="4"/>
      <c r="AL651" s="4"/>
      <c r="AM651" s="4"/>
      <c r="AN651" s="4"/>
      <c r="AO651" s="4"/>
      <c r="AP651" s="4"/>
    </row>
    <row r="652" spans="1:42">
      <c r="A652" s="4"/>
      <c r="B652" s="4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4"/>
      <c r="AK652" s="4"/>
      <c r="AL652" s="4"/>
      <c r="AM652" s="4"/>
      <c r="AN652" s="4"/>
      <c r="AO652" s="4"/>
      <c r="AP652" s="4"/>
    </row>
    <row r="653" spans="1:42">
      <c r="A653" s="4"/>
      <c r="B653" s="4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4"/>
      <c r="AK653" s="4"/>
      <c r="AL653" s="4"/>
      <c r="AM653" s="4"/>
      <c r="AN653" s="4"/>
      <c r="AO653" s="4"/>
      <c r="AP653" s="4"/>
    </row>
    <row r="654" spans="1:42">
      <c r="A654" s="4"/>
      <c r="B654" s="4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4"/>
      <c r="AK654" s="4"/>
      <c r="AL654" s="4"/>
      <c r="AM654" s="4"/>
      <c r="AN654" s="4"/>
      <c r="AO654" s="4"/>
      <c r="AP654" s="4"/>
    </row>
    <row r="655" spans="1:42">
      <c r="A655" s="4"/>
      <c r="B655" s="4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4"/>
      <c r="AK655" s="4"/>
      <c r="AL655" s="4"/>
      <c r="AM655" s="4"/>
      <c r="AN655" s="4"/>
      <c r="AO655" s="4"/>
      <c r="AP655" s="4"/>
    </row>
    <row r="656" spans="1:42">
      <c r="A656" s="4"/>
      <c r="B656" s="4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4"/>
      <c r="AK656" s="4"/>
      <c r="AL656" s="4"/>
      <c r="AM656" s="4"/>
      <c r="AN656" s="4"/>
      <c r="AO656" s="4"/>
      <c r="AP656" s="4"/>
    </row>
    <row r="657" spans="1:42">
      <c r="A657" s="4"/>
      <c r="B657" s="4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4"/>
      <c r="AK657" s="4"/>
      <c r="AL657" s="4"/>
      <c r="AM657" s="4"/>
      <c r="AN657" s="4"/>
      <c r="AO657" s="4"/>
      <c r="AP657" s="4"/>
    </row>
    <row r="658" spans="1:42">
      <c r="A658" s="4"/>
      <c r="B658" s="4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4"/>
      <c r="AK658" s="4"/>
      <c r="AL658" s="4"/>
      <c r="AM658" s="4"/>
      <c r="AN658" s="4"/>
      <c r="AO658" s="4"/>
      <c r="AP658" s="4"/>
    </row>
    <row r="659" spans="1:42">
      <c r="A659" s="4"/>
      <c r="B659" s="4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4"/>
      <c r="AK659" s="4"/>
      <c r="AL659" s="4"/>
      <c r="AM659" s="4"/>
      <c r="AN659" s="4"/>
      <c r="AO659" s="4"/>
      <c r="AP659" s="4"/>
    </row>
    <row r="660" spans="1:42">
      <c r="A660" s="4"/>
      <c r="B660" s="4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4"/>
      <c r="AK660" s="4"/>
      <c r="AL660" s="4"/>
      <c r="AM660" s="4"/>
      <c r="AN660" s="4"/>
      <c r="AO660" s="4"/>
      <c r="AP660" s="4"/>
    </row>
    <row r="661" spans="1:42">
      <c r="A661" s="4"/>
      <c r="B661" s="4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4"/>
      <c r="AK661" s="4"/>
      <c r="AL661" s="4"/>
      <c r="AM661" s="4"/>
      <c r="AN661" s="4"/>
      <c r="AO661" s="4"/>
      <c r="AP661" s="4"/>
    </row>
    <row r="662" spans="1:42">
      <c r="A662" s="4"/>
      <c r="B662" s="4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4"/>
      <c r="AK662" s="4"/>
      <c r="AL662" s="4"/>
      <c r="AM662" s="4"/>
      <c r="AN662" s="4"/>
      <c r="AO662" s="4"/>
      <c r="AP662" s="4"/>
    </row>
    <row r="663" spans="1:42">
      <c r="A663" s="4"/>
      <c r="B663" s="4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4"/>
      <c r="AK663" s="4"/>
      <c r="AL663" s="4"/>
      <c r="AM663" s="4"/>
      <c r="AN663" s="4"/>
      <c r="AO663" s="4"/>
      <c r="AP663" s="4"/>
    </row>
    <row r="664" spans="1:42">
      <c r="A664" s="4"/>
      <c r="B664" s="4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4"/>
      <c r="AK664" s="4"/>
      <c r="AL664" s="4"/>
      <c r="AM664" s="4"/>
      <c r="AN664" s="4"/>
      <c r="AO664" s="4"/>
      <c r="AP664" s="4"/>
    </row>
    <row r="665" spans="1:42">
      <c r="A665" s="4"/>
      <c r="B665" s="4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4"/>
      <c r="AK665" s="4"/>
      <c r="AL665" s="4"/>
      <c r="AM665" s="4"/>
      <c r="AN665" s="4"/>
      <c r="AO665" s="4"/>
      <c r="AP665" s="4"/>
    </row>
    <row r="666" spans="1:42">
      <c r="A666" s="4"/>
      <c r="B666" s="4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4"/>
      <c r="AK666" s="4"/>
      <c r="AL666" s="4"/>
      <c r="AM666" s="4"/>
      <c r="AN666" s="4"/>
      <c r="AO666" s="4"/>
      <c r="AP666" s="4"/>
    </row>
    <row r="667" spans="1:42">
      <c r="A667" s="4"/>
      <c r="B667" s="4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4"/>
      <c r="AK667" s="4"/>
      <c r="AL667" s="4"/>
      <c r="AM667" s="4"/>
      <c r="AN667" s="4"/>
      <c r="AO667" s="4"/>
      <c r="AP667" s="4"/>
    </row>
    <row r="668" spans="1:42">
      <c r="A668" s="4"/>
      <c r="B668" s="4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4"/>
      <c r="AK668" s="4"/>
      <c r="AL668" s="4"/>
      <c r="AM668" s="4"/>
      <c r="AN668" s="4"/>
      <c r="AO668" s="4"/>
      <c r="AP668" s="4"/>
    </row>
    <row r="669" spans="1:42">
      <c r="A669" s="4"/>
      <c r="B669" s="4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4"/>
      <c r="AK669" s="4"/>
      <c r="AL669" s="4"/>
      <c r="AM669" s="4"/>
      <c r="AN669" s="4"/>
      <c r="AO669" s="4"/>
      <c r="AP669" s="4"/>
    </row>
    <row r="670" spans="1:42">
      <c r="A670" s="4"/>
      <c r="B670" s="4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4"/>
      <c r="AK670" s="4"/>
      <c r="AL670" s="4"/>
      <c r="AM670" s="4"/>
      <c r="AN670" s="4"/>
      <c r="AO670" s="4"/>
      <c r="AP670" s="4"/>
    </row>
    <row r="671" spans="1:42">
      <c r="A671" s="4"/>
      <c r="B671" s="4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4"/>
      <c r="AK671" s="4"/>
      <c r="AL671" s="4"/>
      <c r="AM671" s="4"/>
      <c r="AN671" s="4"/>
      <c r="AO671" s="4"/>
      <c r="AP671" s="4"/>
    </row>
    <row r="672" spans="1:42">
      <c r="A672" s="4"/>
      <c r="B672" s="4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4"/>
      <c r="AK672" s="4"/>
      <c r="AL672" s="4"/>
      <c r="AM672" s="4"/>
      <c r="AN672" s="4"/>
      <c r="AO672" s="4"/>
      <c r="AP672" s="4"/>
    </row>
    <row r="673" spans="1:42">
      <c r="A673" s="4"/>
      <c r="B673" s="4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4"/>
      <c r="AK673" s="4"/>
      <c r="AL673" s="4"/>
      <c r="AM673" s="4"/>
      <c r="AN673" s="4"/>
      <c r="AO673" s="4"/>
      <c r="AP673" s="4"/>
    </row>
    <row r="674" spans="1:42">
      <c r="A674" s="4"/>
      <c r="B674" s="4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4"/>
      <c r="AK674" s="4"/>
      <c r="AL674" s="4"/>
      <c r="AM674" s="4"/>
      <c r="AN674" s="4"/>
      <c r="AO674" s="4"/>
      <c r="AP674" s="4"/>
    </row>
    <row r="675" spans="1:42">
      <c r="A675" s="4"/>
      <c r="B675" s="4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4"/>
      <c r="AK675" s="4"/>
      <c r="AL675" s="4"/>
      <c r="AM675" s="4"/>
      <c r="AN675" s="4"/>
      <c r="AO675" s="4"/>
      <c r="AP675" s="4"/>
    </row>
    <row r="676" spans="1:42">
      <c r="A676" s="4"/>
      <c r="B676" s="4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4"/>
      <c r="AK676" s="4"/>
      <c r="AL676" s="4"/>
      <c r="AM676" s="4"/>
      <c r="AN676" s="4"/>
      <c r="AO676" s="4"/>
      <c r="AP676" s="4"/>
    </row>
    <row r="677" spans="1:42">
      <c r="A677" s="4"/>
      <c r="B677" s="4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4"/>
      <c r="AK677" s="4"/>
      <c r="AL677" s="4"/>
      <c r="AM677" s="4"/>
      <c r="AN677" s="4"/>
      <c r="AO677" s="4"/>
      <c r="AP677" s="4"/>
    </row>
    <row r="678" spans="1:42">
      <c r="A678" s="4"/>
      <c r="B678" s="4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4"/>
      <c r="AK678" s="4"/>
      <c r="AL678" s="4"/>
      <c r="AM678" s="4"/>
      <c r="AN678" s="4"/>
      <c r="AO678" s="4"/>
      <c r="AP678" s="4"/>
    </row>
    <row r="679" spans="1:42">
      <c r="A679" s="4"/>
      <c r="B679" s="4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4"/>
      <c r="AK679" s="4"/>
      <c r="AL679" s="4"/>
      <c r="AM679" s="4"/>
      <c r="AN679" s="4"/>
      <c r="AO679" s="4"/>
      <c r="AP679" s="4"/>
    </row>
    <row r="680" spans="1:42">
      <c r="A680" s="4"/>
      <c r="B680" s="4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4"/>
      <c r="AK680" s="4"/>
      <c r="AL680" s="4"/>
      <c r="AM680" s="4"/>
      <c r="AN680" s="4"/>
      <c r="AO680" s="4"/>
      <c r="AP680" s="4"/>
    </row>
    <row r="681" spans="1:42">
      <c r="A681" s="4"/>
      <c r="B681" s="4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4"/>
      <c r="AK681" s="4"/>
      <c r="AL681" s="4"/>
      <c r="AM681" s="4"/>
      <c r="AN681" s="4"/>
      <c r="AO681" s="4"/>
      <c r="AP681" s="4"/>
    </row>
    <row r="682" spans="1:42">
      <c r="A682" s="4"/>
      <c r="B682" s="4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4"/>
      <c r="AK682" s="4"/>
      <c r="AL682" s="4"/>
      <c r="AM682" s="4"/>
      <c r="AN682" s="4"/>
      <c r="AO682" s="4"/>
      <c r="AP682" s="4"/>
    </row>
    <row r="683" spans="1:42">
      <c r="A683" s="4"/>
      <c r="B683" s="4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4"/>
      <c r="AK683" s="4"/>
      <c r="AL683" s="4"/>
      <c r="AM683" s="4"/>
      <c r="AN683" s="4"/>
      <c r="AO683" s="4"/>
      <c r="AP683" s="4"/>
    </row>
    <row r="684" spans="1:42">
      <c r="A684" s="4"/>
      <c r="B684" s="4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4"/>
      <c r="AK684" s="4"/>
      <c r="AL684" s="4"/>
      <c r="AM684" s="4"/>
      <c r="AN684" s="4"/>
      <c r="AO684" s="4"/>
      <c r="AP684" s="4"/>
    </row>
    <row r="685" spans="1:42">
      <c r="A685" s="4"/>
      <c r="B685" s="4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4"/>
      <c r="AK685" s="4"/>
      <c r="AL685" s="4"/>
      <c r="AM685" s="4"/>
      <c r="AN685" s="4"/>
      <c r="AO685" s="4"/>
      <c r="AP685" s="4"/>
    </row>
    <row r="686" spans="1:42">
      <c r="A686" s="4"/>
      <c r="B686" s="4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4"/>
      <c r="AK686" s="4"/>
      <c r="AL686" s="4"/>
      <c r="AM686" s="4"/>
      <c r="AN686" s="4"/>
      <c r="AO686" s="4"/>
      <c r="AP686" s="4"/>
    </row>
    <row r="687" spans="1:42">
      <c r="A687" s="4"/>
      <c r="B687" s="4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4"/>
      <c r="AK687" s="4"/>
      <c r="AL687" s="4"/>
      <c r="AM687" s="4"/>
      <c r="AN687" s="4"/>
      <c r="AO687" s="4"/>
      <c r="AP687" s="4"/>
    </row>
    <row r="688" spans="1:42">
      <c r="A688" s="4"/>
      <c r="B688" s="4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4"/>
      <c r="AK688" s="4"/>
      <c r="AL688" s="4"/>
      <c r="AM688" s="4"/>
      <c r="AN688" s="4"/>
      <c r="AO688" s="4"/>
      <c r="AP688" s="4"/>
    </row>
    <row r="689" spans="1:42">
      <c r="A689" s="4"/>
      <c r="B689" s="4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4"/>
      <c r="AK689" s="4"/>
      <c r="AL689" s="4"/>
      <c r="AM689" s="4"/>
      <c r="AN689" s="4"/>
      <c r="AO689" s="4"/>
      <c r="AP689" s="4"/>
    </row>
    <row r="690" spans="1:42">
      <c r="A690" s="4"/>
      <c r="B690" s="4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4"/>
      <c r="AK690" s="4"/>
      <c r="AL690" s="4"/>
      <c r="AM690" s="4"/>
      <c r="AN690" s="4"/>
      <c r="AO690" s="4"/>
      <c r="AP690" s="4"/>
    </row>
    <row r="691" spans="1:42">
      <c r="A691" s="4"/>
      <c r="B691" s="4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4"/>
      <c r="AK691" s="4"/>
      <c r="AL691" s="4"/>
      <c r="AM691" s="4"/>
      <c r="AN691" s="4"/>
      <c r="AO691" s="4"/>
      <c r="AP691" s="4"/>
    </row>
    <row r="692" spans="1:42">
      <c r="A692" s="4"/>
      <c r="B692" s="4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4"/>
      <c r="AK692" s="4"/>
      <c r="AL692" s="4"/>
      <c r="AM692" s="4"/>
      <c r="AN692" s="4"/>
      <c r="AO692" s="4"/>
      <c r="AP692" s="4"/>
    </row>
    <row r="693" spans="1:42">
      <c r="A693" s="4"/>
      <c r="B693" s="4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4"/>
      <c r="AK693" s="4"/>
      <c r="AL693" s="4"/>
      <c r="AM693" s="4"/>
      <c r="AN693" s="4"/>
      <c r="AO693" s="4"/>
      <c r="AP693" s="4"/>
    </row>
    <row r="694" spans="1:42">
      <c r="A694" s="4"/>
      <c r="B694" s="4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4"/>
      <c r="AK694" s="4"/>
      <c r="AL694" s="4"/>
      <c r="AM694" s="4"/>
      <c r="AN694" s="4"/>
      <c r="AO694" s="4"/>
      <c r="AP694" s="4"/>
    </row>
    <row r="695" spans="1:42">
      <c r="A695" s="4"/>
      <c r="B695" s="4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4"/>
      <c r="AK695" s="4"/>
      <c r="AL695" s="4"/>
      <c r="AM695" s="4"/>
      <c r="AN695" s="4"/>
      <c r="AO695" s="4"/>
      <c r="AP695" s="4"/>
    </row>
    <row r="696" spans="1:42">
      <c r="A696" s="4"/>
      <c r="B696" s="4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4"/>
      <c r="AK696" s="4"/>
      <c r="AL696" s="4"/>
      <c r="AM696" s="4"/>
      <c r="AN696" s="4"/>
      <c r="AO696" s="4"/>
      <c r="AP696" s="4"/>
    </row>
    <row r="697" spans="1:42">
      <c r="A697" s="4"/>
      <c r="B697" s="4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4"/>
      <c r="AK697" s="4"/>
      <c r="AL697" s="4"/>
      <c r="AM697" s="4"/>
      <c r="AN697" s="4"/>
      <c r="AO697" s="4"/>
      <c r="AP697" s="4"/>
    </row>
    <row r="698" spans="1:42">
      <c r="A698" s="4"/>
      <c r="B698" s="4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4"/>
      <c r="AK698" s="4"/>
      <c r="AL698" s="4"/>
      <c r="AM698" s="4"/>
      <c r="AN698" s="4"/>
      <c r="AO698" s="4"/>
      <c r="AP698" s="4"/>
    </row>
    <row r="699" spans="1:42">
      <c r="A699" s="4"/>
      <c r="B699" s="4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4"/>
      <c r="AK699" s="4"/>
      <c r="AL699" s="4"/>
      <c r="AM699" s="4"/>
      <c r="AN699" s="4"/>
      <c r="AO699" s="4"/>
      <c r="AP699" s="4"/>
    </row>
    <row r="700" spans="1:42">
      <c r="A700" s="4"/>
      <c r="B700" s="4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4"/>
      <c r="AK700" s="4"/>
      <c r="AL700" s="4"/>
      <c r="AM700" s="4"/>
      <c r="AN700" s="4"/>
      <c r="AO700" s="4"/>
      <c r="AP700" s="4"/>
    </row>
    <row r="701" spans="1:42">
      <c r="A701" s="4"/>
      <c r="B701" s="4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4"/>
      <c r="AK701" s="4"/>
      <c r="AL701" s="4"/>
      <c r="AM701" s="4"/>
      <c r="AN701" s="4"/>
      <c r="AO701" s="4"/>
      <c r="AP701" s="4"/>
    </row>
    <row r="702" spans="1:42">
      <c r="A702" s="4"/>
      <c r="B702" s="4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4"/>
      <c r="AK702" s="4"/>
      <c r="AL702" s="4"/>
      <c r="AM702" s="4"/>
      <c r="AN702" s="4"/>
      <c r="AO702" s="4"/>
      <c r="AP702" s="4"/>
    </row>
    <row r="703" spans="1:42">
      <c r="A703" s="4"/>
      <c r="B703" s="4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4"/>
      <c r="AK703" s="4"/>
      <c r="AL703" s="4"/>
      <c r="AM703" s="4"/>
      <c r="AN703" s="4"/>
      <c r="AO703" s="4"/>
      <c r="AP703" s="4"/>
    </row>
    <row r="704" spans="1:42">
      <c r="A704" s="4"/>
      <c r="B704" s="4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4"/>
      <c r="AK704" s="4"/>
      <c r="AL704" s="4"/>
      <c r="AM704" s="4"/>
      <c r="AN704" s="4"/>
      <c r="AO704" s="4"/>
      <c r="AP704" s="4"/>
    </row>
    <row r="705" spans="1:42">
      <c r="A705" s="4"/>
      <c r="B705" s="4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4"/>
      <c r="AK705" s="4"/>
      <c r="AL705" s="4"/>
      <c r="AM705" s="4"/>
      <c r="AN705" s="4"/>
      <c r="AO705" s="4"/>
      <c r="AP705" s="4"/>
    </row>
    <row r="706" spans="1:42">
      <c r="A706" s="4"/>
      <c r="B706" s="4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4"/>
      <c r="AK706" s="4"/>
      <c r="AL706" s="4"/>
      <c r="AM706" s="4"/>
      <c r="AN706" s="4"/>
      <c r="AO706" s="4"/>
      <c r="AP706" s="4"/>
    </row>
    <row r="707" spans="1:42">
      <c r="A707" s="4"/>
      <c r="B707" s="4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4"/>
      <c r="AK707" s="4"/>
      <c r="AL707" s="4"/>
      <c r="AM707" s="4"/>
      <c r="AN707" s="4"/>
      <c r="AO707" s="4"/>
      <c r="AP707" s="4"/>
    </row>
    <row r="708" spans="1:42">
      <c r="A708" s="4"/>
      <c r="B708" s="4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4"/>
      <c r="AK708" s="4"/>
      <c r="AL708" s="4"/>
      <c r="AM708" s="4"/>
      <c r="AN708" s="4"/>
      <c r="AO708" s="4"/>
      <c r="AP708" s="4"/>
    </row>
    <row r="709" spans="1:42">
      <c r="A709" s="4"/>
      <c r="B709" s="4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4"/>
      <c r="AK709" s="4"/>
      <c r="AL709" s="4"/>
      <c r="AM709" s="4"/>
      <c r="AN709" s="4"/>
      <c r="AO709" s="4"/>
      <c r="AP709" s="4"/>
    </row>
    <row r="710" spans="1:42">
      <c r="A710" s="4"/>
      <c r="B710" s="4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4"/>
      <c r="AK710" s="4"/>
      <c r="AL710" s="4"/>
      <c r="AM710" s="4"/>
      <c r="AN710" s="4"/>
      <c r="AO710" s="4"/>
      <c r="AP710" s="4"/>
    </row>
    <row r="711" spans="1:42">
      <c r="A711" s="4"/>
      <c r="B711" s="4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4"/>
      <c r="AK711" s="4"/>
      <c r="AL711" s="4"/>
      <c r="AM711" s="4"/>
      <c r="AN711" s="4"/>
      <c r="AO711" s="4"/>
      <c r="AP711" s="4"/>
    </row>
    <row r="712" spans="1:42">
      <c r="A712" s="4"/>
      <c r="B712" s="4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4"/>
      <c r="AK712" s="4"/>
      <c r="AL712" s="4"/>
      <c r="AM712" s="4"/>
      <c r="AN712" s="4"/>
      <c r="AO712" s="4"/>
      <c r="AP712" s="4"/>
    </row>
    <row r="713" spans="1:42">
      <c r="A713" s="4"/>
      <c r="B713" s="4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4"/>
      <c r="AK713" s="4"/>
      <c r="AL713" s="4"/>
      <c r="AM713" s="4"/>
      <c r="AN713" s="4"/>
      <c r="AO713" s="4"/>
      <c r="AP713" s="4"/>
    </row>
    <row r="714" spans="1:42">
      <c r="A714" s="4"/>
      <c r="B714" s="4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4"/>
      <c r="AK714" s="4"/>
      <c r="AL714" s="4"/>
      <c r="AM714" s="4"/>
      <c r="AN714" s="4"/>
      <c r="AO714" s="4"/>
      <c r="AP714" s="4"/>
    </row>
    <row r="715" spans="1:42">
      <c r="A715" s="4"/>
      <c r="B715" s="4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4"/>
      <c r="AK715" s="4"/>
      <c r="AL715" s="4"/>
      <c r="AM715" s="4"/>
      <c r="AN715" s="4"/>
      <c r="AO715" s="4"/>
      <c r="AP715" s="4"/>
    </row>
    <row r="716" spans="1:42">
      <c r="A716" s="4"/>
      <c r="B716" s="4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4"/>
      <c r="AK716" s="4"/>
      <c r="AL716" s="4"/>
      <c r="AM716" s="4"/>
      <c r="AN716" s="4"/>
      <c r="AO716" s="4"/>
      <c r="AP716" s="4"/>
    </row>
    <row r="717" spans="1:42">
      <c r="A717" s="4"/>
      <c r="B717" s="4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4"/>
      <c r="AK717" s="4"/>
      <c r="AL717" s="4"/>
      <c r="AM717" s="4"/>
      <c r="AN717" s="4"/>
      <c r="AO717" s="4"/>
      <c r="AP717" s="4"/>
    </row>
    <row r="718" spans="1:42">
      <c r="A718" s="4"/>
      <c r="B718" s="4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4"/>
      <c r="AK718" s="4"/>
      <c r="AL718" s="4"/>
      <c r="AM718" s="4"/>
      <c r="AN718" s="4"/>
      <c r="AO718" s="4"/>
      <c r="AP718" s="4"/>
    </row>
    <row r="719" spans="1:42">
      <c r="A719" s="4"/>
      <c r="B719" s="4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4"/>
      <c r="AK719" s="4"/>
      <c r="AL719" s="4"/>
      <c r="AM719" s="4"/>
      <c r="AN719" s="4"/>
      <c r="AO719" s="4"/>
      <c r="AP719" s="4"/>
    </row>
    <row r="720" spans="1:42">
      <c r="A720" s="4"/>
      <c r="B720" s="4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4"/>
      <c r="AK720" s="4"/>
      <c r="AL720" s="4"/>
      <c r="AM720" s="4"/>
      <c r="AN720" s="4"/>
      <c r="AO720" s="4"/>
      <c r="AP720" s="4"/>
    </row>
    <row r="721" spans="1:42">
      <c r="A721" s="4"/>
      <c r="B721" s="4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4"/>
      <c r="AK721" s="4"/>
      <c r="AL721" s="4"/>
      <c r="AM721" s="4"/>
      <c r="AN721" s="4"/>
      <c r="AO721" s="4"/>
      <c r="AP721" s="4"/>
    </row>
    <row r="722" spans="1:42">
      <c r="A722" s="4"/>
      <c r="B722" s="4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4"/>
      <c r="AK722" s="4"/>
      <c r="AL722" s="4"/>
      <c r="AM722" s="4"/>
      <c r="AN722" s="4"/>
      <c r="AO722" s="4"/>
      <c r="AP722" s="4"/>
    </row>
    <row r="723" spans="1:42">
      <c r="A723" s="4"/>
      <c r="B723" s="4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4"/>
      <c r="AK723" s="4"/>
      <c r="AL723" s="4"/>
      <c r="AM723" s="4"/>
      <c r="AN723" s="4"/>
      <c r="AO723" s="4"/>
      <c r="AP723" s="4"/>
    </row>
    <row r="724" spans="1:42">
      <c r="A724" s="4"/>
      <c r="B724" s="4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4"/>
      <c r="AK724" s="4"/>
      <c r="AL724" s="4"/>
      <c r="AM724" s="4"/>
      <c r="AN724" s="4"/>
      <c r="AO724" s="4"/>
      <c r="AP724" s="4"/>
    </row>
    <row r="725" spans="1:42">
      <c r="A725" s="4"/>
      <c r="B725" s="4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4"/>
      <c r="AK725" s="4"/>
      <c r="AL725" s="4"/>
      <c r="AM725" s="4"/>
      <c r="AN725" s="4"/>
      <c r="AO725" s="4"/>
      <c r="AP725" s="4"/>
    </row>
    <row r="726" spans="1:42">
      <c r="A726" s="4"/>
      <c r="B726" s="4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4"/>
      <c r="AK726" s="4"/>
      <c r="AL726" s="4"/>
      <c r="AM726" s="4"/>
      <c r="AN726" s="4"/>
      <c r="AO726" s="4"/>
      <c r="AP726" s="4"/>
    </row>
    <row r="727" spans="1:42">
      <c r="A727" s="4"/>
      <c r="B727" s="4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4"/>
      <c r="AK727" s="4"/>
      <c r="AL727" s="4"/>
      <c r="AM727" s="4"/>
      <c r="AN727" s="4"/>
      <c r="AO727" s="4"/>
      <c r="AP727" s="4"/>
    </row>
    <row r="728" spans="1:42">
      <c r="A728" s="4"/>
      <c r="B728" s="4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4"/>
      <c r="AK728" s="4"/>
      <c r="AL728" s="4"/>
      <c r="AM728" s="4"/>
      <c r="AN728" s="4"/>
      <c r="AO728" s="4"/>
      <c r="AP728" s="4"/>
    </row>
    <row r="729" spans="1:42">
      <c r="A729" s="4"/>
      <c r="B729" s="4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4"/>
      <c r="AK729" s="4"/>
      <c r="AL729" s="4"/>
      <c r="AM729" s="4"/>
      <c r="AN729" s="4"/>
      <c r="AO729" s="4"/>
      <c r="AP729" s="4"/>
    </row>
    <row r="730" spans="1:42">
      <c r="A730" s="4"/>
      <c r="B730" s="4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4"/>
      <c r="AK730" s="4"/>
      <c r="AL730" s="4"/>
      <c r="AM730" s="4"/>
      <c r="AN730" s="4"/>
      <c r="AO730" s="4"/>
      <c r="AP730" s="4"/>
    </row>
    <row r="731" spans="1:42">
      <c r="A731" s="4"/>
      <c r="B731" s="4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4"/>
      <c r="AK731" s="4"/>
      <c r="AL731" s="4"/>
      <c r="AM731" s="4"/>
      <c r="AN731" s="4"/>
      <c r="AO731" s="4"/>
      <c r="AP731" s="4"/>
    </row>
    <row r="732" spans="1:42">
      <c r="A732" s="4"/>
      <c r="B732" s="4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4"/>
      <c r="AK732" s="4"/>
      <c r="AL732" s="4"/>
      <c r="AM732" s="4"/>
      <c r="AN732" s="4"/>
      <c r="AO732" s="4"/>
      <c r="AP732" s="4"/>
    </row>
    <row r="733" spans="1:42">
      <c r="A733" s="4"/>
      <c r="B733" s="4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4"/>
      <c r="AK733" s="4"/>
      <c r="AL733" s="4"/>
      <c r="AM733" s="4"/>
      <c r="AN733" s="4"/>
      <c r="AO733" s="4"/>
      <c r="AP733" s="4"/>
    </row>
    <row r="734" spans="1:42">
      <c r="A734" s="4"/>
      <c r="B734" s="4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4"/>
      <c r="AK734" s="4"/>
      <c r="AL734" s="4"/>
      <c r="AM734" s="4"/>
      <c r="AN734" s="4"/>
      <c r="AO734" s="4"/>
      <c r="AP734" s="4"/>
    </row>
    <row r="735" spans="1:42">
      <c r="A735" s="4"/>
      <c r="B735" s="4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4"/>
      <c r="AK735" s="4"/>
      <c r="AL735" s="4"/>
      <c r="AM735" s="4"/>
      <c r="AN735" s="4"/>
      <c r="AO735" s="4"/>
      <c r="AP735" s="4"/>
    </row>
    <row r="736" spans="1:42">
      <c r="A736" s="4"/>
      <c r="B736" s="4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4"/>
      <c r="AK736" s="4"/>
      <c r="AL736" s="4"/>
      <c r="AM736" s="4"/>
      <c r="AN736" s="4"/>
      <c r="AO736" s="4"/>
      <c r="AP736" s="4"/>
    </row>
    <row r="737" spans="1:42">
      <c r="A737" s="4"/>
      <c r="B737" s="4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4"/>
      <c r="AK737" s="4"/>
      <c r="AL737" s="4"/>
      <c r="AM737" s="4"/>
      <c r="AN737" s="4"/>
      <c r="AO737" s="4"/>
      <c r="AP737" s="4"/>
    </row>
    <row r="738" spans="1:42">
      <c r="A738" s="4"/>
      <c r="B738" s="4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4"/>
      <c r="AK738" s="4"/>
      <c r="AL738" s="4"/>
      <c r="AM738" s="4"/>
      <c r="AN738" s="4"/>
      <c r="AO738" s="4"/>
      <c r="AP738" s="4"/>
    </row>
    <row r="739" spans="1:42">
      <c r="A739" s="4"/>
      <c r="B739" s="4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4"/>
      <c r="AK739" s="4"/>
      <c r="AL739" s="4"/>
      <c r="AM739" s="4"/>
      <c r="AN739" s="4"/>
      <c r="AO739" s="4"/>
      <c r="AP739" s="4"/>
    </row>
    <row r="740" spans="1:42">
      <c r="A740" s="4"/>
      <c r="B740" s="4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4"/>
      <c r="AK740" s="4"/>
      <c r="AL740" s="4"/>
      <c r="AM740" s="4"/>
      <c r="AN740" s="4"/>
      <c r="AO740" s="4"/>
      <c r="AP740" s="4"/>
    </row>
    <row r="741" spans="1:42">
      <c r="A741" s="4"/>
      <c r="B741" s="4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4"/>
      <c r="AK741" s="4"/>
      <c r="AL741" s="4"/>
      <c r="AM741" s="4"/>
      <c r="AN741" s="4"/>
      <c r="AO741" s="4"/>
      <c r="AP741" s="4"/>
    </row>
    <row r="742" spans="1:42">
      <c r="A742" s="4"/>
      <c r="B742" s="4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4"/>
      <c r="AK742" s="4"/>
      <c r="AL742" s="4"/>
      <c r="AM742" s="4"/>
      <c r="AN742" s="4"/>
      <c r="AO742" s="4"/>
      <c r="AP742" s="4"/>
    </row>
    <row r="743" spans="1:42">
      <c r="A743" s="4"/>
      <c r="B743" s="4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4"/>
      <c r="AK743" s="4"/>
      <c r="AL743" s="4"/>
      <c r="AM743" s="4"/>
      <c r="AN743" s="4"/>
      <c r="AO743" s="4"/>
      <c r="AP743" s="4"/>
    </row>
    <row r="744" spans="1:42">
      <c r="A744" s="4"/>
      <c r="B744" s="4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4"/>
      <c r="AK744" s="4"/>
      <c r="AL744" s="4"/>
      <c r="AM744" s="4"/>
      <c r="AN744" s="4"/>
      <c r="AO744" s="4"/>
      <c r="AP744" s="4"/>
    </row>
    <row r="745" spans="1:42">
      <c r="A745" s="4"/>
      <c r="B745" s="4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4"/>
      <c r="AK745" s="4"/>
      <c r="AL745" s="4"/>
      <c r="AM745" s="4"/>
      <c r="AN745" s="4"/>
      <c r="AO745" s="4"/>
      <c r="AP745" s="4"/>
    </row>
    <row r="746" spans="1:42">
      <c r="A746" s="4"/>
      <c r="B746" s="4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4"/>
      <c r="AK746" s="4"/>
      <c r="AL746" s="4"/>
      <c r="AM746" s="4"/>
      <c r="AN746" s="4"/>
      <c r="AO746" s="4"/>
      <c r="AP746" s="4"/>
    </row>
    <row r="747" spans="1:42">
      <c r="A747" s="4"/>
      <c r="B747" s="4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4"/>
      <c r="AK747" s="4"/>
      <c r="AL747" s="4"/>
      <c r="AM747" s="4"/>
      <c r="AN747" s="4"/>
      <c r="AO747" s="4"/>
      <c r="AP747" s="4"/>
    </row>
    <row r="748" spans="1:42">
      <c r="A748" s="4"/>
      <c r="B748" s="4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4"/>
      <c r="AK748" s="4"/>
      <c r="AL748" s="4"/>
      <c r="AM748" s="4"/>
      <c r="AN748" s="4"/>
      <c r="AO748" s="4"/>
      <c r="AP748" s="4"/>
    </row>
    <row r="749" spans="1:42">
      <c r="A749" s="4"/>
      <c r="B749" s="4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4"/>
      <c r="AK749" s="4"/>
      <c r="AL749" s="4"/>
      <c r="AM749" s="4"/>
      <c r="AN749" s="4"/>
      <c r="AO749" s="4"/>
      <c r="AP749" s="4"/>
    </row>
    <row r="750" spans="1:42">
      <c r="A750" s="4"/>
      <c r="B750" s="4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4"/>
      <c r="AK750" s="4"/>
      <c r="AL750" s="4"/>
      <c r="AM750" s="4"/>
      <c r="AN750" s="4"/>
      <c r="AO750" s="4"/>
      <c r="AP750" s="4"/>
    </row>
    <row r="751" spans="1:42">
      <c r="A751" s="4"/>
      <c r="B751" s="4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4"/>
      <c r="AK751" s="4"/>
      <c r="AL751" s="4"/>
      <c r="AM751" s="4"/>
      <c r="AN751" s="4"/>
      <c r="AO751" s="4"/>
      <c r="AP751" s="4"/>
    </row>
    <row r="752" spans="1:42">
      <c r="A752" s="4"/>
      <c r="B752" s="4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4"/>
      <c r="AK752" s="4"/>
      <c r="AL752" s="4"/>
      <c r="AM752" s="4"/>
      <c r="AN752" s="4"/>
      <c r="AO752" s="4"/>
      <c r="AP752" s="4"/>
    </row>
    <row r="753" spans="1:42">
      <c r="A753" s="4"/>
      <c r="B753" s="4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4"/>
      <c r="AK753" s="4"/>
      <c r="AL753" s="4"/>
      <c r="AM753" s="4"/>
      <c r="AN753" s="4"/>
      <c r="AO753" s="4"/>
      <c r="AP753" s="4"/>
    </row>
    <row r="754" spans="1:42">
      <c r="A754" s="4"/>
      <c r="B754" s="4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4"/>
      <c r="AK754" s="4"/>
      <c r="AL754" s="4"/>
      <c r="AM754" s="4"/>
      <c r="AN754" s="4"/>
      <c r="AO754" s="4"/>
      <c r="AP754" s="4"/>
    </row>
    <row r="755" spans="1:42">
      <c r="A755" s="4"/>
      <c r="B755" s="4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4"/>
      <c r="AK755" s="4"/>
      <c r="AL755" s="4"/>
      <c r="AM755" s="4"/>
      <c r="AN755" s="4"/>
      <c r="AO755" s="4"/>
      <c r="AP755" s="4"/>
    </row>
    <row r="756" spans="1:42">
      <c r="A756" s="4"/>
      <c r="B756" s="4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4"/>
      <c r="AK756" s="4"/>
      <c r="AL756" s="4"/>
      <c r="AM756" s="4"/>
      <c r="AN756" s="4"/>
      <c r="AO756" s="4"/>
      <c r="AP756" s="4"/>
    </row>
    <row r="757" spans="1:42">
      <c r="A757" s="4"/>
      <c r="B757" s="4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4"/>
      <c r="AK757" s="4"/>
      <c r="AL757" s="4"/>
      <c r="AM757" s="4"/>
      <c r="AN757" s="4"/>
      <c r="AO757" s="4"/>
      <c r="AP757" s="4"/>
    </row>
    <row r="758" spans="1:42">
      <c r="A758" s="4"/>
      <c r="B758" s="4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4"/>
      <c r="AK758" s="4"/>
      <c r="AL758" s="4"/>
      <c r="AM758" s="4"/>
      <c r="AN758" s="4"/>
      <c r="AO758" s="4"/>
      <c r="AP758" s="4"/>
    </row>
    <row r="759" spans="1:42">
      <c r="A759" s="4"/>
      <c r="B759" s="4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4"/>
      <c r="AK759" s="4"/>
      <c r="AL759" s="4"/>
      <c r="AM759" s="4"/>
      <c r="AN759" s="4"/>
      <c r="AO759" s="4"/>
      <c r="AP759" s="4"/>
    </row>
    <row r="760" spans="1:42">
      <c r="A760" s="4"/>
      <c r="B760" s="4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4"/>
      <c r="AK760" s="4"/>
      <c r="AL760" s="4"/>
      <c r="AM760" s="4"/>
      <c r="AN760" s="4"/>
      <c r="AO760" s="4"/>
      <c r="AP760" s="4"/>
    </row>
    <row r="761" spans="1:42">
      <c r="A761" s="4"/>
      <c r="B761" s="4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4"/>
      <c r="AK761" s="4"/>
      <c r="AL761" s="4"/>
      <c r="AM761" s="4"/>
      <c r="AN761" s="4"/>
      <c r="AO761" s="4"/>
      <c r="AP761" s="4"/>
    </row>
    <row r="762" spans="1:42">
      <c r="A762" s="4"/>
      <c r="B762" s="4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4"/>
      <c r="AK762" s="4"/>
      <c r="AL762" s="4"/>
      <c r="AM762" s="4"/>
      <c r="AN762" s="4"/>
      <c r="AO762" s="4"/>
      <c r="AP762" s="4"/>
    </row>
    <row r="763" spans="1:42">
      <c r="A763" s="4"/>
      <c r="B763" s="4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4"/>
      <c r="AK763" s="4"/>
      <c r="AL763" s="4"/>
      <c r="AM763" s="4"/>
      <c r="AN763" s="4"/>
      <c r="AO763" s="4"/>
      <c r="AP763" s="4"/>
    </row>
    <row r="764" spans="1:42">
      <c r="A764" s="4"/>
      <c r="B764" s="4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4"/>
      <c r="AK764" s="4"/>
      <c r="AL764" s="4"/>
      <c r="AM764" s="4"/>
      <c r="AN764" s="4"/>
      <c r="AO764" s="4"/>
      <c r="AP764" s="4"/>
    </row>
    <row r="765" spans="1:42">
      <c r="A765" s="4"/>
      <c r="B765" s="4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4"/>
      <c r="AK765" s="4"/>
      <c r="AL765" s="4"/>
      <c r="AM765" s="4"/>
      <c r="AN765" s="4"/>
      <c r="AO765" s="4"/>
      <c r="AP765" s="4"/>
    </row>
    <row r="766" spans="1:42">
      <c r="A766" s="4"/>
      <c r="B766" s="4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4"/>
      <c r="AK766" s="4"/>
      <c r="AL766" s="4"/>
      <c r="AM766" s="4"/>
      <c r="AN766" s="4"/>
      <c r="AO766" s="4"/>
      <c r="AP766" s="4"/>
    </row>
    <row r="767" spans="1:42">
      <c r="A767" s="4"/>
      <c r="B767" s="4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4"/>
      <c r="AK767" s="4"/>
      <c r="AL767" s="4"/>
      <c r="AM767" s="4"/>
      <c r="AN767" s="4"/>
      <c r="AO767" s="4"/>
      <c r="AP767" s="4"/>
    </row>
    <row r="768" spans="1:42">
      <c r="A768" s="4"/>
      <c r="B768" s="4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4"/>
      <c r="AK768" s="4"/>
      <c r="AL768" s="4"/>
      <c r="AM768" s="4"/>
      <c r="AN768" s="4"/>
      <c r="AO768" s="4"/>
      <c r="AP768" s="4"/>
    </row>
    <row r="769" spans="1:42">
      <c r="A769" s="4"/>
      <c r="B769" s="4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4"/>
      <c r="AK769" s="4"/>
      <c r="AL769" s="4"/>
      <c r="AM769" s="4"/>
      <c r="AN769" s="4"/>
      <c r="AO769" s="4"/>
      <c r="AP769" s="4"/>
    </row>
    <row r="770" spans="1:42">
      <c r="A770" s="4"/>
      <c r="B770" s="4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4"/>
      <c r="AK770" s="4"/>
      <c r="AL770" s="4"/>
      <c r="AM770" s="4"/>
      <c r="AN770" s="4"/>
      <c r="AO770" s="4"/>
      <c r="AP770" s="4"/>
    </row>
    <row r="771" spans="1:42">
      <c r="A771" s="4"/>
      <c r="B771" s="4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4"/>
      <c r="AK771" s="4"/>
      <c r="AL771" s="4"/>
      <c r="AM771" s="4"/>
      <c r="AN771" s="4"/>
      <c r="AO771" s="4"/>
      <c r="AP771" s="4"/>
    </row>
    <row r="772" spans="1:42">
      <c r="A772" s="4"/>
      <c r="B772" s="4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4"/>
      <c r="AK772" s="4"/>
      <c r="AL772" s="4"/>
      <c r="AM772" s="4"/>
      <c r="AN772" s="4"/>
      <c r="AO772" s="4"/>
      <c r="AP772" s="4"/>
    </row>
    <row r="773" spans="1:42">
      <c r="A773" s="4"/>
      <c r="B773" s="4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4"/>
      <c r="AK773" s="4"/>
      <c r="AL773" s="4"/>
      <c r="AM773" s="4"/>
      <c r="AN773" s="4"/>
      <c r="AO773" s="4"/>
      <c r="AP773" s="4"/>
    </row>
    <row r="774" spans="1:42">
      <c r="A774" s="4"/>
      <c r="B774" s="4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4"/>
      <c r="AK774" s="4"/>
      <c r="AL774" s="4"/>
      <c r="AM774" s="4"/>
      <c r="AN774" s="4"/>
      <c r="AO774" s="4"/>
      <c r="AP774" s="4"/>
    </row>
    <row r="775" spans="1:42">
      <c r="A775" s="4"/>
      <c r="B775" s="4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4"/>
      <c r="AK775" s="4"/>
      <c r="AL775" s="4"/>
      <c r="AM775" s="4"/>
      <c r="AN775" s="4"/>
      <c r="AO775" s="4"/>
      <c r="AP775" s="4"/>
    </row>
    <row r="776" spans="1:42">
      <c r="A776" s="4"/>
      <c r="B776" s="4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4"/>
      <c r="AK776" s="4"/>
      <c r="AL776" s="4"/>
      <c r="AM776" s="4"/>
      <c r="AN776" s="4"/>
      <c r="AO776" s="4"/>
      <c r="AP776" s="4"/>
    </row>
    <row r="777" spans="1:42">
      <c r="A777" s="4"/>
      <c r="B777" s="4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4"/>
      <c r="AK777" s="4"/>
      <c r="AL777" s="4"/>
      <c r="AM777" s="4"/>
      <c r="AN777" s="4"/>
      <c r="AO777" s="4"/>
      <c r="AP777" s="4"/>
    </row>
    <row r="778" spans="1:42">
      <c r="A778" s="4"/>
      <c r="B778" s="4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4"/>
      <c r="AK778" s="4"/>
      <c r="AL778" s="4"/>
      <c r="AM778" s="4"/>
      <c r="AN778" s="4"/>
      <c r="AO778" s="4"/>
      <c r="AP778" s="4"/>
    </row>
    <row r="779" spans="1:42">
      <c r="A779" s="4"/>
      <c r="B779" s="4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4"/>
      <c r="AK779" s="4"/>
      <c r="AL779" s="4"/>
      <c r="AM779" s="4"/>
      <c r="AN779" s="4"/>
      <c r="AO779" s="4"/>
      <c r="AP779" s="4"/>
    </row>
    <row r="780" spans="1:42">
      <c r="A780" s="4"/>
      <c r="B780" s="4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4"/>
      <c r="AK780" s="4"/>
      <c r="AL780" s="4"/>
      <c r="AM780" s="4"/>
      <c r="AN780" s="4"/>
      <c r="AO780" s="4"/>
      <c r="AP780" s="4"/>
    </row>
    <row r="781" spans="1:42">
      <c r="A781" s="4"/>
      <c r="B781" s="4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4"/>
      <c r="AK781" s="4"/>
      <c r="AL781" s="4"/>
      <c r="AM781" s="4"/>
      <c r="AN781" s="4"/>
      <c r="AO781" s="4"/>
      <c r="AP781" s="4"/>
    </row>
    <row r="782" spans="1:42">
      <c r="A782" s="4"/>
      <c r="B782" s="4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4"/>
      <c r="AK782" s="4"/>
      <c r="AL782" s="4"/>
      <c r="AM782" s="4"/>
      <c r="AN782" s="4"/>
      <c r="AO782" s="4"/>
      <c r="AP782" s="4"/>
    </row>
    <row r="783" spans="1:42">
      <c r="A783" s="4"/>
      <c r="B783" s="4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4"/>
      <c r="AK783" s="4"/>
      <c r="AL783" s="4"/>
      <c r="AM783" s="4"/>
      <c r="AN783" s="4"/>
      <c r="AO783" s="4"/>
      <c r="AP783" s="4"/>
    </row>
    <row r="784" spans="1:42">
      <c r="A784" s="4"/>
      <c r="B784" s="4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4"/>
      <c r="AK784" s="4"/>
      <c r="AL784" s="4"/>
      <c r="AM784" s="4"/>
      <c r="AN784" s="4"/>
      <c r="AO784" s="4"/>
      <c r="AP784" s="4"/>
    </row>
    <row r="785" spans="1:42">
      <c r="A785" s="4"/>
      <c r="B785" s="4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4"/>
      <c r="AK785" s="4"/>
      <c r="AL785" s="4"/>
      <c r="AM785" s="4"/>
      <c r="AN785" s="4"/>
      <c r="AO785" s="4"/>
      <c r="AP785" s="4"/>
    </row>
    <row r="786" spans="1:42">
      <c r="A786" s="4"/>
      <c r="B786" s="4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4"/>
      <c r="AK786" s="4"/>
      <c r="AL786" s="4"/>
      <c r="AM786" s="4"/>
      <c r="AN786" s="4"/>
      <c r="AO786" s="4"/>
      <c r="AP786" s="4"/>
    </row>
    <row r="787" spans="1:42">
      <c r="A787" s="4"/>
      <c r="B787" s="4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4"/>
      <c r="AK787" s="4"/>
      <c r="AL787" s="4"/>
      <c r="AM787" s="4"/>
      <c r="AN787" s="4"/>
      <c r="AO787" s="4"/>
      <c r="AP787" s="4"/>
    </row>
    <row r="788" spans="1:42">
      <c r="A788" s="4"/>
      <c r="B788" s="4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4"/>
      <c r="AK788" s="4"/>
      <c r="AL788" s="4"/>
      <c r="AM788" s="4"/>
      <c r="AN788" s="4"/>
      <c r="AO788" s="4"/>
      <c r="AP788" s="4"/>
    </row>
    <row r="789" spans="1:42">
      <c r="A789" s="4"/>
      <c r="B789" s="4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4"/>
      <c r="AK789" s="4"/>
      <c r="AL789" s="4"/>
      <c r="AM789" s="4"/>
      <c r="AN789" s="4"/>
      <c r="AO789" s="4"/>
      <c r="AP789" s="4"/>
    </row>
    <row r="790" spans="1:42">
      <c r="A790" s="4"/>
      <c r="B790" s="4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4"/>
      <c r="AK790" s="4"/>
      <c r="AL790" s="4"/>
      <c r="AM790" s="4"/>
      <c r="AN790" s="4"/>
      <c r="AO790" s="4"/>
      <c r="AP790" s="4"/>
    </row>
    <row r="791" spans="1:42">
      <c r="A791" s="4"/>
      <c r="B791" s="4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4"/>
      <c r="AK791" s="4"/>
      <c r="AL791" s="4"/>
      <c r="AM791" s="4"/>
      <c r="AN791" s="4"/>
      <c r="AO791" s="4"/>
      <c r="AP791" s="4"/>
    </row>
    <row r="792" spans="1:42">
      <c r="A792" s="4"/>
      <c r="B792" s="4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4"/>
      <c r="AK792" s="4"/>
      <c r="AL792" s="4"/>
      <c r="AM792" s="4"/>
      <c r="AN792" s="4"/>
      <c r="AO792" s="4"/>
      <c r="AP792" s="4"/>
    </row>
    <row r="793" spans="1:42">
      <c r="A793" s="4"/>
      <c r="B793" s="4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4"/>
      <c r="AK793" s="4"/>
      <c r="AL793" s="4"/>
      <c r="AM793" s="4"/>
      <c r="AN793" s="4"/>
      <c r="AO793" s="4"/>
      <c r="AP793" s="4"/>
    </row>
    <row r="794" spans="1:42">
      <c r="A794" s="4"/>
      <c r="B794" s="4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4"/>
      <c r="AK794" s="4"/>
      <c r="AL794" s="4"/>
      <c r="AM794" s="4"/>
      <c r="AN794" s="4"/>
      <c r="AO794" s="4"/>
      <c r="AP794" s="4"/>
    </row>
    <row r="795" spans="1:42">
      <c r="A795" s="4"/>
      <c r="B795" s="4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4"/>
      <c r="AK795" s="4"/>
      <c r="AL795" s="4"/>
      <c r="AM795" s="4"/>
      <c r="AN795" s="4"/>
      <c r="AO795" s="4"/>
      <c r="AP795" s="4"/>
    </row>
    <row r="796" spans="1:42">
      <c r="A796" s="4"/>
      <c r="B796" s="4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4"/>
      <c r="AK796" s="4"/>
      <c r="AL796" s="4"/>
      <c r="AM796" s="4"/>
      <c r="AN796" s="4"/>
      <c r="AO796" s="4"/>
      <c r="AP796" s="4"/>
    </row>
    <row r="797" spans="1:42">
      <c r="A797" s="4"/>
      <c r="B797" s="4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4"/>
      <c r="AK797" s="4"/>
      <c r="AL797" s="4"/>
      <c r="AM797" s="4"/>
      <c r="AN797" s="4"/>
      <c r="AO797" s="4"/>
      <c r="AP797" s="4"/>
    </row>
    <row r="798" spans="1:42">
      <c r="A798" s="4"/>
      <c r="B798" s="4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4"/>
      <c r="AK798" s="4"/>
      <c r="AL798" s="4"/>
      <c r="AM798" s="4"/>
      <c r="AN798" s="4"/>
      <c r="AO798" s="4"/>
      <c r="AP798" s="4"/>
    </row>
    <row r="799" spans="1:42">
      <c r="A799" s="4"/>
      <c r="B799" s="4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4"/>
      <c r="AK799" s="4"/>
      <c r="AL799" s="4"/>
      <c r="AM799" s="4"/>
      <c r="AN799" s="4"/>
      <c r="AO799" s="4"/>
      <c r="AP799" s="4"/>
    </row>
    <row r="800" spans="1:42">
      <c r="A800" s="4"/>
      <c r="B800" s="4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4"/>
      <c r="AK800" s="4"/>
      <c r="AL800" s="4"/>
      <c r="AM800" s="4"/>
      <c r="AN800" s="4"/>
      <c r="AO800" s="4"/>
      <c r="AP800" s="4"/>
    </row>
    <row r="801" spans="1:42">
      <c r="A801" s="4"/>
      <c r="B801" s="4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4"/>
      <c r="AK801" s="4"/>
      <c r="AL801" s="4"/>
      <c r="AM801" s="4"/>
      <c r="AN801" s="4"/>
      <c r="AO801" s="4"/>
      <c r="AP801" s="4"/>
    </row>
    <row r="802" spans="1:42">
      <c r="A802" s="4"/>
      <c r="B802" s="4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4"/>
      <c r="AK802" s="4"/>
      <c r="AL802" s="4"/>
      <c r="AM802" s="4"/>
      <c r="AN802" s="4"/>
      <c r="AO802" s="4"/>
      <c r="AP802" s="4"/>
    </row>
    <row r="803" spans="1:42">
      <c r="A803" s="4"/>
      <c r="B803" s="4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4"/>
      <c r="AK803" s="4"/>
      <c r="AL803" s="4"/>
      <c r="AM803" s="4"/>
      <c r="AN803" s="4"/>
      <c r="AO803" s="4"/>
      <c r="AP803" s="4"/>
    </row>
    <row r="804" spans="1:42">
      <c r="A804" s="4"/>
      <c r="B804" s="4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4"/>
      <c r="AK804" s="4"/>
      <c r="AL804" s="4"/>
      <c r="AM804" s="4"/>
      <c r="AN804" s="4"/>
      <c r="AO804" s="4"/>
      <c r="AP804" s="4"/>
    </row>
    <row r="805" spans="1:42">
      <c r="A805" s="4"/>
      <c r="B805" s="4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4"/>
      <c r="AK805" s="4"/>
      <c r="AL805" s="4"/>
      <c r="AM805" s="4"/>
      <c r="AN805" s="4"/>
      <c r="AO805" s="4"/>
      <c r="AP805" s="4"/>
    </row>
    <row r="806" spans="1:42">
      <c r="A806" s="4"/>
      <c r="B806" s="4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4"/>
      <c r="AK806" s="4"/>
      <c r="AL806" s="4"/>
      <c r="AM806" s="4"/>
      <c r="AN806" s="4"/>
      <c r="AO806" s="4"/>
      <c r="AP806" s="4"/>
    </row>
    <row r="807" spans="1:42">
      <c r="A807" s="4"/>
      <c r="B807" s="4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4"/>
      <c r="AK807" s="4"/>
      <c r="AL807" s="4"/>
      <c r="AM807" s="4"/>
      <c r="AN807" s="4"/>
      <c r="AO807" s="4"/>
      <c r="AP807" s="4"/>
    </row>
    <row r="808" spans="1:42">
      <c r="A808" s="4"/>
      <c r="B808" s="4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4"/>
      <c r="AK808" s="4"/>
      <c r="AL808" s="4"/>
      <c r="AM808" s="4"/>
      <c r="AN808" s="4"/>
      <c r="AO808" s="4"/>
      <c r="AP808" s="4"/>
    </row>
    <row r="809" spans="1:42">
      <c r="A809" s="4"/>
      <c r="B809" s="4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4"/>
      <c r="AK809" s="4"/>
      <c r="AL809" s="4"/>
      <c r="AM809" s="4"/>
      <c r="AN809" s="4"/>
      <c r="AO809" s="4"/>
      <c r="AP809" s="4"/>
    </row>
    <row r="810" spans="1:42">
      <c r="A810" s="4"/>
      <c r="B810" s="4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4"/>
      <c r="AK810" s="4"/>
      <c r="AL810" s="4"/>
      <c r="AM810" s="4"/>
      <c r="AN810" s="4"/>
      <c r="AO810" s="4"/>
      <c r="AP810" s="4"/>
    </row>
    <row r="811" spans="1:42">
      <c r="A811" s="4"/>
      <c r="B811" s="4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4"/>
      <c r="AK811" s="4"/>
      <c r="AL811" s="4"/>
      <c r="AM811" s="4"/>
      <c r="AN811" s="4"/>
      <c r="AO811" s="4"/>
      <c r="AP811" s="4"/>
    </row>
    <row r="812" spans="1:42">
      <c r="A812" s="4"/>
      <c r="B812" s="4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4"/>
      <c r="AK812" s="4"/>
      <c r="AL812" s="4"/>
      <c r="AM812" s="4"/>
      <c r="AN812" s="4"/>
      <c r="AO812" s="4"/>
      <c r="AP812" s="4"/>
    </row>
    <row r="813" spans="1:42">
      <c r="A813" s="4"/>
      <c r="B813" s="4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4"/>
      <c r="AK813" s="4"/>
      <c r="AL813" s="4"/>
      <c r="AM813" s="4"/>
      <c r="AN813" s="4"/>
      <c r="AO813" s="4"/>
      <c r="AP813" s="4"/>
    </row>
    <row r="814" spans="1:42">
      <c r="A814" s="4"/>
      <c r="B814" s="4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4"/>
      <c r="AK814" s="4"/>
      <c r="AL814" s="4"/>
      <c r="AM814" s="4"/>
      <c r="AN814" s="4"/>
      <c r="AO814" s="4"/>
      <c r="AP814" s="4"/>
    </row>
    <row r="815" spans="1:42">
      <c r="A815" s="4"/>
      <c r="B815" s="4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4"/>
      <c r="AK815" s="4"/>
      <c r="AL815" s="4"/>
      <c r="AM815" s="4"/>
      <c r="AN815" s="4"/>
      <c r="AO815" s="4"/>
      <c r="AP815" s="4"/>
    </row>
    <row r="816" spans="1:42">
      <c r="A816" s="4"/>
      <c r="B816" s="4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4"/>
      <c r="AK816" s="4"/>
      <c r="AL816" s="4"/>
      <c r="AM816" s="4"/>
      <c r="AN816" s="4"/>
      <c r="AO816" s="4"/>
      <c r="AP816" s="4"/>
    </row>
    <row r="817" spans="1:42">
      <c r="A817" s="4"/>
      <c r="B817" s="4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4"/>
      <c r="AK817" s="4"/>
      <c r="AL817" s="4"/>
      <c r="AM817" s="4"/>
      <c r="AN817" s="4"/>
      <c r="AO817" s="4"/>
      <c r="AP817" s="4"/>
    </row>
    <row r="818" spans="1:42">
      <c r="A818" s="4"/>
      <c r="B818" s="4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4"/>
      <c r="AK818" s="4"/>
      <c r="AL818" s="4"/>
      <c r="AM818" s="4"/>
      <c r="AN818" s="4"/>
      <c r="AO818" s="4"/>
      <c r="AP818" s="4"/>
    </row>
    <row r="819" spans="1:42">
      <c r="A819" s="4"/>
      <c r="B819" s="4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4"/>
      <c r="AK819" s="4"/>
      <c r="AL819" s="4"/>
      <c r="AM819" s="4"/>
      <c r="AN819" s="4"/>
      <c r="AO819" s="4"/>
      <c r="AP819" s="4"/>
    </row>
    <row r="820" spans="1:42">
      <c r="A820" s="4"/>
      <c r="B820" s="4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4"/>
      <c r="AK820" s="4"/>
      <c r="AL820" s="4"/>
      <c r="AM820" s="4"/>
      <c r="AN820" s="4"/>
      <c r="AO820" s="4"/>
      <c r="AP820" s="4"/>
    </row>
    <row r="821" spans="1:42">
      <c r="A821" s="4"/>
      <c r="B821" s="4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4"/>
      <c r="AK821" s="4"/>
      <c r="AL821" s="4"/>
      <c r="AM821" s="4"/>
      <c r="AN821" s="4"/>
      <c r="AO821" s="4"/>
      <c r="AP821" s="4"/>
    </row>
    <row r="822" spans="1:42">
      <c r="A822" s="4"/>
      <c r="B822" s="4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4"/>
      <c r="AK822" s="4"/>
      <c r="AL822" s="4"/>
      <c r="AM822" s="4"/>
      <c r="AN822" s="4"/>
      <c r="AO822" s="4"/>
      <c r="AP822" s="4"/>
    </row>
    <row r="823" spans="1:42">
      <c r="A823" s="4"/>
      <c r="B823" s="4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4"/>
      <c r="AK823" s="4"/>
      <c r="AL823" s="4"/>
      <c r="AM823" s="4"/>
      <c r="AN823" s="4"/>
      <c r="AO823" s="4"/>
      <c r="AP823" s="4"/>
    </row>
    <row r="824" spans="1:42">
      <c r="A824" s="4"/>
      <c r="B824" s="4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4"/>
      <c r="AK824" s="4"/>
      <c r="AL824" s="4"/>
      <c r="AM824" s="4"/>
      <c r="AN824" s="4"/>
      <c r="AO824" s="4"/>
      <c r="AP824" s="4"/>
    </row>
    <row r="825" spans="1:42">
      <c r="A825" s="4"/>
      <c r="B825" s="4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4"/>
      <c r="AK825" s="4"/>
      <c r="AL825" s="4"/>
      <c r="AM825" s="4"/>
      <c r="AN825" s="4"/>
      <c r="AO825" s="4"/>
      <c r="AP825" s="4"/>
    </row>
    <row r="826" spans="1:42">
      <c r="A826" s="4"/>
      <c r="B826" s="4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4"/>
      <c r="AK826" s="4"/>
      <c r="AL826" s="4"/>
      <c r="AM826" s="4"/>
      <c r="AN826" s="4"/>
      <c r="AO826" s="4"/>
      <c r="AP826" s="4"/>
    </row>
    <row r="827" spans="1:42">
      <c r="A827" s="4"/>
      <c r="B827" s="4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4"/>
      <c r="AK827" s="4"/>
      <c r="AL827" s="4"/>
      <c r="AM827" s="4"/>
      <c r="AN827" s="4"/>
      <c r="AO827" s="4"/>
      <c r="AP827" s="4"/>
    </row>
    <row r="828" spans="1:42">
      <c r="A828" s="4"/>
      <c r="B828" s="4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4"/>
      <c r="AK828" s="4"/>
      <c r="AL828" s="4"/>
      <c r="AM828" s="4"/>
      <c r="AN828" s="4"/>
      <c r="AO828" s="4"/>
      <c r="AP828" s="4"/>
    </row>
    <row r="829" spans="1:42">
      <c r="A829" s="4"/>
      <c r="B829" s="4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4"/>
      <c r="AK829" s="4"/>
      <c r="AL829" s="4"/>
      <c r="AM829" s="4"/>
      <c r="AN829" s="4"/>
      <c r="AO829" s="4"/>
      <c r="AP829" s="4"/>
    </row>
    <row r="830" spans="1:42">
      <c r="A830" s="4"/>
      <c r="B830" s="4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4"/>
      <c r="AK830" s="4"/>
      <c r="AL830" s="4"/>
      <c r="AM830" s="4"/>
      <c r="AN830" s="4"/>
      <c r="AO830" s="4"/>
      <c r="AP830" s="4"/>
    </row>
    <row r="831" spans="1:42">
      <c r="A831" s="4"/>
      <c r="B831" s="4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4"/>
      <c r="AK831" s="4"/>
      <c r="AL831" s="4"/>
      <c r="AM831" s="4"/>
      <c r="AN831" s="4"/>
      <c r="AO831" s="4"/>
      <c r="AP831" s="4"/>
    </row>
    <row r="832" spans="1:42">
      <c r="A832" s="4"/>
      <c r="B832" s="4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4"/>
      <c r="AK832" s="4"/>
      <c r="AL832" s="4"/>
      <c r="AM832" s="4"/>
      <c r="AN832" s="4"/>
      <c r="AO832" s="4"/>
      <c r="AP832" s="4"/>
    </row>
    <row r="833" spans="1:42">
      <c r="A833" s="4"/>
      <c r="B833" s="4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4"/>
      <c r="AK833" s="4"/>
      <c r="AL833" s="4"/>
      <c r="AM833" s="4"/>
      <c r="AN833" s="4"/>
      <c r="AO833" s="4"/>
      <c r="AP833" s="4"/>
    </row>
    <row r="834" spans="1:42">
      <c r="A834" s="4"/>
      <c r="B834" s="4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4"/>
      <c r="AK834" s="4"/>
      <c r="AL834" s="4"/>
      <c r="AM834" s="4"/>
      <c r="AN834" s="4"/>
      <c r="AO834" s="4"/>
      <c r="AP834" s="4"/>
    </row>
    <row r="835" spans="1:42">
      <c r="A835" s="4"/>
      <c r="B835" s="4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4"/>
      <c r="AK835" s="4"/>
      <c r="AL835" s="4"/>
      <c r="AM835" s="4"/>
      <c r="AN835" s="4"/>
      <c r="AO835" s="4"/>
      <c r="AP835" s="4"/>
    </row>
    <row r="836" spans="1:42">
      <c r="A836" s="4"/>
      <c r="B836" s="4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4"/>
      <c r="AK836" s="4"/>
      <c r="AL836" s="4"/>
      <c r="AM836" s="4"/>
      <c r="AN836" s="4"/>
      <c r="AO836" s="4"/>
      <c r="AP836" s="4"/>
    </row>
    <row r="837" spans="1:42">
      <c r="A837" s="4"/>
      <c r="B837" s="4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4"/>
      <c r="AK837" s="4"/>
      <c r="AL837" s="4"/>
      <c r="AM837" s="4"/>
      <c r="AN837" s="4"/>
      <c r="AO837" s="4"/>
      <c r="AP837" s="4"/>
    </row>
    <row r="838" spans="1:42">
      <c r="A838" s="4"/>
      <c r="B838" s="4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4"/>
      <c r="AK838" s="4"/>
      <c r="AL838" s="4"/>
      <c r="AM838" s="4"/>
      <c r="AN838" s="4"/>
      <c r="AO838" s="4"/>
      <c r="AP838" s="4"/>
    </row>
    <row r="839" spans="1:42">
      <c r="A839" s="4"/>
      <c r="B839" s="4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4"/>
      <c r="AK839" s="4"/>
      <c r="AL839" s="4"/>
      <c r="AM839" s="4"/>
      <c r="AN839" s="4"/>
      <c r="AO839" s="4"/>
      <c r="AP839" s="4"/>
    </row>
    <row r="840" spans="1:42">
      <c r="A840" s="4"/>
      <c r="B840" s="4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4"/>
      <c r="AK840" s="4"/>
      <c r="AL840" s="4"/>
      <c r="AM840" s="4"/>
      <c r="AN840" s="4"/>
      <c r="AO840" s="4"/>
      <c r="AP840" s="4"/>
    </row>
    <row r="841" spans="1:42">
      <c r="A841" s="4"/>
      <c r="B841" s="4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4"/>
      <c r="AK841" s="4"/>
      <c r="AL841" s="4"/>
      <c r="AM841" s="4"/>
      <c r="AN841" s="4"/>
      <c r="AO841" s="4"/>
      <c r="AP841" s="4"/>
    </row>
    <row r="842" spans="1:42">
      <c r="A842" s="4"/>
      <c r="B842" s="4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4"/>
      <c r="AK842" s="4"/>
      <c r="AL842" s="4"/>
      <c r="AM842" s="4"/>
      <c r="AN842" s="4"/>
      <c r="AO842" s="4"/>
      <c r="AP842" s="4"/>
    </row>
    <row r="843" spans="1:42">
      <c r="A843" s="4"/>
      <c r="B843" s="4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4"/>
      <c r="AK843" s="4"/>
      <c r="AL843" s="4"/>
      <c r="AM843" s="4"/>
      <c r="AN843" s="4"/>
      <c r="AO843" s="4"/>
      <c r="AP843" s="4"/>
    </row>
    <row r="844" spans="1:42">
      <c r="A844" s="4"/>
      <c r="B844" s="4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4"/>
      <c r="AK844" s="4"/>
      <c r="AL844" s="4"/>
      <c r="AM844" s="4"/>
      <c r="AN844" s="4"/>
      <c r="AO844" s="4"/>
      <c r="AP844" s="4"/>
    </row>
    <row r="845" spans="1:42">
      <c r="A845" s="4"/>
      <c r="B845" s="4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4"/>
      <c r="AK845" s="4"/>
      <c r="AL845" s="4"/>
      <c r="AM845" s="4"/>
      <c r="AN845" s="4"/>
      <c r="AO845" s="4"/>
      <c r="AP845" s="4"/>
    </row>
    <row r="846" spans="1:42">
      <c r="A846" s="4"/>
      <c r="B846" s="4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4"/>
      <c r="AK846" s="4"/>
      <c r="AL846" s="4"/>
      <c r="AM846" s="4"/>
      <c r="AN846" s="4"/>
      <c r="AO846" s="4"/>
      <c r="AP846" s="4"/>
    </row>
    <row r="847" spans="1:42">
      <c r="A847" s="4"/>
      <c r="B847" s="4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4"/>
      <c r="AK847" s="4"/>
      <c r="AL847" s="4"/>
      <c r="AM847" s="4"/>
      <c r="AN847" s="4"/>
      <c r="AO847" s="4"/>
      <c r="AP847" s="4"/>
    </row>
    <row r="848" spans="1:42">
      <c r="A848" s="4"/>
      <c r="B848" s="4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4"/>
      <c r="AK848" s="4"/>
      <c r="AL848" s="4"/>
      <c r="AM848" s="4"/>
      <c r="AN848" s="4"/>
      <c r="AO848" s="4"/>
      <c r="AP848" s="4"/>
    </row>
    <row r="849" spans="1:42">
      <c r="A849" s="4"/>
      <c r="B849" s="4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4"/>
      <c r="AK849" s="4"/>
      <c r="AL849" s="4"/>
      <c r="AM849" s="4"/>
      <c r="AN849" s="4"/>
      <c r="AO849" s="4"/>
      <c r="AP849" s="4"/>
    </row>
    <row r="850" spans="1:42">
      <c r="A850" s="4"/>
      <c r="B850" s="4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4"/>
      <c r="AK850" s="4"/>
      <c r="AL850" s="4"/>
      <c r="AM850" s="4"/>
      <c r="AN850" s="4"/>
      <c r="AO850" s="4"/>
      <c r="AP850" s="4"/>
    </row>
    <row r="851" spans="1:42">
      <c r="A851" s="4"/>
      <c r="B851" s="4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4"/>
      <c r="AK851" s="4"/>
      <c r="AL851" s="4"/>
      <c r="AM851" s="4"/>
      <c r="AN851" s="4"/>
      <c r="AO851" s="4"/>
      <c r="AP851" s="4"/>
    </row>
    <row r="852" spans="1:42">
      <c r="A852" s="4"/>
      <c r="B852" s="4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4"/>
      <c r="AK852" s="4"/>
      <c r="AL852" s="4"/>
      <c r="AM852" s="4"/>
      <c r="AN852" s="4"/>
      <c r="AO852" s="4"/>
      <c r="AP852" s="4"/>
    </row>
    <row r="853" spans="1:42">
      <c r="A853" s="4"/>
      <c r="B853" s="4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4"/>
      <c r="AK853" s="4"/>
      <c r="AL853" s="4"/>
      <c r="AM853" s="4"/>
      <c r="AN853" s="4"/>
      <c r="AO853" s="4"/>
      <c r="AP853" s="4"/>
    </row>
    <row r="854" spans="1:42">
      <c r="A854" s="4"/>
      <c r="B854" s="4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4"/>
      <c r="AK854" s="4"/>
      <c r="AL854" s="4"/>
      <c r="AM854" s="4"/>
      <c r="AN854" s="4"/>
      <c r="AO854" s="4"/>
      <c r="AP854" s="4"/>
    </row>
    <row r="855" spans="1:42">
      <c r="A855" s="4"/>
      <c r="B855" s="4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4"/>
      <c r="AK855" s="4"/>
      <c r="AL855" s="4"/>
      <c r="AM855" s="4"/>
      <c r="AN855" s="4"/>
      <c r="AO855" s="4"/>
      <c r="AP855" s="4"/>
    </row>
    <row r="856" spans="1:42">
      <c r="A856" s="4"/>
      <c r="B856" s="4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4"/>
      <c r="AK856" s="4"/>
      <c r="AL856" s="4"/>
      <c r="AM856" s="4"/>
      <c r="AN856" s="4"/>
      <c r="AO856" s="4"/>
      <c r="AP856" s="4"/>
    </row>
    <row r="857" spans="1:42">
      <c r="A857" s="4"/>
      <c r="B857" s="4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4"/>
      <c r="AK857" s="4"/>
      <c r="AL857" s="4"/>
      <c r="AM857" s="4"/>
      <c r="AN857" s="4"/>
      <c r="AO857" s="4"/>
      <c r="AP857" s="4"/>
    </row>
    <row r="858" spans="1:42">
      <c r="A858" s="4"/>
      <c r="B858" s="4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4"/>
      <c r="AK858" s="4"/>
      <c r="AL858" s="4"/>
      <c r="AM858" s="4"/>
      <c r="AN858" s="4"/>
      <c r="AO858" s="4"/>
      <c r="AP858" s="4"/>
    </row>
    <row r="859" spans="1:42">
      <c r="A859" s="4"/>
      <c r="B859" s="4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4"/>
      <c r="AK859" s="4"/>
      <c r="AL859" s="4"/>
      <c r="AM859" s="4"/>
      <c r="AN859" s="4"/>
      <c r="AO859" s="4"/>
      <c r="AP859" s="4"/>
    </row>
    <row r="860" spans="1:42">
      <c r="A860" s="4"/>
      <c r="B860" s="4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4"/>
      <c r="AK860" s="4"/>
      <c r="AL860" s="4"/>
      <c r="AM860" s="4"/>
      <c r="AN860" s="4"/>
      <c r="AO860" s="4"/>
      <c r="AP860" s="4"/>
    </row>
    <row r="861" spans="1:42">
      <c r="A861" s="4"/>
      <c r="B861" s="4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4"/>
      <c r="AK861" s="4"/>
      <c r="AL861" s="4"/>
      <c r="AM861" s="4"/>
      <c r="AN861" s="4"/>
      <c r="AO861" s="4"/>
      <c r="AP861" s="4"/>
    </row>
    <row r="862" spans="1:42">
      <c r="A862" s="4"/>
      <c r="B862" s="4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4"/>
      <c r="AK862" s="4"/>
      <c r="AL862" s="4"/>
      <c r="AM862" s="4"/>
      <c r="AN862" s="4"/>
      <c r="AO862" s="4"/>
      <c r="AP862" s="4"/>
    </row>
    <row r="863" spans="1:42">
      <c r="A863" s="4"/>
      <c r="B863" s="4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4"/>
      <c r="AK863" s="4"/>
      <c r="AL863" s="4"/>
      <c r="AM863" s="4"/>
      <c r="AN863" s="4"/>
      <c r="AO863" s="4"/>
      <c r="AP863" s="4"/>
    </row>
    <row r="864" spans="1:42">
      <c r="A864" s="4"/>
      <c r="B864" s="4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4"/>
      <c r="AK864" s="4"/>
      <c r="AL864" s="4"/>
      <c r="AM864" s="4"/>
      <c r="AN864" s="4"/>
      <c r="AO864" s="4"/>
      <c r="AP864" s="4"/>
    </row>
    <row r="865" spans="1:42">
      <c r="A865" s="4"/>
      <c r="B865" s="4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4"/>
      <c r="AK865" s="4"/>
      <c r="AL865" s="4"/>
      <c r="AM865" s="4"/>
      <c r="AN865" s="4"/>
      <c r="AO865" s="4"/>
      <c r="AP865" s="4"/>
    </row>
    <row r="866" spans="1:42">
      <c r="A866" s="4"/>
      <c r="B866" s="4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4"/>
      <c r="AK866" s="4"/>
      <c r="AL866" s="4"/>
      <c r="AM866" s="4"/>
      <c r="AN866" s="4"/>
      <c r="AO866" s="4"/>
      <c r="AP866" s="4"/>
    </row>
    <row r="867" spans="1:42">
      <c r="A867" s="4"/>
      <c r="B867" s="4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4"/>
      <c r="AK867" s="4"/>
      <c r="AL867" s="4"/>
      <c r="AM867" s="4"/>
      <c r="AN867" s="4"/>
      <c r="AO867" s="4"/>
      <c r="AP867" s="4"/>
    </row>
    <row r="868" spans="1:42">
      <c r="A868" s="4"/>
      <c r="B868" s="4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4"/>
      <c r="AK868" s="4"/>
      <c r="AL868" s="4"/>
      <c r="AM868" s="4"/>
      <c r="AN868" s="4"/>
      <c r="AO868" s="4"/>
      <c r="AP868" s="4"/>
    </row>
    <row r="869" spans="1:42">
      <c r="A869" s="4"/>
      <c r="B869" s="4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4"/>
      <c r="AK869" s="4"/>
      <c r="AL869" s="4"/>
      <c r="AM869" s="4"/>
      <c r="AN869" s="4"/>
      <c r="AO869" s="4"/>
      <c r="AP869" s="4"/>
    </row>
    <row r="870" spans="1:42">
      <c r="A870" s="4"/>
      <c r="B870" s="4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4"/>
      <c r="AK870" s="4"/>
      <c r="AL870" s="4"/>
      <c r="AM870" s="4"/>
      <c r="AN870" s="4"/>
      <c r="AO870" s="4"/>
      <c r="AP870" s="4"/>
    </row>
    <row r="871" spans="1:42">
      <c r="A871" s="4"/>
      <c r="B871" s="4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4"/>
      <c r="AK871" s="4"/>
      <c r="AL871" s="4"/>
      <c r="AM871" s="4"/>
      <c r="AN871" s="4"/>
      <c r="AO871" s="4"/>
      <c r="AP871" s="4"/>
    </row>
    <row r="872" spans="1:42">
      <c r="A872" s="4"/>
      <c r="B872" s="4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4"/>
      <c r="AK872" s="4"/>
      <c r="AL872" s="4"/>
      <c r="AM872" s="4"/>
      <c r="AN872" s="4"/>
      <c r="AO872" s="4"/>
      <c r="AP872" s="4"/>
    </row>
    <row r="873" spans="1:42">
      <c r="A873" s="4"/>
      <c r="B873" s="4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4"/>
      <c r="AK873" s="4"/>
      <c r="AL873" s="4"/>
      <c r="AM873" s="4"/>
      <c r="AN873" s="4"/>
      <c r="AO873" s="4"/>
      <c r="AP873" s="4"/>
    </row>
    <row r="874" spans="1:42">
      <c r="A874" s="4"/>
      <c r="B874" s="4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4"/>
      <c r="AK874" s="4"/>
      <c r="AL874" s="4"/>
      <c r="AM874" s="4"/>
      <c r="AN874" s="4"/>
      <c r="AO874" s="4"/>
      <c r="AP874" s="4"/>
    </row>
    <row r="875" spans="1:42">
      <c r="A875" s="4"/>
      <c r="B875" s="4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4"/>
      <c r="AK875" s="4"/>
      <c r="AL875" s="4"/>
      <c r="AM875" s="4"/>
      <c r="AN875" s="4"/>
      <c r="AO875" s="4"/>
      <c r="AP875" s="4"/>
    </row>
    <row r="876" spans="1:42">
      <c r="A876" s="4"/>
      <c r="B876" s="4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4"/>
      <c r="AK876" s="4"/>
      <c r="AL876" s="4"/>
      <c r="AM876" s="4"/>
      <c r="AN876" s="4"/>
      <c r="AO876" s="4"/>
      <c r="AP876" s="4"/>
    </row>
    <row r="877" spans="1:42">
      <c r="A877" s="4"/>
      <c r="B877" s="4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4"/>
      <c r="AK877" s="4"/>
      <c r="AL877" s="4"/>
      <c r="AM877" s="4"/>
      <c r="AN877" s="4"/>
      <c r="AO877" s="4"/>
      <c r="AP877" s="4"/>
    </row>
    <row r="878" spans="1:42">
      <c r="A878" s="4"/>
      <c r="B878" s="4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4"/>
      <c r="AK878" s="4"/>
      <c r="AL878" s="4"/>
      <c r="AM878" s="4"/>
      <c r="AN878" s="4"/>
      <c r="AO878" s="4"/>
      <c r="AP878" s="4"/>
    </row>
    <row r="879" spans="1:42">
      <c r="A879" s="4"/>
      <c r="B879" s="4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4"/>
      <c r="AK879" s="4"/>
      <c r="AL879" s="4"/>
      <c r="AM879" s="4"/>
      <c r="AN879" s="4"/>
      <c r="AO879" s="4"/>
      <c r="AP879" s="4"/>
    </row>
    <row r="880" spans="1:42">
      <c r="A880" s="4"/>
      <c r="B880" s="4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4"/>
      <c r="AK880" s="4"/>
      <c r="AL880" s="4"/>
      <c r="AM880" s="4"/>
      <c r="AN880" s="4"/>
      <c r="AO880" s="4"/>
      <c r="AP880" s="4"/>
    </row>
    <row r="881" spans="1:42">
      <c r="A881" s="4"/>
      <c r="B881" s="4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4"/>
      <c r="AK881" s="4"/>
      <c r="AL881" s="4"/>
      <c r="AM881" s="4"/>
      <c r="AN881" s="4"/>
      <c r="AO881" s="4"/>
      <c r="AP881" s="4"/>
    </row>
    <row r="882" spans="1:42">
      <c r="A882" s="4"/>
      <c r="B882" s="4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4"/>
      <c r="AK882" s="4"/>
      <c r="AL882" s="4"/>
      <c r="AM882" s="4"/>
      <c r="AN882" s="4"/>
      <c r="AO882" s="4"/>
      <c r="AP882" s="4"/>
    </row>
    <row r="883" spans="1:42">
      <c r="A883" s="4"/>
      <c r="B883" s="4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4"/>
      <c r="AK883" s="4"/>
      <c r="AL883" s="4"/>
      <c r="AM883" s="4"/>
      <c r="AN883" s="4"/>
      <c r="AO883" s="4"/>
      <c r="AP883" s="4"/>
    </row>
    <row r="884" spans="1:42">
      <c r="A884" s="4"/>
      <c r="B884" s="4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4"/>
      <c r="AK884" s="4"/>
      <c r="AL884" s="4"/>
      <c r="AM884" s="4"/>
      <c r="AN884" s="4"/>
      <c r="AO884" s="4"/>
      <c r="AP884" s="4"/>
    </row>
    <row r="885" spans="1:42">
      <c r="A885" s="4"/>
      <c r="B885" s="4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4"/>
      <c r="AK885" s="4"/>
      <c r="AL885" s="4"/>
      <c r="AM885" s="4"/>
      <c r="AN885" s="4"/>
      <c r="AO885" s="4"/>
      <c r="AP885" s="4"/>
    </row>
    <row r="886" spans="1:42">
      <c r="A886" s="4"/>
      <c r="B886" s="4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4"/>
      <c r="AK886" s="4"/>
      <c r="AL886" s="4"/>
      <c r="AM886" s="4"/>
      <c r="AN886" s="4"/>
      <c r="AO886" s="4"/>
      <c r="AP886" s="4"/>
    </row>
    <row r="887" spans="1:42">
      <c r="A887" s="4"/>
      <c r="B887" s="4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4"/>
      <c r="AK887" s="4"/>
      <c r="AL887" s="4"/>
      <c r="AM887" s="4"/>
      <c r="AN887" s="4"/>
      <c r="AO887" s="4"/>
      <c r="AP887" s="4"/>
    </row>
    <row r="888" spans="1:42">
      <c r="A888" s="4"/>
      <c r="B888" s="4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4"/>
      <c r="AK888" s="4"/>
      <c r="AL888" s="4"/>
      <c r="AM888" s="4"/>
      <c r="AN888" s="4"/>
      <c r="AO888" s="4"/>
      <c r="AP888" s="4"/>
    </row>
    <row r="889" spans="1:42">
      <c r="A889" s="4"/>
      <c r="B889" s="4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4"/>
      <c r="AK889" s="4"/>
      <c r="AL889" s="4"/>
      <c r="AM889" s="4"/>
      <c r="AN889" s="4"/>
      <c r="AO889" s="4"/>
      <c r="AP889" s="4"/>
    </row>
    <row r="890" spans="1:42">
      <c r="A890" s="4"/>
      <c r="B890" s="4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4"/>
      <c r="AK890" s="4"/>
      <c r="AL890" s="4"/>
      <c r="AM890" s="4"/>
      <c r="AN890" s="4"/>
      <c r="AO890" s="4"/>
      <c r="AP890" s="4"/>
    </row>
    <row r="891" spans="1:42">
      <c r="A891" s="4"/>
      <c r="B891" s="4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4"/>
      <c r="AK891" s="4"/>
      <c r="AL891" s="4"/>
      <c r="AM891" s="4"/>
      <c r="AN891" s="4"/>
      <c r="AO891" s="4"/>
      <c r="AP891" s="4"/>
    </row>
    <row r="892" spans="1:42">
      <c r="A892" s="4"/>
      <c r="B892" s="4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4"/>
      <c r="AK892" s="4"/>
      <c r="AL892" s="4"/>
      <c r="AM892" s="4"/>
      <c r="AN892" s="4"/>
      <c r="AO892" s="4"/>
      <c r="AP892" s="4"/>
    </row>
    <row r="893" spans="1:42">
      <c r="A893" s="4"/>
      <c r="B893" s="4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4"/>
      <c r="AK893" s="4"/>
      <c r="AL893" s="4"/>
      <c r="AM893" s="4"/>
      <c r="AN893" s="4"/>
      <c r="AO893" s="4"/>
      <c r="AP893" s="4"/>
    </row>
    <row r="894" spans="1:42">
      <c r="A894" s="4"/>
      <c r="B894" s="4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4"/>
      <c r="AK894" s="4"/>
      <c r="AL894" s="4"/>
      <c r="AM894" s="4"/>
      <c r="AN894" s="4"/>
      <c r="AO894" s="4"/>
      <c r="AP894" s="4"/>
    </row>
    <row r="895" spans="1:42">
      <c r="A895" s="4"/>
      <c r="B895" s="4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4"/>
      <c r="AK895" s="4"/>
      <c r="AL895" s="4"/>
      <c r="AM895" s="4"/>
      <c r="AN895" s="4"/>
      <c r="AO895" s="4"/>
      <c r="AP895" s="4"/>
    </row>
    <row r="896" spans="1:42">
      <c r="A896" s="4"/>
      <c r="B896" s="4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4"/>
      <c r="AK896" s="4"/>
      <c r="AL896" s="4"/>
      <c r="AM896" s="4"/>
      <c r="AN896" s="4"/>
      <c r="AO896" s="4"/>
      <c r="AP896" s="4"/>
    </row>
    <row r="897" spans="1:42">
      <c r="A897" s="4"/>
      <c r="B897" s="4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4"/>
      <c r="AK897" s="4"/>
      <c r="AL897" s="4"/>
      <c r="AM897" s="4"/>
      <c r="AN897" s="4"/>
      <c r="AO897" s="4"/>
      <c r="AP897" s="4"/>
    </row>
    <row r="898" spans="1:42">
      <c r="A898" s="4"/>
      <c r="B898" s="4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4"/>
      <c r="AK898" s="4"/>
      <c r="AL898" s="4"/>
      <c r="AM898" s="4"/>
      <c r="AN898" s="4"/>
      <c r="AO898" s="4"/>
      <c r="AP898" s="4"/>
    </row>
    <row r="899" spans="1:42">
      <c r="A899" s="4"/>
      <c r="B899" s="4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4"/>
      <c r="AK899" s="4"/>
      <c r="AL899" s="4"/>
      <c r="AM899" s="4"/>
      <c r="AN899" s="4"/>
      <c r="AO899" s="4"/>
      <c r="AP899" s="4"/>
    </row>
    <row r="900" spans="1:42">
      <c r="A900" s="4"/>
      <c r="B900" s="4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4"/>
      <c r="AK900" s="4"/>
      <c r="AL900" s="4"/>
      <c r="AM900" s="4"/>
      <c r="AN900" s="4"/>
      <c r="AO900" s="4"/>
      <c r="AP900" s="4"/>
    </row>
    <row r="901" spans="1:42">
      <c r="A901" s="4"/>
      <c r="B901" s="4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4"/>
      <c r="AK901" s="4"/>
      <c r="AL901" s="4"/>
      <c r="AM901" s="4"/>
      <c r="AN901" s="4"/>
      <c r="AO901" s="4"/>
      <c r="AP901" s="4"/>
    </row>
    <row r="902" spans="1:42">
      <c r="A902" s="4"/>
      <c r="B902" s="4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4"/>
      <c r="AK902" s="4"/>
      <c r="AL902" s="4"/>
      <c r="AM902" s="4"/>
      <c r="AN902" s="4"/>
      <c r="AO902" s="4"/>
      <c r="AP902" s="4"/>
    </row>
    <row r="903" spans="1:42">
      <c r="A903" s="4"/>
      <c r="B903" s="4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4"/>
      <c r="AK903" s="4"/>
      <c r="AL903" s="4"/>
      <c r="AM903" s="4"/>
      <c r="AN903" s="4"/>
      <c r="AO903" s="4"/>
      <c r="AP903" s="4"/>
    </row>
    <row r="904" spans="1:42">
      <c r="A904" s="4"/>
      <c r="B904" s="4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4"/>
      <c r="AK904" s="4"/>
      <c r="AL904" s="4"/>
      <c r="AM904" s="4"/>
      <c r="AN904" s="4"/>
      <c r="AO904" s="4"/>
      <c r="AP904" s="4"/>
    </row>
    <row r="905" spans="1:42">
      <c r="A905" s="4"/>
      <c r="B905" s="4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4"/>
      <c r="AK905" s="4"/>
      <c r="AL905" s="4"/>
      <c r="AM905" s="4"/>
      <c r="AN905" s="4"/>
      <c r="AO905" s="4"/>
      <c r="AP905" s="4"/>
    </row>
    <row r="906" spans="1:42">
      <c r="A906" s="4"/>
      <c r="B906" s="4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4"/>
      <c r="AK906" s="4"/>
      <c r="AL906" s="4"/>
      <c r="AM906" s="4"/>
      <c r="AN906" s="4"/>
      <c r="AO906" s="4"/>
      <c r="AP906" s="4"/>
    </row>
    <row r="907" spans="1:42">
      <c r="A907" s="4"/>
      <c r="B907" s="4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4"/>
      <c r="AK907" s="4"/>
      <c r="AL907" s="4"/>
      <c r="AM907" s="4"/>
      <c r="AN907" s="4"/>
      <c r="AO907" s="4"/>
      <c r="AP907" s="4"/>
    </row>
    <row r="908" spans="1:42">
      <c r="A908" s="4"/>
      <c r="B908" s="4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4"/>
      <c r="AK908" s="4"/>
      <c r="AL908" s="4"/>
      <c r="AM908" s="4"/>
      <c r="AN908" s="4"/>
      <c r="AO908" s="4"/>
      <c r="AP908" s="4"/>
    </row>
    <row r="909" spans="1:42">
      <c r="A909" s="4"/>
      <c r="B909" s="4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4"/>
      <c r="AK909" s="4"/>
      <c r="AL909" s="4"/>
      <c r="AM909" s="4"/>
      <c r="AN909" s="4"/>
      <c r="AO909" s="4"/>
      <c r="AP909" s="4"/>
    </row>
    <row r="910" spans="1:42">
      <c r="A910" s="4"/>
      <c r="B910" s="4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4"/>
      <c r="AK910" s="4"/>
      <c r="AL910" s="4"/>
      <c r="AM910" s="4"/>
      <c r="AN910" s="4"/>
      <c r="AO910" s="4"/>
      <c r="AP910" s="4"/>
    </row>
    <row r="911" spans="1:42">
      <c r="A911" s="4"/>
      <c r="B911" s="4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4"/>
      <c r="AK911" s="4"/>
      <c r="AL911" s="4"/>
      <c r="AM911" s="4"/>
      <c r="AN911" s="4"/>
      <c r="AO911" s="4"/>
      <c r="AP911" s="4"/>
    </row>
    <row r="912" spans="1:42">
      <c r="A912" s="4"/>
      <c r="B912" s="4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4"/>
      <c r="AK912" s="4"/>
      <c r="AL912" s="4"/>
      <c r="AM912" s="4"/>
      <c r="AN912" s="4"/>
      <c r="AO912" s="4"/>
      <c r="AP912" s="4"/>
    </row>
    <row r="913" spans="1:42">
      <c r="A913" s="4"/>
      <c r="B913" s="4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4"/>
      <c r="AK913" s="4"/>
      <c r="AL913" s="4"/>
      <c r="AM913" s="4"/>
      <c r="AN913" s="4"/>
      <c r="AO913" s="4"/>
      <c r="AP913" s="4"/>
    </row>
    <row r="914" spans="1:42">
      <c r="A914" s="4"/>
      <c r="B914" s="4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4"/>
      <c r="AK914" s="4"/>
      <c r="AL914" s="4"/>
      <c r="AM914" s="4"/>
      <c r="AN914" s="4"/>
      <c r="AO914" s="4"/>
      <c r="AP914" s="4"/>
    </row>
    <row r="915" spans="1:42">
      <c r="A915" s="4"/>
      <c r="B915" s="4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4"/>
      <c r="AK915" s="4"/>
      <c r="AL915" s="4"/>
      <c r="AM915" s="4"/>
      <c r="AN915" s="4"/>
      <c r="AO915" s="4"/>
      <c r="AP915" s="4"/>
    </row>
    <row r="916" spans="1:42">
      <c r="A916" s="4"/>
      <c r="B916" s="4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4"/>
      <c r="AK916" s="4"/>
      <c r="AL916" s="4"/>
      <c r="AM916" s="4"/>
      <c r="AN916" s="4"/>
      <c r="AO916" s="4"/>
      <c r="AP916" s="4"/>
    </row>
    <row r="917" spans="1:42">
      <c r="A917" s="4"/>
      <c r="B917" s="4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4"/>
      <c r="AK917" s="4"/>
      <c r="AL917" s="4"/>
      <c r="AM917" s="4"/>
      <c r="AN917" s="4"/>
      <c r="AO917" s="4"/>
      <c r="AP917" s="4"/>
    </row>
    <row r="918" spans="1:42">
      <c r="A918" s="4"/>
      <c r="B918" s="4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4"/>
      <c r="AK918" s="4"/>
      <c r="AL918" s="4"/>
      <c r="AM918" s="4"/>
      <c r="AN918" s="4"/>
      <c r="AO918" s="4"/>
      <c r="AP918" s="4"/>
    </row>
    <row r="919" spans="1:42">
      <c r="A919" s="4"/>
      <c r="B919" s="4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4"/>
      <c r="AK919" s="4"/>
      <c r="AL919" s="4"/>
      <c r="AM919" s="4"/>
      <c r="AN919" s="4"/>
      <c r="AO919" s="4"/>
      <c r="AP919" s="4"/>
    </row>
    <row r="920" spans="1:42">
      <c r="A920" s="4"/>
      <c r="B920" s="4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4"/>
      <c r="AK920" s="4"/>
      <c r="AL920" s="4"/>
      <c r="AM920" s="4"/>
      <c r="AN920" s="4"/>
      <c r="AO920" s="4"/>
      <c r="AP920" s="4"/>
    </row>
    <row r="921" spans="1:42">
      <c r="A921" s="4"/>
      <c r="B921" s="4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4"/>
      <c r="AK921" s="4"/>
      <c r="AL921" s="4"/>
      <c r="AM921" s="4"/>
      <c r="AN921" s="4"/>
      <c r="AO921" s="4"/>
      <c r="AP921" s="4"/>
    </row>
    <row r="922" spans="1:42">
      <c r="A922" s="4"/>
      <c r="B922" s="4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4"/>
      <c r="AK922" s="4"/>
      <c r="AL922" s="4"/>
      <c r="AM922" s="4"/>
      <c r="AN922" s="4"/>
      <c r="AO922" s="4"/>
      <c r="AP922" s="4"/>
    </row>
    <row r="923" spans="1:42">
      <c r="A923" s="4"/>
      <c r="B923" s="4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4"/>
      <c r="AK923" s="4"/>
      <c r="AL923" s="4"/>
      <c r="AM923" s="4"/>
      <c r="AN923" s="4"/>
      <c r="AO923" s="4"/>
      <c r="AP923" s="4"/>
    </row>
    <row r="924" spans="1:42">
      <c r="A924" s="4"/>
      <c r="B924" s="4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4"/>
      <c r="AK924" s="4"/>
      <c r="AL924" s="4"/>
      <c r="AM924" s="4"/>
      <c r="AN924" s="4"/>
      <c r="AO924" s="4"/>
      <c r="AP924" s="4"/>
    </row>
    <row r="925" spans="1:42">
      <c r="A925" s="4"/>
      <c r="B925" s="4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4"/>
      <c r="AK925" s="4"/>
      <c r="AL925" s="4"/>
      <c r="AM925" s="4"/>
      <c r="AN925" s="4"/>
      <c r="AO925" s="4"/>
      <c r="AP925" s="4"/>
    </row>
    <row r="926" spans="1:42">
      <c r="A926" s="4"/>
      <c r="B926" s="4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4"/>
      <c r="AK926" s="4"/>
      <c r="AL926" s="4"/>
      <c r="AM926" s="4"/>
      <c r="AN926" s="4"/>
      <c r="AO926" s="4"/>
      <c r="AP926" s="4"/>
    </row>
    <row r="927" spans="1:42">
      <c r="A927" s="4"/>
      <c r="B927" s="4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4"/>
      <c r="AK927" s="4"/>
      <c r="AL927" s="4"/>
      <c r="AM927" s="4"/>
      <c r="AN927" s="4"/>
      <c r="AO927" s="4"/>
      <c r="AP927" s="4"/>
    </row>
    <row r="928" spans="1:42">
      <c r="A928" s="4"/>
      <c r="B928" s="4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4"/>
      <c r="AK928" s="4"/>
      <c r="AL928" s="4"/>
      <c r="AM928" s="4"/>
      <c r="AN928" s="4"/>
      <c r="AO928" s="4"/>
      <c r="AP928" s="4"/>
    </row>
    <row r="929" spans="1:42">
      <c r="A929" s="4"/>
      <c r="B929" s="4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4"/>
      <c r="AK929" s="4"/>
      <c r="AL929" s="4"/>
      <c r="AM929" s="4"/>
      <c r="AN929" s="4"/>
      <c r="AO929" s="4"/>
      <c r="AP929" s="4"/>
    </row>
    <row r="930" spans="1:42">
      <c r="A930" s="4"/>
      <c r="B930" s="4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4"/>
      <c r="AK930" s="4"/>
      <c r="AL930" s="4"/>
      <c r="AM930" s="4"/>
      <c r="AN930" s="4"/>
      <c r="AO930" s="4"/>
      <c r="AP930" s="4"/>
    </row>
    <row r="931" spans="1:42">
      <c r="A931" s="4"/>
      <c r="B931" s="4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4"/>
      <c r="AK931" s="4"/>
      <c r="AL931" s="4"/>
      <c r="AM931" s="4"/>
      <c r="AN931" s="4"/>
      <c r="AO931" s="4"/>
      <c r="AP931" s="4"/>
    </row>
    <row r="932" spans="1:42">
      <c r="A932" s="4"/>
      <c r="B932" s="4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4"/>
      <c r="AK932" s="4"/>
      <c r="AL932" s="4"/>
      <c r="AM932" s="4"/>
      <c r="AN932" s="4"/>
      <c r="AO932" s="4"/>
      <c r="AP932" s="4"/>
    </row>
    <row r="933" spans="1:42">
      <c r="A933" s="4"/>
      <c r="B933" s="4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4"/>
      <c r="AK933" s="4"/>
      <c r="AL933" s="4"/>
      <c r="AM933" s="4"/>
      <c r="AN933" s="4"/>
      <c r="AO933" s="4"/>
      <c r="AP933" s="4"/>
    </row>
    <row r="934" spans="1:42">
      <c r="A934" s="4"/>
      <c r="B934" s="4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4"/>
      <c r="AK934" s="4"/>
      <c r="AL934" s="4"/>
      <c r="AM934" s="4"/>
      <c r="AN934" s="4"/>
      <c r="AO934" s="4"/>
      <c r="AP934" s="4"/>
    </row>
    <row r="935" spans="1:42">
      <c r="A935" s="4"/>
      <c r="B935" s="4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4"/>
      <c r="AK935" s="4"/>
      <c r="AL935" s="4"/>
      <c r="AM935" s="4"/>
      <c r="AN935" s="4"/>
      <c r="AO935" s="4"/>
      <c r="AP935" s="4"/>
    </row>
    <row r="936" spans="1:42">
      <c r="A936" s="4"/>
      <c r="B936" s="4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4"/>
      <c r="AK936" s="4"/>
      <c r="AL936" s="4"/>
      <c r="AM936" s="4"/>
      <c r="AN936" s="4"/>
      <c r="AO936" s="4"/>
      <c r="AP936" s="4"/>
    </row>
    <row r="937" spans="1:42">
      <c r="A937" s="4"/>
      <c r="B937" s="4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4"/>
      <c r="AK937" s="4"/>
      <c r="AL937" s="4"/>
      <c r="AM937" s="4"/>
      <c r="AN937" s="4"/>
      <c r="AO937" s="4"/>
      <c r="AP937" s="4"/>
    </row>
    <row r="938" spans="1:42">
      <c r="A938" s="4"/>
      <c r="B938" s="4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4"/>
      <c r="AK938" s="4"/>
      <c r="AL938" s="4"/>
      <c r="AM938" s="4"/>
      <c r="AN938" s="4"/>
      <c r="AO938" s="4"/>
      <c r="AP938" s="4"/>
    </row>
    <row r="939" spans="1:42">
      <c r="A939" s="4"/>
      <c r="B939" s="4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4"/>
      <c r="AK939" s="4"/>
      <c r="AL939" s="4"/>
      <c r="AM939" s="4"/>
      <c r="AN939" s="4"/>
      <c r="AO939" s="4"/>
      <c r="AP939" s="4"/>
    </row>
    <row r="940" spans="1:42">
      <c r="A940" s="4"/>
      <c r="B940" s="4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4"/>
      <c r="AK940" s="4"/>
      <c r="AL940" s="4"/>
      <c r="AM940" s="4"/>
      <c r="AN940" s="4"/>
      <c r="AO940" s="4"/>
      <c r="AP940" s="4"/>
    </row>
    <row r="941" spans="1:42">
      <c r="A941" s="4"/>
      <c r="B941" s="4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4"/>
      <c r="AK941" s="4"/>
      <c r="AL941" s="4"/>
      <c r="AM941" s="4"/>
      <c r="AN941" s="4"/>
      <c r="AO941" s="4"/>
      <c r="AP941" s="4"/>
    </row>
    <row r="942" spans="1:42">
      <c r="A942" s="4"/>
      <c r="B942" s="4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4"/>
      <c r="AK942" s="4"/>
      <c r="AL942" s="4"/>
      <c r="AM942" s="4"/>
      <c r="AN942" s="4"/>
      <c r="AO942" s="4"/>
      <c r="AP942" s="4"/>
    </row>
    <row r="943" spans="1:42">
      <c r="A943" s="4"/>
      <c r="B943" s="4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4"/>
      <c r="AK943" s="4"/>
      <c r="AL943" s="4"/>
      <c r="AM943" s="4"/>
      <c r="AN943" s="4"/>
      <c r="AO943" s="4"/>
      <c r="AP943" s="4"/>
    </row>
    <row r="944" spans="1:42">
      <c r="A944" s="4"/>
      <c r="B944" s="4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4"/>
      <c r="AK944" s="4"/>
      <c r="AL944" s="4"/>
      <c r="AM944" s="4"/>
      <c r="AN944" s="4"/>
      <c r="AO944" s="4"/>
      <c r="AP944" s="4"/>
    </row>
    <row r="945" spans="1:42">
      <c r="A945" s="4"/>
      <c r="B945" s="4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4"/>
      <c r="AK945" s="4"/>
      <c r="AL945" s="4"/>
      <c r="AM945" s="4"/>
      <c r="AN945" s="4"/>
      <c r="AO945" s="4"/>
      <c r="AP945" s="4"/>
    </row>
    <row r="946" spans="1:42">
      <c r="A946" s="4"/>
      <c r="B946" s="4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4"/>
      <c r="AK946" s="4"/>
      <c r="AL946" s="4"/>
      <c r="AM946" s="4"/>
      <c r="AN946" s="4"/>
      <c r="AO946" s="4"/>
      <c r="AP946" s="4"/>
    </row>
    <row r="947" spans="1:42">
      <c r="A947" s="4"/>
      <c r="B947" s="4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4"/>
      <c r="AK947" s="4"/>
      <c r="AL947" s="4"/>
      <c r="AM947" s="4"/>
      <c r="AN947" s="4"/>
      <c r="AO947" s="4"/>
      <c r="AP947" s="4"/>
    </row>
    <row r="948" spans="1:42">
      <c r="A948" s="4"/>
      <c r="B948" s="4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4"/>
      <c r="AK948" s="4"/>
      <c r="AL948" s="4"/>
      <c r="AM948" s="4"/>
      <c r="AN948" s="4"/>
      <c r="AO948" s="4"/>
      <c r="AP948" s="4"/>
    </row>
    <row r="949" spans="1:42">
      <c r="A949" s="4"/>
      <c r="B949" s="4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4"/>
      <c r="AK949" s="4"/>
      <c r="AL949" s="4"/>
      <c r="AM949" s="4"/>
      <c r="AN949" s="4"/>
      <c r="AO949" s="4"/>
      <c r="AP949" s="4"/>
    </row>
    <row r="950" spans="1:42">
      <c r="A950" s="4"/>
      <c r="B950" s="4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4"/>
      <c r="AK950" s="4"/>
      <c r="AL950" s="4"/>
      <c r="AM950" s="4"/>
      <c r="AN950" s="4"/>
      <c r="AO950" s="4"/>
      <c r="AP950" s="4"/>
    </row>
    <row r="951" spans="1:42">
      <c r="A951" s="4"/>
      <c r="B951" s="4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4"/>
      <c r="AK951" s="4"/>
      <c r="AL951" s="4"/>
      <c r="AM951" s="4"/>
      <c r="AN951" s="4"/>
      <c r="AO951" s="4"/>
      <c r="AP951" s="4"/>
    </row>
    <row r="952" spans="1:42">
      <c r="A952" s="4"/>
      <c r="B952" s="4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4"/>
      <c r="AK952" s="4"/>
      <c r="AL952" s="4"/>
      <c r="AM952" s="4"/>
      <c r="AN952" s="4"/>
      <c r="AO952" s="4"/>
      <c r="AP952" s="4"/>
    </row>
    <row r="953" spans="1:42">
      <c r="A953" s="4"/>
      <c r="B953" s="4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4"/>
      <c r="AK953" s="4"/>
      <c r="AL953" s="4"/>
      <c r="AM953" s="4"/>
      <c r="AN953" s="4"/>
      <c r="AO953" s="4"/>
      <c r="AP953" s="4"/>
    </row>
    <row r="954" spans="1:42">
      <c r="A954" s="4"/>
      <c r="B954" s="4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4"/>
      <c r="AK954" s="4"/>
      <c r="AL954" s="4"/>
      <c r="AM954" s="4"/>
      <c r="AN954" s="4"/>
      <c r="AO954" s="4"/>
      <c r="AP954" s="4"/>
    </row>
    <row r="955" spans="1:42">
      <c r="A955" s="4"/>
      <c r="B955" s="4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4"/>
      <c r="AK955" s="4"/>
      <c r="AL955" s="4"/>
      <c r="AM955" s="4"/>
      <c r="AN955" s="4"/>
      <c r="AO955" s="4"/>
      <c r="AP955" s="4"/>
    </row>
    <row r="956" spans="1:42">
      <c r="A956" s="4"/>
      <c r="B956" s="4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4"/>
      <c r="AK956" s="4"/>
      <c r="AL956" s="4"/>
      <c r="AM956" s="4"/>
      <c r="AN956" s="4"/>
      <c r="AO956" s="4"/>
      <c r="AP956" s="4"/>
    </row>
    <row r="957" spans="1:42">
      <c r="A957" s="4"/>
      <c r="B957" s="4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4"/>
      <c r="AK957" s="4"/>
      <c r="AL957" s="4"/>
      <c r="AM957" s="4"/>
      <c r="AN957" s="4"/>
      <c r="AO957" s="4"/>
      <c r="AP957" s="4"/>
    </row>
    <row r="958" spans="1:42">
      <c r="A958" s="4"/>
      <c r="B958" s="4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4"/>
      <c r="AK958" s="4"/>
      <c r="AL958" s="4"/>
      <c r="AM958" s="4"/>
      <c r="AN958" s="4"/>
      <c r="AO958" s="4"/>
      <c r="AP958" s="4"/>
    </row>
    <row r="959" spans="1:42">
      <c r="A959" s="4"/>
      <c r="B959" s="4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4"/>
      <c r="AK959" s="4"/>
      <c r="AL959" s="4"/>
      <c r="AM959" s="4"/>
      <c r="AN959" s="4"/>
      <c r="AO959" s="4"/>
      <c r="AP959" s="4"/>
    </row>
    <row r="960" spans="1:42">
      <c r="A960" s="4"/>
      <c r="B960" s="4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4"/>
      <c r="AK960" s="4"/>
      <c r="AL960" s="4"/>
      <c r="AM960" s="4"/>
      <c r="AN960" s="4"/>
      <c r="AO960" s="4"/>
      <c r="AP960" s="4"/>
    </row>
    <row r="961" spans="1:42">
      <c r="A961" s="4"/>
      <c r="B961" s="4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4"/>
      <c r="AK961" s="4"/>
      <c r="AL961" s="4"/>
      <c r="AM961" s="4"/>
      <c r="AN961" s="4"/>
      <c r="AO961" s="4"/>
      <c r="AP961" s="4"/>
    </row>
    <row r="962" spans="1:42">
      <c r="A962" s="4"/>
      <c r="B962" s="4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4"/>
      <c r="AK962" s="4"/>
      <c r="AL962" s="4"/>
      <c r="AM962" s="4"/>
      <c r="AN962" s="4"/>
      <c r="AO962" s="4"/>
      <c r="AP962" s="4"/>
    </row>
    <row r="963" spans="1:42">
      <c r="A963" s="4"/>
      <c r="B963" s="4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4"/>
      <c r="AK963" s="4"/>
      <c r="AL963" s="4"/>
      <c r="AM963" s="4"/>
      <c r="AN963" s="4"/>
      <c r="AO963" s="4"/>
      <c r="AP963" s="4"/>
    </row>
    <row r="964" spans="1:42">
      <c r="A964" s="4"/>
      <c r="B964" s="4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4"/>
      <c r="AK964" s="4"/>
      <c r="AL964" s="4"/>
      <c r="AM964" s="4"/>
      <c r="AN964" s="4"/>
      <c r="AO964" s="4"/>
      <c r="AP964" s="4"/>
    </row>
    <row r="965" spans="1:42">
      <c r="A965" s="4"/>
      <c r="B965" s="4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4"/>
      <c r="AK965" s="4"/>
      <c r="AL965" s="4"/>
      <c r="AM965" s="4"/>
      <c r="AN965" s="4"/>
      <c r="AO965" s="4"/>
      <c r="AP965" s="4"/>
    </row>
    <row r="966" spans="1:42">
      <c r="A966" s="4"/>
      <c r="B966" s="4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4"/>
      <c r="AK966" s="4"/>
      <c r="AL966" s="4"/>
      <c r="AM966" s="4"/>
      <c r="AN966" s="4"/>
      <c r="AO966" s="4"/>
      <c r="AP966" s="4"/>
    </row>
    <row r="967" spans="1:42">
      <c r="A967" s="4"/>
      <c r="B967" s="4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4"/>
      <c r="AK967" s="4"/>
      <c r="AL967" s="4"/>
      <c r="AM967" s="4"/>
      <c r="AN967" s="4"/>
      <c r="AO967" s="4"/>
      <c r="AP967" s="4"/>
    </row>
    <row r="968" spans="1:42">
      <c r="A968" s="4"/>
      <c r="B968" s="4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4"/>
      <c r="AK968" s="4"/>
      <c r="AL968" s="4"/>
      <c r="AM968" s="4"/>
      <c r="AN968" s="4"/>
      <c r="AO968" s="4"/>
      <c r="AP968" s="4"/>
    </row>
    <row r="969" spans="1:42">
      <c r="A969" s="4"/>
      <c r="B969" s="4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4"/>
      <c r="AK969" s="4"/>
      <c r="AL969" s="4"/>
      <c r="AM969" s="4"/>
      <c r="AN969" s="4"/>
      <c r="AO969" s="4"/>
      <c r="AP969" s="4"/>
    </row>
    <row r="970" spans="1:42">
      <c r="A970" s="4"/>
      <c r="B970" s="4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4"/>
      <c r="AK970" s="4"/>
      <c r="AL970" s="4"/>
      <c r="AM970" s="4"/>
      <c r="AN970" s="4"/>
      <c r="AO970" s="4"/>
      <c r="AP970" s="4"/>
    </row>
    <row r="971" spans="1:42">
      <c r="A971" s="4"/>
      <c r="B971" s="4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4"/>
      <c r="AK971" s="4"/>
      <c r="AL971" s="4"/>
      <c r="AM971" s="4"/>
      <c r="AN971" s="4"/>
      <c r="AO971" s="4"/>
      <c r="AP971" s="4"/>
    </row>
    <row r="972" spans="1:42">
      <c r="A972" s="4"/>
      <c r="B972" s="4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4"/>
      <c r="AK972" s="4"/>
      <c r="AL972" s="4"/>
      <c r="AM972" s="4"/>
      <c r="AN972" s="4"/>
      <c r="AO972" s="4"/>
      <c r="AP972" s="4"/>
    </row>
    <row r="973" spans="1:42">
      <c r="A973" s="4"/>
      <c r="B973" s="4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4"/>
      <c r="AK973" s="4"/>
      <c r="AL973" s="4"/>
      <c r="AM973" s="4"/>
      <c r="AN973" s="4"/>
      <c r="AO973" s="4"/>
      <c r="AP973" s="4"/>
    </row>
    <row r="974" spans="1:42">
      <c r="A974" s="4"/>
      <c r="B974" s="4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4"/>
      <c r="AK974" s="4"/>
      <c r="AL974" s="4"/>
      <c r="AM974" s="4"/>
      <c r="AN974" s="4"/>
      <c r="AO974" s="4"/>
      <c r="AP974" s="4"/>
    </row>
    <row r="975" spans="1:42">
      <c r="A975" s="4"/>
      <c r="B975" s="4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4"/>
      <c r="AK975" s="4"/>
      <c r="AL975" s="4"/>
      <c r="AM975" s="4"/>
      <c r="AN975" s="4"/>
      <c r="AO975" s="4"/>
      <c r="AP975" s="4"/>
    </row>
    <row r="976" spans="1:42">
      <c r="A976" s="4"/>
      <c r="B976" s="4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4"/>
      <c r="AK976" s="4"/>
      <c r="AL976" s="4"/>
      <c r="AM976" s="4"/>
      <c r="AN976" s="4"/>
      <c r="AO976" s="4"/>
      <c r="AP976" s="4"/>
    </row>
    <row r="977" spans="1:42">
      <c r="A977" s="4"/>
      <c r="B977" s="4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4"/>
      <c r="AK977" s="4"/>
      <c r="AL977" s="4"/>
      <c r="AM977" s="4"/>
      <c r="AN977" s="4"/>
      <c r="AO977" s="4"/>
      <c r="AP977" s="4"/>
    </row>
    <row r="978" spans="1:42">
      <c r="A978" s="4"/>
      <c r="B978" s="4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4"/>
      <c r="AK978" s="4"/>
      <c r="AL978" s="4"/>
      <c r="AM978" s="4"/>
      <c r="AN978" s="4"/>
      <c r="AO978" s="4"/>
      <c r="AP978" s="4"/>
    </row>
    <row r="979" spans="1:42">
      <c r="A979" s="4"/>
      <c r="B979" s="4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4"/>
      <c r="AK979" s="4"/>
      <c r="AL979" s="4"/>
      <c r="AM979" s="4"/>
      <c r="AN979" s="4"/>
      <c r="AO979" s="4"/>
      <c r="AP979" s="4"/>
    </row>
    <row r="980" spans="1:42">
      <c r="A980" s="4"/>
      <c r="B980" s="4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4"/>
      <c r="AK980" s="4"/>
      <c r="AL980" s="4"/>
      <c r="AM980" s="4"/>
      <c r="AN980" s="4"/>
      <c r="AO980" s="4"/>
      <c r="AP980" s="4"/>
    </row>
    <row r="981" spans="1:42">
      <c r="A981" s="4"/>
      <c r="B981" s="4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4"/>
      <c r="AK981" s="4"/>
      <c r="AL981" s="4"/>
      <c r="AM981" s="4"/>
      <c r="AN981" s="4"/>
      <c r="AO981" s="4"/>
      <c r="AP981" s="4"/>
    </row>
    <row r="982" spans="1:42">
      <c r="A982" s="4"/>
      <c r="B982" s="4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4"/>
      <c r="AK982" s="4"/>
      <c r="AL982" s="4"/>
      <c r="AM982" s="4"/>
      <c r="AN982" s="4"/>
      <c r="AO982" s="4"/>
      <c r="AP982" s="4"/>
    </row>
    <row r="983" spans="1:42">
      <c r="A983" s="4"/>
      <c r="B983" s="4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4"/>
      <c r="AK983" s="4"/>
      <c r="AL983" s="4"/>
      <c r="AM983" s="4"/>
      <c r="AN983" s="4"/>
      <c r="AO983" s="4"/>
      <c r="AP983" s="4"/>
    </row>
    <row r="984" spans="1:42">
      <c r="A984" s="4"/>
      <c r="B984" s="4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4"/>
      <c r="AK984" s="4"/>
      <c r="AL984" s="4"/>
      <c r="AM984" s="4"/>
      <c r="AN984" s="4"/>
      <c r="AO984" s="4"/>
      <c r="AP984" s="4"/>
    </row>
    <row r="985" spans="1:42">
      <c r="A985" s="4"/>
      <c r="B985" s="4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4"/>
      <c r="AK985" s="4"/>
      <c r="AL985" s="4"/>
      <c r="AM985" s="4"/>
      <c r="AN985" s="4"/>
      <c r="AO985" s="4"/>
      <c r="AP985" s="4"/>
    </row>
    <row r="986" spans="1:42">
      <c r="A986" s="4"/>
      <c r="B986" s="4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4"/>
      <c r="AK986" s="4"/>
      <c r="AL986" s="4"/>
      <c r="AM986" s="4"/>
      <c r="AN986" s="4"/>
      <c r="AO986" s="4"/>
      <c r="AP986" s="4"/>
    </row>
    <row r="987" spans="1:42">
      <c r="A987" s="4"/>
      <c r="B987" s="4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4"/>
      <c r="AK987" s="4"/>
      <c r="AL987" s="4"/>
      <c r="AM987" s="4"/>
      <c r="AN987" s="4"/>
      <c r="AO987" s="4"/>
      <c r="AP987" s="4"/>
    </row>
    <row r="988" spans="1:42">
      <c r="A988" s="4"/>
      <c r="B988" s="4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4"/>
      <c r="AK988" s="4"/>
      <c r="AL988" s="4"/>
      <c r="AM988" s="4"/>
      <c r="AN988" s="4"/>
      <c r="AO988" s="4"/>
      <c r="AP988" s="4"/>
    </row>
    <row r="989" spans="1:42">
      <c r="A989" s="4"/>
      <c r="B989" s="4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4"/>
      <c r="AK989" s="4"/>
      <c r="AL989" s="4"/>
      <c r="AM989" s="4"/>
      <c r="AN989" s="4"/>
      <c r="AO989" s="4"/>
      <c r="AP989" s="4"/>
    </row>
    <row r="990" spans="1:42">
      <c r="A990" s="4"/>
      <c r="B990" s="4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4"/>
      <c r="AK990" s="4"/>
      <c r="AL990" s="4"/>
      <c r="AM990" s="4"/>
      <c r="AN990" s="4"/>
      <c r="AO990" s="4"/>
      <c r="AP990" s="4"/>
    </row>
    <row r="991" spans="1:42">
      <c r="A991" s="4"/>
      <c r="B991" s="4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4"/>
      <c r="AK991" s="4"/>
      <c r="AL991" s="4"/>
      <c r="AM991" s="4"/>
      <c r="AN991" s="4"/>
      <c r="AO991" s="4"/>
      <c r="AP991" s="4"/>
    </row>
    <row r="992" spans="1:42">
      <c r="A992" s="4"/>
      <c r="B992" s="4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4"/>
      <c r="AK992" s="4"/>
      <c r="AL992" s="4"/>
      <c r="AM992" s="4"/>
      <c r="AN992" s="4"/>
      <c r="AO992" s="4"/>
      <c r="AP992" s="4"/>
    </row>
  </sheetData>
  <mergeCells count="8">
    <mergeCell ref="AC1:AE1"/>
    <mergeCell ref="AG1:AI1"/>
    <mergeCell ref="AK1:AL1"/>
    <mergeCell ref="C1:D1"/>
    <mergeCell ref="E1:J1"/>
    <mergeCell ref="K1:N1"/>
    <mergeCell ref="O1:Z1"/>
    <mergeCell ref="AA1:AB1"/>
  </mergeCells>
  <conditionalFormatting sqref="AA3:AF155 AG3:AI160 AA159:AB160 AC160:AF160">
    <cfRule type="cellIs" dxfId="5" priority="1" operator="equal">
      <formula>"Y"</formula>
    </cfRule>
  </conditionalFormatting>
  <conditionalFormatting sqref="E3:E155 E160">
    <cfRule type="cellIs" dxfId="4" priority="2" operator="equal">
      <formula>"Organized"</formula>
    </cfRule>
  </conditionalFormatting>
  <conditionalFormatting sqref="E3:E155 E160">
    <cfRule type="cellIs" dxfId="3" priority="3" operator="equal">
      <formula>"Well-Organized"</formula>
    </cfRule>
  </conditionalFormatting>
  <conditionalFormatting sqref="E3:E155 E160">
    <cfRule type="cellIs" dxfId="2" priority="4" operator="equal">
      <formula>"Partially Organized"</formula>
    </cfRule>
  </conditionalFormatting>
  <conditionalFormatting sqref="E3:E155 E160">
    <cfRule type="cellIs" dxfId="1" priority="5" operator="equal">
      <formula>"Not Yet Organized"</formula>
    </cfRule>
  </conditionalFormatting>
  <conditionalFormatting sqref="E3:E155 E160">
    <cfRule type="cellIs" dxfId="0" priority="6" operator="equal">
      <formula>"Moderately Organized"</formula>
    </cfRule>
  </conditionalFormatting>
  <hyperlinks>
    <hyperlink ref="AJ3" r:id="rId1"/>
    <hyperlink ref="AK3" r:id="rId2"/>
    <hyperlink ref="AL3" r:id="rId3"/>
    <hyperlink ref="AJ4" r:id="rId4"/>
    <hyperlink ref="AK4" r:id="rId5"/>
    <hyperlink ref="AL4" r:id="rId6"/>
    <hyperlink ref="AJ5" r:id="rId7"/>
    <hyperlink ref="AK5" r:id="rId8"/>
    <hyperlink ref="AL5" r:id="rId9"/>
    <hyperlink ref="AJ6" r:id="rId10"/>
    <hyperlink ref="AK6" r:id="rId11"/>
    <hyperlink ref="AL6" r:id="rId12"/>
    <hyperlink ref="AJ7" r:id="rId13"/>
    <hyperlink ref="AK7" r:id="rId14"/>
    <hyperlink ref="AL7" r:id="rId15"/>
    <hyperlink ref="AJ8" r:id="rId16"/>
    <hyperlink ref="AK8" r:id="rId17"/>
    <hyperlink ref="AL8" r:id="rId18"/>
    <hyperlink ref="AJ9" r:id="rId19"/>
    <hyperlink ref="AK9" r:id="rId20"/>
    <hyperlink ref="AL9" r:id="rId21"/>
    <hyperlink ref="AJ10" r:id="rId22"/>
    <hyperlink ref="AK10" r:id="rId23"/>
    <hyperlink ref="AL10" r:id="rId24"/>
    <hyperlink ref="AJ11" r:id="rId25"/>
    <hyperlink ref="AK11" r:id="rId26"/>
    <hyperlink ref="AL11" r:id="rId27"/>
    <hyperlink ref="AJ12" r:id="rId28"/>
    <hyperlink ref="AK12" r:id="rId29"/>
    <hyperlink ref="AL12" r:id="rId30"/>
    <hyperlink ref="AJ13" r:id="rId31"/>
    <hyperlink ref="AK13" r:id="rId32"/>
    <hyperlink ref="AL13" r:id="rId33"/>
    <hyperlink ref="AJ14" r:id="rId34"/>
    <hyperlink ref="AK14" r:id="rId35"/>
    <hyperlink ref="AL14" r:id="rId36"/>
    <hyperlink ref="AJ15" r:id="rId37"/>
    <hyperlink ref="AK15" r:id="rId38"/>
    <hyperlink ref="AL15" r:id="rId39"/>
    <hyperlink ref="AJ16" r:id="rId40"/>
    <hyperlink ref="AK16" r:id="rId41"/>
    <hyperlink ref="AL16" r:id="rId42"/>
    <hyperlink ref="AJ17" r:id="rId43"/>
    <hyperlink ref="AK17" r:id="rId44"/>
    <hyperlink ref="AL17" r:id="rId45"/>
    <hyperlink ref="AJ18" r:id="rId46"/>
    <hyperlink ref="AK18" r:id="rId47"/>
    <hyperlink ref="AL18" r:id="rId48"/>
    <hyperlink ref="AJ19" r:id="rId49"/>
    <hyperlink ref="AK19" r:id="rId50"/>
    <hyperlink ref="AL19" r:id="rId51"/>
    <hyperlink ref="AJ20" r:id="rId52"/>
    <hyperlink ref="AK20" r:id="rId53"/>
    <hyperlink ref="AL20" r:id="rId54"/>
    <hyperlink ref="AJ21" r:id="rId55"/>
    <hyperlink ref="AK21" r:id="rId56"/>
    <hyperlink ref="AL21" r:id="rId57"/>
    <hyperlink ref="AJ22" r:id="rId58"/>
    <hyperlink ref="AK22" r:id="rId59"/>
    <hyperlink ref="AL22" r:id="rId60"/>
    <hyperlink ref="AJ23" r:id="rId61"/>
    <hyperlink ref="AK23" r:id="rId62"/>
    <hyperlink ref="AL23" r:id="rId63"/>
    <hyperlink ref="AJ24" r:id="rId64"/>
    <hyperlink ref="AK24" r:id="rId65"/>
    <hyperlink ref="AL24" r:id="rId66"/>
    <hyperlink ref="AJ25" r:id="rId67"/>
    <hyperlink ref="AK25" r:id="rId68"/>
    <hyperlink ref="AL25" r:id="rId69"/>
    <hyperlink ref="AJ26" r:id="rId70"/>
    <hyperlink ref="AK26" r:id="rId71"/>
    <hyperlink ref="AL26" r:id="rId72"/>
    <hyperlink ref="AJ27" r:id="rId73"/>
    <hyperlink ref="AK27" r:id="rId74"/>
    <hyperlink ref="AL27" r:id="rId75"/>
    <hyperlink ref="AJ28" r:id="rId76"/>
    <hyperlink ref="AK28" r:id="rId77"/>
    <hyperlink ref="AL28" r:id="rId78"/>
    <hyperlink ref="AJ29" r:id="rId79"/>
    <hyperlink ref="AK29" r:id="rId80"/>
    <hyperlink ref="AL29" r:id="rId81"/>
    <hyperlink ref="AJ30" r:id="rId82"/>
    <hyperlink ref="AK30" r:id="rId83"/>
    <hyperlink ref="AL30" r:id="rId84"/>
    <hyperlink ref="AJ31" r:id="rId85"/>
    <hyperlink ref="AK31" r:id="rId86"/>
    <hyperlink ref="AL31" r:id="rId87"/>
    <hyperlink ref="AJ32" r:id="rId88"/>
    <hyperlink ref="AK32" r:id="rId89"/>
    <hyperlink ref="AL32" r:id="rId90"/>
    <hyperlink ref="AJ33" r:id="rId91"/>
    <hyperlink ref="AK33" r:id="rId92"/>
    <hyperlink ref="AL33" r:id="rId93"/>
    <hyperlink ref="AJ34" r:id="rId94"/>
    <hyperlink ref="AK34" r:id="rId95"/>
    <hyperlink ref="AL34" r:id="rId96"/>
    <hyperlink ref="AJ35" r:id="rId97"/>
    <hyperlink ref="AK35" r:id="rId98"/>
    <hyperlink ref="AL35" r:id="rId99"/>
    <hyperlink ref="AJ36" r:id="rId100"/>
    <hyperlink ref="AK36" r:id="rId101"/>
    <hyperlink ref="AL36" r:id="rId102"/>
    <hyperlink ref="AJ37" r:id="rId103"/>
    <hyperlink ref="AK37" r:id="rId104"/>
    <hyperlink ref="AL37" r:id="rId105"/>
    <hyperlink ref="AJ38" r:id="rId106"/>
    <hyperlink ref="AK38" r:id="rId107"/>
    <hyperlink ref="AL38" r:id="rId108"/>
    <hyperlink ref="AJ39" r:id="rId109"/>
    <hyperlink ref="AK39" r:id="rId110"/>
    <hyperlink ref="AL39" r:id="rId111"/>
    <hyperlink ref="AJ40" r:id="rId112"/>
    <hyperlink ref="AK40" r:id="rId113"/>
    <hyperlink ref="AL40" r:id="rId114"/>
    <hyperlink ref="AJ41" r:id="rId115"/>
    <hyperlink ref="AK41" r:id="rId116"/>
    <hyperlink ref="AL41" r:id="rId117"/>
    <hyperlink ref="AJ42" r:id="rId118"/>
    <hyperlink ref="AK42" r:id="rId119"/>
    <hyperlink ref="AL42" r:id="rId120"/>
    <hyperlink ref="AJ43" r:id="rId121"/>
    <hyperlink ref="AK43" r:id="rId122"/>
    <hyperlink ref="AL43" r:id="rId123"/>
    <hyperlink ref="AJ44" r:id="rId124"/>
    <hyperlink ref="AK44" r:id="rId125"/>
    <hyperlink ref="AL44" r:id="rId126"/>
    <hyperlink ref="AJ45" r:id="rId127"/>
    <hyperlink ref="AK45" r:id="rId128"/>
    <hyperlink ref="AL45" r:id="rId129"/>
    <hyperlink ref="AJ46" r:id="rId130"/>
    <hyperlink ref="AK46" r:id="rId131"/>
    <hyperlink ref="AL46" r:id="rId132"/>
    <hyperlink ref="AJ47" r:id="rId133"/>
    <hyperlink ref="AK47" r:id="rId134"/>
    <hyperlink ref="AL47" r:id="rId135"/>
    <hyperlink ref="AJ48" r:id="rId136"/>
    <hyperlink ref="AK48" r:id="rId137"/>
    <hyperlink ref="AL48" r:id="rId138"/>
    <hyperlink ref="AJ49" r:id="rId139"/>
    <hyperlink ref="AK49" r:id="rId140"/>
    <hyperlink ref="AL49" r:id="rId141"/>
    <hyperlink ref="AJ50" r:id="rId142"/>
    <hyperlink ref="AK50" r:id="rId143"/>
    <hyperlink ref="AL50" r:id="rId144"/>
    <hyperlink ref="AJ51" r:id="rId145"/>
    <hyperlink ref="AK51" r:id="rId146"/>
    <hyperlink ref="AL51" r:id="rId147"/>
    <hyperlink ref="AJ52" r:id="rId148"/>
    <hyperlink ref="AK52" r:id="rId149"/>
    <hyperlink ref="AL52" r:id="rId150"/>
    <hyperlink ref="AJ53" r:id="rId151"/>
    <hyperlink ref="AK53" r:id="rId152"/>
    <hyperlink ref="AL53" r:id="rId153"/>
    <hyperlink ref="AJ54" r:id="rId154"/>
    <hyperlink ref="AK54" r:id="rId155"/>
    <hyperlink ref="AL54" r:id="rId156"/>
    <hyperlink ref="AJ55" r:id="rId157"/>
    <hyperlink ref="AK55" r:id="rId158"/>
    <hyperlink ref="AL55" r:id="rId159"/>
    <hyperlink ref="AJ56" r:id="rId160"/>
    <hyperlink ref="AK56" r:id="rId161"/>
    <hyperlink ref="AL56" r:id="rId162"/>
    <hyperlink ref="AJ57" r:id="rId163"/>
    <hyperlink ref="AK57" r:id="rId164"/>
    <hyperlink ref="AL57" r:id="rId165"/>
    <hyperlink ref="AJ58" r:id="rId166"/>
    <hyperlink ref="AK58" r:id="rId167"/>
    <hyperlink ref="AL58" r:id="rId168"/>
    <hyperlink ref="AJ59" r:id="rId169"/>
    <hyperlink ref="AK59" r:id="rId170"/>
    <hyperlink ref="AL59" r:id="rId171"/>
    <hyperlink ref="AJ60" r:id="rId172"/>
    <hyperlink ref="AK60" r:id="rId173"/>
    <hyperlink ref="AL60" r:id="rId174"/>
    <hyperlink ref="AJ61" r:id="rId175"/>
    <hyperlink ref="AK61" r:id="rId176"/>
    <hyperlink ref="AL61" r:id="rId177"/>
    <hyperlink ref="AJ62" r:id="rId178"/>
    <hyperlink ref="AK62" r:id="rId179"/>
    <hyperlink ref="AL62" r:id="rId180"/>
    <hyperlink ref="AJ63" r:id="rId181"/>
    <hyperlink ref="AK63" r:id="rId182"/>
    <hyperlink ref="AL63" r:id="rId183"/>
    <hyperlink ref="AJ64" r:id="rId184"/>
    <hyperlink ref="AK64" r:id="rId185"/>
    <hyperlink ref="AL64" r:id="rId186"/>
    <hyperlink ref="AJ65" r:id="rId187"/>
    <hyperlink ref="AK65" r:id="rId188"/>
    <hyperlink ref="AL65" r:id="rId189"/>
    <hyperlink ref="AJ66" r:id="rId190"/>
    <hyperlink ref="AK66" r:id="rId191"/>
    <hyperlink ref="AL66" r:id="rId192"/>
    <hyperlink ref="AJ67" r:id="rId193"/>
    <hyperlink ref="AK67" r:id="rId194"/>
    <hyperlink ref="AL67" r:id="rId195"/>
    <hyperlink ref="AJ68" r:id="rId196"/>
    <hyperlink ref="AK68" r:id="rId197"/>
    <hyperlink ref="AL68" r:id="rId198"/>
    <hyperlink ref="AJ69" r:id="rId199"/>
    <hyperlink ref="AK69" r:id="rId200"/>
    <hyperlink ref="AL69" r:id="rId201"/>
    <hyperlink ref="AJ70" r:id="rId202"/>
    <hyperlink ref="AK70" r:id="rId203"/>
    <hyperlink ref="AL70" r:id="rId204"/>
    <hyperlink ref="AJ71" r:id="rId205"/>
    <hyperlink ref="AK71" r:id="rId206"/>
    <hyperlink ref="AL71" r:id="rId207"/>
    <hyperlink ref="AJ72" r:id="rId208"/>
    <hyperlink ref="AK72" r:id="rId209"/>
    <hyperlink ref="AL72" r:id="rId210"/>
    <hyperlink ref="AJ73" r:id="rId211"/>
    <hyperlink ref="AK73" r:id="rId212"/>
    <hyperlink ref="AL73" r:id="rId213"/>
    <hyperlink ref="AJ74" r:id="rId214"/>
    <hyperlink ref="AK74" r:id="rId215"/>
    <hyperlink ref="AL74" r:id="rId216"/>
    <hyperlink ref="AJ75" r:id="rId217"/>
    <hyperlink ref="AK75" r:id="rId218"/>
    <hyperlink ref="AL75" r:id="rId219"/>
    <hyperlink ref="AJ76" r:id="rId220"/>
    <hyperlink ref="AJ77" r:id="rId221"/>
    <hyperlink ref="AK77" r:id="rId222"/>
    <hyperlink ref="AL77" r:id="rId223"/>
    <hyperlink ref="AJ78" r:id="rId224"/>
    <hyperlink ref="AK78" r:id="rId225"/>
    <hyperlink ref="AL78" r:id="rId226"/>
    <hyperlink ref="AJ79" r:id="rId227"/>
    <hyperlink ref="AK79" r:id="rId228"/>
    <hyperlink ref="AL79" r:id="rId229"/>
    <hyperlink ref="AJ80" r:id="rId230"/>
    <hyperlink ref="AK80" r:id="rId231"/>
    <hyperlink ref="AL80" r:id="rId232"/>
    <hyperlink ref="AJ81" r:id="rId233"/>
    <hyperlink ref="AK81" r:id="rId234"/>
    <hyperlink ref="AL81" r:id="rId235"/>
    <hyperlink ref="AJ82" r:id="rId236"/>
    <hyperlink ref="AK82" r:id="rId237"/>
    <hyperlink ref="AL82" r:id="rId238"/>
    <hyperlink ref="AJ83" r:id="rId239"/>
    <hyperlink ref="AK83" r:id="rId240"/>
    <hyperlink ref="AL83" r:id="rId241"/>
    <hyperlink ref="AJ84" r:id="rId242"/>
    <hyperlink ref="AK84" r:id="rId243"/>
    <hyperlink ref="AL84" r:id="rId244"/>
    <hyperlink ref="AJ85" r:id="rId245"/>
    <hyperlink ref="AK85" r:id="rId246"/>
    <hyperlink ref="AL85" r:id="rId247"/>
    <hyperlink ref="AJ86" r:id="rId248"/>
    <hyperlink ref="AK86" r:id="rId249"/>
    <hyperlink ref="AL86" r:id="rId250"/>
    <hyperlink ref="AJ87" r:id="rId251"/>
    <hyperlink ref="AK87" r:id="rId252"/>
    <hyperlink ref="AL87" r:id="rId253"/>
    <hyperlink ref="AJ88" r:id="rId254"/>
    <hyperlink ref="AK88" r:id="rId255"/>
    <hyperlink ref="AL88" r:id="rId256"/>
    <hyperlink ref="AJ89" r:id="rId257"/>
    <hyperlink ref="AK89" r:id="rId258"/>
    <hyperlink ref="AL89" r:id="rId259"/>
    <hyperlink ref="AJ90" r:id="rId260"/>
    <hyperlink ref="AK90" r:id="rId261"/>
    <hyperlink ref="AL90" r:id="rId262"/>
    <hyperlink ref="AJ91" r:id="rId263"/>
    <hyperlink ref="AK91" r:id="rId264"/>
    <hyperlink ref="AL91" r:id="rId265"/>
    <hyperlink ref="AJ92" r:id="rId266"/>
    <hyperlink ref="AK92" r:id="rId267"/>
    <hyperlink ref="AL92" r:id="rId268"/>
    <hyperlink ref="AJ93" r:id="rId269"/>
    <hyperlink ref="AK93" r:id="rId270"/>
    <hyperlink ref="AL93" r:id="rId271"/>
    <hyperlink ref="AJ94" r:id="rId272"/>
    <hyperlink ref="AK94" r:id="rId273"/>
    <hyperlink ref="AL94" r:id="rId274"/>
    <hyperlink ref="AJ95" r:id="rId275"/>
    <hyperlink ref="AK95" r:id="rId276"/>
    <hyperlink ref="AL95" r:id="rId277"/>
    <hyperlink ref="AJ96" r:id="rId278"/>
    <hyperlink ref="AK96" r:id="rId279"/>
    <hyperlink ref="AL96" r:id="rId280"/>
    <hyperlink ref="AJ97" r:id="rId281"/>
    <hyperlink ref="AK97" r:id="rId282"/>
    <hyperlink ref="AL97" r:id="rId283"/>
    <hyperlink ref="AJ98" r:id="rId284"/>
    <hyperlink ref="AK98" r:id="rId285"/>
    <hyperlink ref="AL98" r:id="rId286"/>
    <hyperlink ref="AJ99" r:id="rId287"/>
    <hyperlink ref="AK99" r:id="rId288"/>
    <hyperlink ref="AL99" r:id="rId289"/>
    <hyperlink ref="AJ100" r:id="rId290"/>
    <hyperlink ref="AK100" r:id="rId291"/>
    <hyperlink ref="AL100" r:id="rId292"/>
    <hyperlink ref="AJ101" r:id="rId293"/>
    <hyperlink ref="AK101" r:id="rId294"/>
    <hyperlink ref="AL101" r:id="rId295"/>
    <hyperlink ref="AJ102" r:id="rId296"/>
    <hyperlink ref="AK102" r:id="rId297"/>
    <hyperlink ref="AL102" r:id="rId298"/>
    <hyperlink ref="AJ103" r:id="rId299"/>
    <hyperlink ref="AK103" r:id="rId300"/>
    <hyperlink ref="AL103" r:id="rId301"/>
    <hyperlink ref="AJ104" r:id="rId302"/>
    <hyperlink ref="AK104" r:id="rId303"/>
    <hyperlink ref="AL104" r:id="rId304"/>
    <hyperlink ref="AJ105" r:id="rId305"/>
    <hyperlink ref="AK105" r:id="rId306"/>
    <hyperlink ref="AL105" r:id="rId307"/>
    <hyperlink ref="AJ106" r:id="rId308"/>
    <hyperlink ref="AK106" r:id="rId309"/>
    <hyperlink ref="AL106" r:id="rId310"/>
    <hyperlink ref="AJ107" r:id="rId311"/>
    <hyperlink ref="AK107" r:id="rId312"/>
    <hyperlink ref="AL107" r:id="rId313"/>
    <hyperlink ref="AJ108" r:id="rId314"/>
    <hyperlink ref="AK108" r:id="rId315"/>
    <hyperlink ref="AL108" r:id="rId316"/>
    <hyperlink ref="AJ109" r:id="rId317"/>
    <hyperlink ref="AK109" r:id="rId318"/>
    <hyperlink ref="AL109" r:id="rId319"/>
    <hyperlink ref="AJ110" r:id="rId320"/>
    <hyperlink ref="AK110" r:id="rId321"/>
    <hyperlink ref="AL110" r:id="rId322"/>
    <hyperlink ref="AJ111" r:id="rId323"/>
    <hyperlink ref="AK111" r:id="rId324"/>
    <hyperlink ref="AL111" r:id="rId325"/>
    <hyperlink ref="AJ112" r:id="rId326"/>
    <hyperlink ref="AK112" r:id="rId327"/>
    <hyperlink ref="AL112" r:id="rId328"/>
    <hyperlink ref="AJ113" r:id="rId329"/>
    <hyperlink ref="AK113" r:id="rId330"/>
    <hyperlink ref="AL113" r:id="rId331"/>
    <hyperlink ref="AJ114" r:id="rId332"/>
    <hyperlink ref="AK114" r:id="rId333"/>
    <hyperlink ref="AL114" r:id="rId334"/>
    <hyperlink ref="AJ115" r:id="rId335"/>
    <hyperlink ref="AK115" r:id="rId336"/>
    <hyperlink ref="AL115" r:id="rId337"/>
    <hyperlink ref="AJ116" r:id="rId338"/>
    <hyperlink ref="AK116" r:id="rId339"/>
    <hyperlink ref="AL116" r:id="rId340"/>
    <hyperlink ref="AJ117" r:id="rId341"/>
    <hyperlink ref="AK117" r:id="rId342"/>
    <hyperlink ref="AL117" r:id="rId343"/>
    <hyperlink ref="AJ118" r:id="rId344"/>
    <hyperlink ref="AK118" r:id="rId345"/>
    <hyperlink ref="AL118" r:id="rId346"/>
    <hyperlink ref="AJ119" r:id="rId347"/>
    <hyperlink ref="AK119" r:id="rId348"/>
    <hyperlink ref="AL119" r:id="rId349"/>
    <hyperlink ref="AJ120" r:id="rId350"/>
    <hyperlink ref="AK120" r:id="rId351"/>
    <hyperlink ref="AL120" r:id="rId352"/>
    <hyperlink ref="AJ121" r:id="rId353"/>
    <hyperlink ref="AK121" r:id="rId354"/>
    <hyperlink ref="AL121" r:id="rId355"/>
    <hyperlink ref="AJ122" r:id="rId356"/>
    <hyperlink ref="AK122" r:id="rId357"/>
    <hyperlink ref="AL122" r:id="rId358"/>
    <hyperlink ref="AJ123" r:id="rId359"/>
    <hyperlink ref="AK123" r:id="rId360"/>
    <hyperlink ref="AL123" r:id="rId361"/>
    <hyperlink ref="AJ124" r:id="rId362"/>
    <hyperlink ref="AK124" r:id="rId363"/>
    <hyperlink ref="AL124" r:id="rId364"/>
    <hyperlink ref="AJ125" r:id="rId365"/>
    <hyperlink ref="AK125" r:id="rId366"/>
    <hyperlink ref="AL125" r:id="rId367"/>
    <hyperlink ref="AJ126" r:id="rId368"/>
    <hyperlink ref="AK126" r:id="rId369"/>
    <hyperlink ref="AL126" r:id="rId370"/>
    <hyperlink ref="AJ127" r:id="rId371"/>
    <hyperlink ref="AK127" r:id="rId372"/>
    <hyperlink ref="AL127" r:id="rId373"/>
    <hyperlink ref="AJ128" r:id="rId374"/>
    <hyperlink ref="AK128" r:id="rId375"/>
    <hyperlink ref="AL128" r:id="rId376"/>
    <hyperlink ref="AJ129" r:id="rId377"/>
    <hyperlink ref="AK129" r:id="rId378"/>
    <hyperlink ref="AL129" r:id="rId379"/>
    <hyperlink ref="AJ130" r:id="rId380"/>
    <hyperlink ref="AK130" r:id="rId381"/>
    <hyperlink ref="AL130" r:id="rId382"/>
    <hyperlink ref="AJ131" r:id="rId383"/>
    <hyperlink ref="AK131" r:id="rId384"/>
    <hyperlink ref="AL131" r:id="rId385"/>
    <hyperlink ref="AJ132" r:id="rId386"/>
    <hyperlink ref="AK132" r:id="rId387"/>
    <hyperlink ref="AL132" r:id="rId388"/>
    <hyperlink ref="AJ133" r:id="rId389"/>
    <hyperlink ref="AK133" r:id="rId390"/>
    <hyperlink ref="AL133" r:id="rId391"/>
    <hyperlink ref="AJ134" r:id="rId392"/>
    <hyperlink ref="AK134" r:id="rId393"/>
    <hyperlink ref="AL134" r:id="rId394"/>
    <hyperlink ref="AJ135" r:id="rId395"/>
    <hyperlink ref="AK135" r:id="rId396"/>
    <hyperlink ref="AL135" r:id="rId397"/>
    <hyperlink ref="AJ136" r:id="rId398"/>
    <hyperlink ref="AK136" r:id="rId399"/>
    <hyperlink ref="AL136" r:id="rId400"/>
    <hyperlink ref="AJ137" r:id="rId401"/>
    <hyperlink ref="AK137" r:id="rId402"/>
    <hyperlink ref="AL137" r:id="rId403"/>
    <hyperlink ref="AJ138" r:id="rId404"/>
    <hyperlink ref="AK138" r:id="rId405"/>
    <hyperlink ref="AL138" r:id="rId406"/>
    <hyperlink ref="AJ139" r:id="rId407"/>
    <hyperlink ref="AK139" r:id="rId408"/>
    <hyperlink ref="AJ140" r:id="rId409"/>
    <hyperlink ref="AK140" r:id="rId410"/>
    <hyperlink ref="AL140" r:id="rId411"/>
    <hyperlink ref="AJ141" r:id="rId412"/>
    <hyperlink ref="AK141" r:id="rId413"/>
    <hyperlink ref="AL141" r:id="rId414"/>
    <hyperlink ref="AJ142" r:id="rId415"/>
    <hyperlink ref="AK142" r:id="rId416"/>
    <hyperlink ref="AL142" r:id="rId417"/>
    <hyperlink ref="AJ143" r:id="rId418"/>
    <hyperlink ref="AK143" r:id="rId419"/>
    <hyperlink ref="AL143" r:id="rId420"/>
    <hyperlink ref="AJ144" r:id="rId421"/>
    <hyperlink ref="AK144" r:id="rId422"/>
    <hyperlink ref="AL144" r:id="rId423"/>
    <hyperlink ref="AJ145" r:id="rId424"/>
    <hyperlink ref="AK145" r:id="rId425"/>
    <hyperlink ref="AL145" r:id="rId426"/>
    <hyperlink ref="AJ146" r:id="rId427"/>
    <hyperlink ref="AK146" r:id="rId428"/>
    <hyperlink ref="AL146" r:id="rId429"/>
    <hyperlink ref="AK147" r:id="rId430"/>
    <hyperlink ref="AL147" r:id="rId431"/>
    <hyperlink ref="AJ148" r:id="rId432"/>
    <hyperlink ref="AK148" r:id="rId433"/>
    <hyperlink ref="AL148" r:id="rId434"/>
    <hyperlink ref="AJ149" r:id="rId435"/>
    <hyperlink ref="AK149" r:id="rId436"/>
    <hyperlink ref="AL149" r:id="rId437"/>
    <hyperlink ref="AJ150" r:id="rId438"/>
    <hyperlink ref="AK150" r:id="rId439"/>
    <hyperlink ref="AL150" r:id="rId440"/>
    <hyperlink ref="AJ151" r:id="rId441"/>
    <hyperlink ref="AK151" r:id="rId442"/>
    <hyperlink ref="AL151" r:id="rId443"/>
    <hyperlink ref="AJ152" r:id="rId444"/>
    <hyperlink ref="AK152" r:id="rId445"/>
    <hyperlink ref="AL152" r:id="rId446"/>
    <hyperlink ref="AJ153" r:id="rId447"/>
    <hyperlink ref="AK153" r:id="rId448"/>
    <hyperlink ref="AL153" r:id="rId449"/>
    <hyperlink ref="AJ154" r:id="rId450"/>
    <hyperlink ref="AK154" r:id="rId451"/>
    <hyperlink ref="AL154" r:id="rId452"/>
    <hyperlink ref="AJ155" r:id="rId453"/>
    <hyperlink ref="AK155" r:id="rId454"/>
    <hyperlink ref="AL155" r:id="rId455"/>
    <hyperlink ref="AJ156" r:id="rId456"/>
    <hyperlink ref="AJ157" r:id="rId457"/>
    <hyperlink ref="AJ158" r:id="rId458"/>
    <hyperlink ref="AK159" r:id="rId459"/>
    <hyperlink ref="AL159" r:id="rId460"/>
    <hyperlink ref="AJ160" r:id="rId461"/>
    <hyperlink ref="AK160" r:id="rId462"/>
    <hyperlink ref="AL160" r:id="rId463"/>
  </hyperlinks>
  <pageMargins left="0.7" right="0.7" top="0.75" bottom="0.75" header="0.3" footer="0.3"/>
  <legacyDrawing r:id="rId46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K155"/>
  <sheetViews>
    <sheetView workbookViewId="0"/>
  </sheetViews>
  <sheetFormatPr defaultColWidth="12.6640625" defaultRowHeight="15.75" customHeight="1"/>
  <cols>
    <col min="3" max="3" width="16.77734375" customWidth="1"/>
    <col min="7" max="7" width="13.88671875" customWidth="1"/>
    <col min="8" max="8" width="18" customWidth="1"/>
    <col min="9" max="9" width="13.88671875" customWidth="1"/>
    <col min="10" max="10" width="18.77734375" customWidth="1"/>
    <col min="11" max="11" width="16.44140625" customWidth="1"/>
  </cols>
  <sheetData>
    <row r="1" spans="1:11">
      <c r="A1" s="37"/>
      <c r="B1" s="38"/>
      <c r="C1" s="39" t="s">
        <v>13</v>
      </c>
      <c r="G1" s="39" t="s">
        <v>14</v>
      </c>
      <c r="H1" s="39" t="s">
        <v>15</v>
      </c>
      <c r="I1" s="39" t="s">
        <v>16</v>
      </c>
      <c r="J1" s="39" t="s">
        <v>17</v>
      </c>
      <c r="K1" s="39" t="s">
        <v>18</v>
      </c>
    </row>
    <row r="2" spans="1:11">
      <c r="A2" s="37" t="s">
        <v>50</v>
      </c>
      <c r="B2" s="38">
        <v>40524</v>
      </c>
      <c r="C2" s="39" t="s">
        <v>51</v>
      </c>
      <c r="G2" s="37" t="s">
        <v>52</v>
      </c>
      <c r="H2" s="39" t="s">
        <v>52</v>
      </c>
      <c r="I2" s="37" t="s">
        <v>53</v>
      </c>
      <c r="J2" s="37" t="s">
        <v>54</v>
      </c>
      <c r="K2" s="37" t="s">
        <v>53</v>
      </c>
    </row>
    <row r="3" spans="1:11">
      <c r="A3" s="37" t="s">
        <v>60</v>
      </c>
      <c r="B3" s="38">
        <v>40120</v>
      </c>
      <c r="C3" s="39" t="s">
        <v>61</v>
      </c>
      <c r="G3" s="40" t="s">
        <v>52</v>
      </c>
      <c r="H3" s="40" t="s">
        <v>53</v>
      </c>
      <c r="I3" s="40" t="s">
        <v>62</v>
      </c>
      <c r="J3" s="40" t="s">
        <v>52</v>
      </c>
      <c r="K3" s="39" t="s">
        <v>52</v>
      </c>
    </row>
    <row r="4" spans="1:11">
      <c r="A4" s="37" t="s">
        <v>66</v>
      </c>
      <c r="B4" s="38">
        <v>40260</v>
      </c>
      <c r="C4" s="39" t="s">
        <v>61</v>
      </c>
      <c r="G4" s="37" t="s">
        <v>53</v>
      </c>
      <c r="H4" s="39" t="s">
        <v>53</v>
      </c>
      <c r="I4" s="37" t="s">
        <v>52</v>
      </c>
      <c r="J4" s="37" t="s">
        <v>52</v>
      </c>
      <c r="K4" s="39" t="s">
        <v>52</v>
      </c>
    </row>
    <row r="5" spans="1:11">
      <c r="A5" s="37" t="s">
        <v>70</v>
      </c>
      <c r="B5" s="38">
        <v>40340</v>
      </c>
      <c r="C5" s="39" t="s">
        <v>51</v>
      </c>
      <c r="G5" s="40" t="s">
        <v>53</v>
      </c>
      <c r="H5" s="40" t="s">
        <v>54</v>
      </c>
      <c r="I5" s="40" t="s">
        <v>52</v>
      </c>
      <c r="J5" s="40" t="s">
        <v>52</v>
      </c>
      <c r="K5" s="39" t="s">
        <v>53</v>
      </c>
    </row>
    <row r="6" spans="1:11">
      <c r="A6" s="37" t="s">
        <v>74</v>
      </c>
      <c r="B6" s="38">
        <v>40405</v>
      </c>
      <c r="C6" s="39" t="s">
        <v>51</v>
      </c>
      <c r="G6" s="37" t="s">
        <v>53</v>
      </c>
      <c r="H6" s="39" t="s">
        <v>53</v>
      </c>
      <c r="I6" s="37" t="s">
        <v>53</v>
      </c>
      <c r="J6" s="37" t="s">
        <v>52</v>
      </c>
      <c r="K6" s="39" t="s">
        <v>52</v>
      </c>
    </row>
    <row r="7" spans="1:11">
      <c r="A7" s="37" t="s">
        <v>78</v>
      </c>
      <c r="B7" s="38">
        <v>40633</v>
      </c>
      <c r="C7" s="39" t="s">
        <v>51</v>
      </c>
      <c r="G7" s="37" t="s">
        <v>53</v>
      </c>
      <c r="H7" s="39" t="s">
        <v>53</v>
      </c>
      <c r="I7" s="37" t="s">
        <v>52</v>
      </c>
      <c r="J7" s="37" t="s">
        <v>53</v>
      </c>
      <c r="K7" s="37" t="s">
        <v>53</v>
      </c>
    </row>
    <row r="8" spans="1:11">
      <c r="A8" s="37" t="s">
        <v>82</v>
      </c>
      <c r="B8" s="38">
        <v>40540</v>
      </c>
      <c r="C8" s="39" t="s">
        <v>51</v>
      </c>
      <c r="G8" s="40" t="s">
        <v>83</v>
      </c>
      <c r="H8" s="40" t="s">
        <v>83</v>
      </c>
      <c r="I8" s="40" t="s">
        <v>83</v>
      </c>
      <c r="J8" s="40" t="s">
        <v>52</v>
      </c>
      <c r="K8" s="39" t="s">
        <v>53</v>
      </c>
    </row>
    <row r="9" spans="1:11">
      <c r="A9" s="37" t="s">
        <v>87</v>
      </c>
      <c r="B9" s="38">
        <v>43175</v>
      </c>
      <c r="C9" s="39" t="s">
        <v>51</v>
      </c>
      <c r="G9" s="37" t="s">
        <v>53</v>
      </c>
      <c r="H9" s="39" t="s">
        <v>53</v>
      </c>
      <c r="I9" s="37" t="s">
        <v>52</v>
      </c>
      <c r="J9" s="37" t="s">
        <v>53</v>
      </c>
      <c r="K9" s="37" t="s">
        <v>52</v>
      </c>
    </row>
    <row r="10" spans="1:11">
      <c r="A10" s="37" t="s">
        <v>91</v>
      </c>
      <c r="B10" s="38">
        <v>40800</v>
      </c>
      <c r="C10" s="39" t="s">
        <v>51</v>
      </c>
      <c r="G10" s="40" t="s">
        <v>53</v>
      </c>
      <c r="H10" s="40" t="s">
        <v>54</v>
      </c>
      <c r="I10" s="40" t="s">
        <v>52</v>
      </c>
      <c r="J10" s="40" t="s">
        <v>52</v>
      </c>
      <c r="K10" s="39" t="s">
        <v>53</v>
      </c>
    </row>
    <row r="11" spans="1:11">
      <c r="A11" s="37" t="s">
        <v>95</v>
      </c>
      <c r="B11" s="38">
        <v>41080</v>
      </c>
      <c r="C11" s="40" t="s">
        <v>96</v>
      </c>
      <c r="G11" s="40" t="s">
        <v>54</v>
      </c>
      <c r="H11" s="40" t="s">
        <v>54</v>
      </c>
      <c r="I11" s="40" t="s">
        <v>53</v>
      </c>
      <c r="J11" s="40" t="s">
        <v>53</v>
      </c>
      <c r="K11" s="39" t="s">
        <v>53</v>
      </c>
    </row>
    <row r="12" spans="1:11">
      <c r="A12" s="37" t="s">
        <v>100</v>
      </c>
      <c r="B12" s="38">
        <v>41210</v>
      </c>
      <c r="C12" s="39" t="s">
        <v>51</v>
      </c>
      <c r="G12" s="37" t="s">
        <v>52</v>
      </c>
      <c r="H12" s="39" t="s">
        <v>53</v>
      </c>
      <c r="I12" s="37" t="s">
        <v>52</v>
      </c>
      <c r="J12" s="37" t="s">
        <v>53</v>
      </c>
      <c r="K12" s="37" t="s">
        <v>53</v>
      </c>
    </row>
    <row r="13" spans="1:11">
      <c r="A13" s="37" t="s">
        <v>104</v>
      </c>
      <c r="B13" s="38">
        <v>40755</v>
      </c>
      <c r="C13" s="40" t="s">
        <v>96</v>
      </c>
      <c r="G13" s="40" t="s">
        <v>54</v>
      </c>
      <c r="H13" s="40" t="s">
        <v>54</v>
      </c>
      <c r="I13" s="40" t="s">
        <v>53</v>
      </c>
      <c r="J13" s="40" t="s">
        <v>52</v>
      </c>
      <c r="K13" s="39" t="s">
        <v>53</v>
      </c>
    </row>
    <row r="14" spans="1:11">
      <c r="A14" s="37" t="s">
        <v>108</v>
      </c>
      <c r="B14" s="38">
        <v>41663</v>
      </c>
      <c r="C14" s="39" t="s">
        <v>51</v>
      </c>
      <c r="G14" s="37" t="s">
        <v>54</v>
      </c>
      <c r="H14" s="39" t="s">
        <v>53</v>
      </c>
      <c r="I14" s="37" t="s">
        <v>53</v>
      </c>
      <c r="J14" s="37" t="s">
        <v>52</v>
      </c>
      <c r="K14" s="39" t="s">
        <v>52</v>
      </c>
    </row>
    <row r="15" spans="1:11">
      <c r="A15" s="37" t="s">
        <v>112</v>
      </c>
      <c r="B15" s="38">
        <v>41715</v>
      </c>
      <c r="C15" s="39" t="s">
        <v>51</v>
      </c>
      <c r="G15" s="40" t="s">
        <v>53</v>
      </c>
      <c r="H15" s="40" t="s">
        <v>53</v>
      </c>
      <c r="I15" s="40" t="s">
        <v>52</v>
      </c>
      <c r="J15" s="40" t="s">
        <v>62</v>
      </c>
      <c r="K15" s="39" t="s">
        <v>53</v>
      </c>
    </row>
    <row r="16" spans="1:11">
      <c r="A16" s="37" t="s">
        <v>116</v>
      </c>
      <c r="B16" s="38">
        <v>41900</v>
      </c>
      <c r="C16" s="39" t="s">
        <v>51</v>
      </c>
      <c r="G16" s="40" t="s">
        <v>53</v>
      </c>
      <c r="H16" s="40" t="s">
        <v>53</v>
      </c>
      <c r="I16" s="40" t="s">
        <v>52</v>
      </c>
      <c r="J16" s="40" t="s">
        <v>53</v>
      </c>
      <c r="K16" s="39" t="s">
        <v>53</v>
      </c>
    </row>
    <row r="17" spans="1:11">
      <c r="A17" s="37" t="s">
        <v>120</v>
      </c>
      <c r="B17" s="38">
        <v>41920</v>
      </c>
      <c r="C17" s="40" t="s">
        <v>96</v>
      </c>
      <c r="G17" s="37" t="s">
        <v>53</v>
      </c>
      <c r="H17" s="39" t="s">
        <v>54</v>
      </c>
      <c r="I17" s="37" t="s">
        <v>54</v>
      </c>
      <c r="J17" s="37" t="s">
        <v>54</v>
      </c>
      <c r="K17" s="39" t="s">
        <v>53</v>
      </c>
    </row>
    <row r="18" spans="1:11">
      <c r="A18" s="37" t="s">
        <v>124</v>
      </c>
      <c r="B18" s="38">
        <v>41890</v>
      </c>
      <c r="C18" s="40" t="s">
        <v>125</v>
      </c>
      <c r="G18" s="40" t="s">
        <v>54</v>
      </c>
      <c r="H18" s="40" t="s">
        <v>53</v>
      </c>
      <c r="I18" s="40" t="s">
        <v>62</v>
      </c>
      <c r="J18" s="40" t="s">
        <v>53</v>
      </c>
      <c r="K18" s="39" t="s">
        <v>53</v>
      </c>
    </row>
    <row r="19" spans="1:11">
      <c r="A19" s="37" t="s">
        <v>129</v>
      </c>
      <c r="B19" s="38">
        <v>41980</v>
      </c>
      <c r="C19" s="40" t="s">
        <v>96</v>
      </c>
      <c r="G19" s="37" t="s">
        <v>53</v>
      </c>
      <c r="H19" s="39" t="s">
        <v>53</v>
      </c>
      <c r="I19" s="37" t="s">
        <v>52</v>
      </c>
      <c r="J19" s="37" t="s">
        <v>54</v>
      </c>
      <c r="K19" s="39" t="s">
        <v>54</v>
      </c>
    </row>
    <row r="20" spans="1:11">
      <c r="A20" s="37" t="s">
        <v>133</v>
      </c>
      <c r="B20" s="38">
        <v>42930</v>
      </c>
      <c r="C20" s="39" t="s">
        <v>51</v>
      </c>
      <c r="G20" s="40" t="s">
        <v>83</v>
      </c>
      <c r="H20" s="40" t="s">
        <v>83</v>
      </c>
      <c r="I20" s="40" t="s">
        <v>83</v>
      </c>
      <c r="J20" s="40" t="s">
        <v>52</v>
      </c>
      <c r="K20" s="39" t="s">
        <v>53</v>
      </c>
    </row>
    <row r="21" spans="1:11">
      <c r="A21" s="37" t="s">
        <v>137</v>
      </c>
      <c r="B21" s="38">
        <v>42970</v>
      </c>
      <c r="C21" s="39" t="s">
        <v>51</v>
      </c>
      <c r="G21" s="37" t="s">
        <v>53</v>
      </c>
      <c r="H21" s="40" t="s">
        <v>53</v>
      </c>
      <c r="I21" s="37" t="s">
        <v>53</v>
      </c>
      <c r="J21" s="39" t="s">
        <v>53</v>
      </c>
      <c r="K21" s="37" t="s">
        <v>52</v>
      </c>
    </row>
    <row r="22" spans="1:11">
      <c r="A22" s="37" t="s">
        <v>141</v>
      </c>
      <c r="B22" s="38">
        <v>43207</v>
      </c>
      <c r="C22" s="40" t="s">
        <v>96</v>
      </c>
      <c r="G22" s="37" t="s">
        <v>54</v>
      </c>
      <c r="H22" s="39" t="s">
        <v>54</v>
      </c>
      <c r="I22" s="37" t="s">
        <v>53</v>
      </c>
      <c r="J22" s="37" t="s">
        <v>52</v>
      </c>
      <c r="K22" s="39" t="s">
        <v>53</v>
      </c>
    </row>
    <row r="23" spans="1:11">
      <c r="A23" s="37" t="s">
        <v>145</v>
      </c>
      <c r="B23" s="38">
        <v>41760</v>
      </c>
      <c r="C23" s="39" t="s">
        <v>51</v>
      </c>
      <c r="G23" s="40" t="s">
        <v>53</v>
      </c>
      <c r="H23" s="40" t="s">
        <v>54</v>
      </c>
      <c r="I23" s="40" t="s">
        <v>52</v>
      </c>
      <c r="J23" s="40" t="s">
        <v>52</v>
      </c>
      <c r="K23" s="39" t="s">
        <v>53</v>
      </c>
    </row>
    <row r="24" spans="1:11">
      <c r="A24" s="37" t="s">
        <v>149</v>
      </c>
      <c r="B24" s="38">
        <v>43165</v>
      </c>
      <c r="C24" s="39" t="s">
        <v>51</v>
      </c>
      <c r="G24" s="40" t="s">
        <v>53</v>
      </c>
      <c r="H24" s="40" t="s">
        <v>53</v>
      </c>
      <c r="I24" s="40" t="s">
        <v>52</v>
      </c>
      <c r="J24" s="40" t="s">
        <v>52</v>
      </c>
      <c r="K24" s="39" t="s">
        <v>53</v>
      </c>
    </row>
    <row r="25" spans="1:11">
      <c r="A25" s="37" t="s">
        <v>153</v>
      </c>
      <c r="B25" s="38">
        <v>42770</v>
      </c>
      <c r="C25" s="40" t="s">
        <v>125</v>
      </c>
      <c r="G25" s="40" t="s">
        <v>53</v>
      </c>
      <c r="H25" s="40" t="s">
        <v>54</v>
      </c>
      <c r="I25" s="40" t="s">
        <v>52</v>
      </c>
      <c r="J25" s="40" t="s">
        <v>53</v>
      </c>
      <c r="K25" s="39" t="s">
        <v>53</v>
      </c>
    </row>
    <row r="26" spans="1:11">
      <c r="A26" s="37" t="s">
        <v>157</v>
      </c>
      <c r="B26" s="38">
        <v>43210</v>
      </c>
      <c r="C26" s="40" t="s">
        <v>96</v>
      </c>
      <c r="G26" s="37" t="s">
        <v>53</v>
      </c>
      <c r="H26" s="39" t="s">
        <v>54</v>
      </c>
      <c r="I26" s="40" t="s">
        <v>53</v>
      </c>
      <c r="J26" s="40" t="s">
        <v>53</v>
      </c>
      <c r="K26" s="39" t="s">
        <v>53</v>
      </c>
    </row>
    <row r="27" spans="1:11">
      <c r="A27" s="37" t="s">
        <v>161</v>
      </c>
      <c r="B27" s="38">
        <v>43280</v>
      </c>
      <c r="C27" s="39" t="s">
        <v>51</v>
      </c>
      <c r="G27" s="37" t="s">
        <v>52</v>
      </c>
      <c r="H27" s="37" t="s">
        <v>53</v>
      </c>
      <c r="I27" s="39" t="s">
        <v>53</v>
      </c>
      <c r="J27" s="37" t="s">
        <v>52</v>
      </c>
      <c r="K27" s="37" t="s">
        <v>53</v>
      </c>
    </row>
    <row r="28" spans="1:11">
      <c r="A28" s="37" t="s">
        <v>165</v>
      </c>
      <c r="B28" s="38">
        <v>43290</v>
      </c>
      <c r="C28" s="39" t="s">
        <v>51</v>
      </c>
      <c r="G28" s="37" t="s">
        <v>52</v>
      </c>
      <c r="H28" s="39" t="s">
        <v>52</v>
      </c>
      <c r="I28" s="37" t="s">
        <v>53</v>
      </c>
      <c r="J28" s="37" t="s">
        <v>53</v>
      </c>
      <c r="K28" s="39" t="s">
        <v>53</v>
      </c>
    </row>
    <row r="29" spans="1:11">
      <c r="A29" s="37" t="s">
        <v>169</v>
      </c>
      <c r="B29" s="38">
        <v>43320</v>
      </c>
      <c r="C29" s="39" t="s">
        <v>51</v>
      </c>
      <c r="G29" s="40" t="s">
        <v>52</v>
      </c>
      <c r="H29" s="40" t="s">
        <v>52</v>
      </c>
      <c r="I29" s="40" t="s">
        <v>52</v>
      </c>
      <c r="J29" s="40" t="s">
        <v>53</v>
      </c>
      <c r="K29" s="39" t="s">
        <v>54</v>
      </c>
    </row>
    <row r="30" spans="1:11">
      <c r="A30" s="37" t="s">
        <v>173</v>
      </c>
      <c r="B30" s="38">
        <v>43420</v>
      </c>
      <c r="C30" s="39" t="s">
        <v>61</v>
      </c>
      <c r="G30" s="40" t="s">
        <v>53</v>
      </c>
      <c r="H30" s="40" t="s">
        <v>53</v>
      </c>
      <c r="I30" s="40" t="s">
        <v>52</v>
      </c>
      <c r="J30" s="40" t="s">
        <v>62</v>
      </c>
      <c r="K30" s="39" t="s">
        <v>52</v>
      </c>
    </row>
    <row r="31" spans="1:11">
      <c r="A31" s="37" t="s">
        <v>177</v>
      </c>
      <c r="B31" s="38">
        <v>43450</v>
      </c>
      <c r="C31" s="39" t="s">
        <v>51</v>
      </c>
      <c r="G31" s="40" t="s">
        <v>53</v>
      </c>
      <c r="H31" s="40" t="s">
        <v>54</v>
      </c>
      <c r="I31" s="40" t="s">
        <v>62</v>
      </c>
      <c r="J31" s="40" t="s">
        <v>52</v>
      </c>
      <c r="K31" s="39" t="s">
        <v>53</v>
      </c>
    </row>
    <row r="32" spans="1:11">
      <c r="A32" s="37" t="s">
        <v>181</v>
      </c>
      <c r="B32" s="38">
        <v>42640</v>
      </c>
      <c r="C32" s="40" t="s">
        <v>96</v>
      </c>
      <c r="G32" s="37" t="s">
        <v>53</v>
      </c>
      <c r="H32" s="40" t="s">
        <v>54</v>
      </c>
      <c r="I32" s="37" t="s">
        <v>53</v>
      </c>
      <c r="J32" s="39" t="s">
        <v>53</v>
      </c>
      <c r="K32" s="37" t="s">
        <v>53</v>
      </c>
    </row>
    <row r="33" spans="1:11">
      <c r="A33" s="37" t="s">
        <v>185</v>
      </c>
      <c r="B33" s="38">
        <v>43500</v>
      </c>
      <c r="C33" s="39" t="s">
        <v>51</v>
      </c>
      <c r="G33" s="40" t="s">
        <v>53</v>
      </c>
      <c r="H33" s="40" t="s">
        <v>53</v>
      </c>
      <c r="I33" s="40" t="s">
        <v>53</v>
      </c>
      <c r="J33" s="40" t="s">
        <v>52</v>
      </c>
      <c r="K33" s="39" t="s">
        <v>53</v>
      </c>
    </row>
    <row r="34" spans="1:11">
      <c r="A34" s="37" t="s">
        <v>189</v>
      </c>
      <c r="B34" s="38">
        <v>43550</v>
      </c>
      <c r="C34" s="39" t="s">
        <v>51</v>
      </c>
      <c r="G34" s="40" t="s">
        <v>83</v>
      </c>
      <c r="H34" s="40" t="s">
        <v>83</v>
      </c>
      <c r="I34" s="40" t="s">
        <v>83</v>
      </c>
      <c r="J34" s="40" t="s">
        <v>52</v>
      </c>
      <c r="K34" s="39" t="s">
        <v>52</v>
      </c>
    </row>
    <row r="35" spans="1:11">
      <c r="A35" s="37" t="s">
        <v>193</v>
      </c>
      <c r="B35" s="38">
        <v>43812</v>
      </c>
      <c r="C35" s="39" t="s">
        <v>51</v>
      </c>
      <c r="G35" s="40" t="s">
        <v>53</v>
      </c>
      <c r="H35" s="40" t="s">
        <v>53</v>
      </c>
      <c r="I35" s="40" t="s">
        <v>62</v>
      </c>
      <c r="J35" s="40" t="s">
        <v>52</v>
      </c>
      <c r="K35" s="39" t="s">
        <v>53</v>
      </c>
    </row>
    <row r="36" spans="1:11">
      <c r="A36" s="37" t="s">
        <v>197</v>
      </c>
      <c r="B36" s="38">
        <v>43819</v>
      </c>
      <c r="C36" s="40" t="s">
        <v>96</v>
      </c>
      <c r="G36" s="37" t="s">
        <v>53</v>
      </c>
      <c r="H36" s="37" t="s">
        <v>54</v>
      </c>
      <c r="I36" s="37" t="s">
        <v>52</v>
      </c>
      <c r="J36" s="37" t="s">
        <v>54</v>
      </c>
      <c r="K36" s="37" t="s">
        <v>53</v>
      </c>
    </row>
    <row r="37" spans="1:11">
      <c r="A37" s="37" t="s">
        <v>201</v>
      </c>
      <c r="B37" s="38">
        <v>43818</v>
      </c>
      <c r="C37" s="40" t="s">
        <v>125</v>
      </c>
      <c r="G37" s="40" t="s">
        <v>53</v>
      </c>
      <c r="H37" s="40" t="s">
        <v>54</v>
      </c>
      <c r="I37" s="40" t="s">
        <v>52</v>
      </c>
      <c r="J37" s="40" t="s">
        <v>53</v>
      </c>
      <c r="K37" s="39" t="s">
        <v>53</v>
      </c>
    </row>
    <row r="38" spans="1:11">
      <c r="A38" s="37" t="s">
        <v>205</v>
      </c>
      <c r="B38" s="38">
        <v>43840</v>
      </c>
      <c r="C38" s="39" t="s">
        <v>61</v>
      </c>
      <c r="G38" s="40" t="s">
        <v>53</v>
      </c>
      <c r="H38" s="40" t="s">
        <v>53</v>
      </c>
      <c r="I38" s="40" t="s">
        <v>52</v>
      </c>
      <c r="J38" s="40" t="s">
        <v>52</v>
      </c>
      <c r="K38" s="39" t="s">
        <v>52</v>
      </c>
    </row>
    <row r="39" spans="1:11">
      <c r="A39" s="37" t="s">
        <v>209</v>
      </c>
      <c r="B39" s="38">
        <v>43880</v>
      </c>
      <c r="C39" s="39" t="s">
        <v>51</v>
      </c>
      <c r="G39" s="40" t="s">
        <v>53</v>
      </c>
      <c r="H39" s="40" t="s">
        <v>54</v>
      </c>
      <c r="I39" s="40" t="s">
        <v>52</v>
      </c>
      <c r="J39" s="40" t="s">
        <v>52</v>
      </c>
      <c r="K39" s="39" t="s">
        <v>53</v>
      </c>
    </row>
    <row r="40" spans="1:11">
      <c r="A40" s="37" t="s">
        <v>213</v>
      </c>
      <c r="B40" s="38">
        <v>43890</v>
      </c>
      <c r="C40" s="39" t="s">
        <v>51</v>
      </c>
      <c r="G40" s="40" t="s">
        <v>53</v>
      </c>
      <c r="H40" s="40" t="s">
        <v>53</v>
      </c>
      <c r="I40" s="40" t="s">
        <v>62</v>
      </c>
      <c r="J40" s="40" t="s">
        <v>52</v>
      </c>
      <c r="K40" s="39" t="s">
        <v>53</v>
      </c>
    </row>
    <row r="41" spans="1:11">
      <c r="A41" s="37" t="s">
        <v>217</v>
      </c>
      <c r="B41" s="38">
        <v>43910</v>
      </c>
      <c r="C41" s="40" t="s">
        <v>125</v>
      </c>
      <c r="G41" s="40" t="s">
        <v>83</v>
      </c>
      <c r="H41" s="40" t="s">
        <v>83</v>
      </c>
      <c r="I41" s="40" t="s">
        <v>83</v>
      </c>
      <c r="J41" s="40" t="s">
        <v>53</v>
      </c>
      <c r="K41" s="39" t="s">
        <v>53</v>
      </c>
    </row>
    <row r="42" spans="1:11">
      <c r="A42" s="37" t="s">
        <v>221</v>
      </c>
      <c r="B42" s="38">
        <v>43920</v>
      </c>
      <c r="C42" s="39" t="s">
        <v>61</v>
      </c>
      <c r="G42" s="40" t="s">
        <v>52</v>
      </c>
      <c r="H42" s="40" t="s">
        <v>52</v>
      </c>
      <c r="I42" s="40" t="s">
        <v>62</v>
      </c>
      <c r="J42" s="40" t="s">
        <v>53</v>
      </c>
      <c r="K42" s="39" t="s">
        <v>53</v>
      </c>
    </row>
    <row r="43" spans="1:11">
      <c r="A43" s="37" t="s">
        <v>225</v>
      </c>
      <c r="B43" s="38">
        <v>43930</v>
      </c>
      <c r="C43" s="39" t="s">
        <v>51</v>
      </c>
      <c r="G43" s="37" t="s">
        <v>53</v>
      </c>
      <c r="H43" s="39" t="s">
        <v>53</v>
      </c>
      <c r="I43" s="37" t="s">
        <v>52</v>
      </c>
      <c r="J43" s="37" t="s">
        <v>52</v>
      </c>
      <c r="K43" s="39" t="s">
        <v>53</v>
      </c>
    </row>
    <row r="44" spans="1:11">
      <c r="A44" s="37" t="s">
        <v>229</v>
      </c>
      <c r="B44" s="38">
        <v>44100</v>
      </c>
      <c r="C44" s="39" t="s">
        <v>61</v>
      </c>
      <c r="G44" s="37" t="s">
        <v>52</v>
      </c>
      <c r="H44" s="39" t="s">
        <v>52</v>
      </c>
      <c r="I44" s="37" t="s">
        <v>52</v>
      </c>
      <c r="J44" s="37" t="s">
        <v>52</v>
      </c>
      <c r="K44" s="39" t="s">
        <v>52</v>
      </c>
    </row>
    <row r="45" spans="1:11">
      <c r="A45" s="37" t="s">
        <v>233</v>
      </c>
      <c r="B45" s="38">
        <v>44100</v>
      </c>
      <c r="C45" s="39" t="s">
        <v>51</v>
      </c>
      <c r="G45" s="40" t="s">
        <v>53</v>
      </c>
      <c r="H45" s="40" t="s">
        <v>54</v>
      </c>
      <c r="I45" s="40" t="s">
        <v>52</v>
      </c>
      <c r="J45" s="40" t="s">
        <v>62</v>
      </c>
      <c r="K45" s="39" t="s">
        <v>52</v>
      </c>
    </row>
    <row r="46" spans="1:11">
      <c r="A46" s="37" t="s">
        <v>237</v>
      </c>
      <c r="B46" s="38">
        <v>42820</v>
      </c>
      <c r="C46" s="39" t="s">
        <v>51</v>
      </c>
      <c r="G46" s="40" t="s">
        <v>53</v>
      </c>
      <c r="H46" s="40" t="s">
        <v>53</v>
      </c>
      <c r="I46" s="40" t="s">
        <v>52</v>
      </c>
      <c r="J46" s="40" t="s">
        <v>53</v>
      </c>
      <c r="K46" s="39" t="s">
        <v>53</v>
      </c>
    </row>
    <row r="47" spans="1:11">
      <c r="A47" s="37" t="s">
        <v>241</v>
      </c>
      <c r="B47" s="38">
        <v>41000</v>
      </c>
      <c r="C47" s="40" t="s">
        <v>125</v>
      </c>
      <c r="G47" s="40" t="s">
        <v>53</v>
      </c>
      <c r="H47" s="40" t="s">
        <v>54</v>
      </c>
      <c r="I47" s="40" t="s">
        <v>53</v>
      </c>
      <c r="J47" s="40" t="s">
        <v>52</v>
      </c>
      <c r="K47" s="39" t="s">
        <v>53</v>
      </c>
    </row>
    <row r="48" spans="1:11">
      <c r="A48" s="37" t="s">
        <v>245</v>
      </c>
      <c r="B48" s="38">
        <v>41260</v>
      </c>
      <c r="C48" s="40" t="s">
        <v>125</v>
      </c>
      <c r="G48" s="40" t="s">
        <v>54</v>
      </c>
      <c r="H48" s="40" t="s">
        <v>54</v>
      </c>
      <c r="I48" s="40" t="s">
        <v>52</v>
      </c>
      <c r="J48" s="40" t="s">
        <v>52</v>
      </c>
      <c r="K48" s="39" t="s">
        <v>53</v>
      </c>
    </row>
    <row r="49" spans="1:11">
      <c r="A49" s="37" t="s">
        <v>249</v>
      </c>
      <c r="B49" s="38">
        <v>40570</v>
      </c>
      <c r="C49" s="40" t="s">
        <v>96</v>
      </c>
      <c r="G49" s="40" t="s">
        <v>53</v>
      </c>
      <c r="H49" s="40" t="s">
        <v>54</v>
      </c>
      <c r="I49" s="40" t="s">
        <v>53</v>
      </c>
      <c r="J49" s="40" t="s">
        <v>53</v>
      </c>
      <c r="K49" s="39" t="s">
        <v>53</v>
      </c>
    </row>
    <row r="50" spans="1:11">
      <c r="A50" s="37" t="s">
        <v>253</v>
      </c>
      <c r="B50" s="38">
        <v>40050</v>
      </c>
      <c r="C50" s="40" t="s">
        <v>125</v>
      </c>
      <c r="G50" s="37" t="s">
        <v>53</v>
      </c>
      <c r="H50" s="39" t="s">
        <v>53</v>
      </c>
      <c r="I50" s="37" t="s">
        <v>52</v>
      </c>
      <c r="J50" s="37" t="s">
        <v>53</v>
      </c>
      <c r="K50" s="39" t="s">
        <v>54</v>
      </c>
    </row>
    <row r="51" spans="1:11">
      <c r="A51" s="37" t="s">
        <v>257</v>
      </c>
      <c r="B51" s="38">
        <v>40060</v>
      </c>
      <c r="C51" s="40" t="s">
        <v>258</v>
      </c>
      <c r="G51" s="37" t="s">
        <v>54</v>
      </c>
      <c r="H51" s="39" t="s">
        <v>259</v>
      </c>
      <c r="I51" s="37" t="s">
        <v>53</v>
      </c>
      <c r="J51" s="37" t="s">
        <v>54</v>
      </c>
      <c r="K51" s="39" t="s">
        <v>53</v>
      </c>
    </row>
    <row r="52" spans="1:11">
      <c r="A52" s="37" t="s">
        <v>263</v>
      </c>
      <c r="B52" s="38">
        <v>40070</v>
      </c>
      <c r="C52" s="39" t="s">
        <v>51</v>
      </c>
      <c r="G52" s="39" t="s">
        <v>53</v>
      </c>
      <c r="H52" s="39" t="s">
        <v>53</v>
      </c>
      <c r="I52" s="39" t="s">
        <v>52</v>
      </c>
      <c r="J52" s="39" t="s">
        <v>53</v>
      </c>
      <c r="K52" s="39" t="s">
        <v>53</v>
      </c>
    </row>
    <row r="53" spans="1:11">
      <c r="A53" s="37" t="s">
        <v>267</v>
      </c>
      <c r="B53" s="38">
        <v>40080</v>
      </c>
      <c r="C53" s="39" t="s">
        <v>61</v>
      </c>
      <c r="G53" s="40" t="s">
        <v>52</v>
      </c>
      <c r="H53" s="40" t="s">
        <v>53</v>
      </c>
      <c r="I53" s="40" t="s">
        <v>52</v>
      </c>
      <c r="J53" s="40" t="s">
        <v>52</v>
      </c>
      <c r="K53" s="39" t="s">
        <v>53</v>
      </c>
    </row>
    <row r="54" spans="1:11">
      <c r="A54" s="37" t="s">
        <v>271</v>
      </c>
      <c r="B54" s="38">
        <v>40140</v>
      </c>
      <c r="C54" s="40" t="s">
        <v>96</v>
      </c>
      <c r="G54" s="40" t="s">
        <v>53</v>
      </c>
      <c r="H54" s="40" t="s">
        <v>54</v>
      </c>
      <c r="I54" s="40" t="s">
        <v>53</v>
      </c>
      <c r="J54" s="40" t="s">
        <v>53</v>
      </c>
      <c r="K54" s="39" t="s">
        <v>54</v>
      </c>
    </row>
    <row r="55" spans="1:11">
      <c r="A55" s="37" t="s">
        <v>275</v>
      </c>
      <c r="B55" s="38">
        <v>40125</v>
      </c>
      <c r="C55" s="40" t="s">
        <v>125</v>
      </c>
      <c r="G55" s="40" t="s">
        <v>53</v>
      </c>
      <c r="H55" s="40" t="s">
        <v>54</v>
      </c>
      <c r="I55" s="40" t="s">
        <v>52</v>
      </c>
      <c r="J55" s="40" t="s">
        <v>53</v>
      </c>
      <c r="K55" s="39" t="s">
        <v>53</v>
      </c>
    </row>
    <row r="56" spans="1:11">
      <c r="A56" s="37" t="s">
        <v>279</v>
      </c>
      <c r="B56" s="38">
        <v>40160</v>
      </c>
      <c r="C56" s="40" t="s">
        <v>51</v>
      </c>
      <c r="G56" s="40" t="s">
        <v>62</v>
      </c>
      <c r="H56" s="40" t="s">
        <v>53</v>
      </c>
      <c r="I56" s="40" t="s">
        <v>83</v>
      </c>
      <c r="J56" s="40" t="s">
        <v>53</v>
      </c>
      <c r="K56" s="39" t="s">
        <v>53</v>
      </c>
    </row>
    <row r="57" spans="1:11">
      <c r="A57" s="41" t="s">
        <v>283</v>
      </c>
      <c r="B57" s="38">
        <v>40170</v>
      </c>
      <c r="C57" s="39" t="s">
        <v>51</v>
      </c>
      <c r="G57" s="40" t="s">
        <v>53</v>
      </c>
      <c r="H57" s="40" t="s">
        <v>53</v>
      </c>
      <c r="I57" s="40" t="s">
        <v>62</v>
      </c>
      <c r="J57" s="40" t="s">
        <v>52</v>
      </c>
      <c r="K57" s="39" t="s">
        <v>53</v>
      </c>
    </row>
    <row r="58" spans="1:11">
      <c r="A58" s="37" t="s">
        <v>287</v>
      </c>
      <c r="B58" s="38">
        <v>40190</v>
      </c>
      <c r="C58" s="39" t="s">
        <v>51</v>
      </c>
      <c r="G58" s="37" t="s">
        <v>53</v>
      </c>
      <c r="H58" s="39" t="s">
        <v>53</v>
      </c>
      <c r="I58" s="37" t="s">
        <v>52</v>
      </c>
      <c r="J58" s="37" t="s">
        <v>53</v>
      </c>
      <c r="K58" s="39" t="s">
        <v>52</v>
      </c>
    </row>
    <row r="59" spans="1:11">
      <c r="A59" s="37" t="s">
        <v>291</v>
      </c>
      <c r="B59" s="38">
        <v>40200</v>
      </c>
      <c r="C59" s="39" t="s">
        <v>61</v>
      </c>
      <c r="G59" s="37" t="s">
        <v>52</v>
      </c>
      <c r="H59" s="39" t="s">
        <v>52</v>
      </c>
      <c r="I59" s="37" t="s">
        <v>52</v>
      </c>
      <c r="J59" s="37" t="s">
        <v>52</v>
      </c>
      <c r="K59" s="39" t="s">
        <v>53</v>
      </c>
    </row>
    <row r="60" spans="1:11">
      <c r="A60" s="37" t="s">
        <v>295</v>
      </c>
      <c r="B60" s="38">
        <v>40240</v>
      </c>
      <c r="C60" s="40" t="s">
        <v>51</v>
      </c>
      <c r="G60" s="40" t="s">
        <v>54</v>
      </c>
      <c r="H60" s="40" t="s">
        <v>54</v>
      </c>
      <c r="I60" s="40" t="s">
        <v>52</v>
      </c>
      <c r="J60" s="40" t="s">
        <v>62</v>
      </c>
      <c r="K60" s="39" t="s">
        <v>52</v>
      </c>
    </row>
    <row r="61" spans="1:11">
      <c r="A61" s="37" t="s">
        <v>299</v>
      </c>
      <c r="B61" s="38">
        <v>40390</v>
      </c>
      <c r="C61" s="40" t="s">
        <v>96</v>
      </c>
      <c r="G61" s="40" t="s">
        <v>53</v>
      </c>
      <c r="H61" s="40" t="s">
        <v>54</v>
      </c>
      <c r="I61" s="40" t="s">
        <v>53</v>
      </c>
      <c r="J61" s="40" t="s">
        <v>53</v>
      </c>
      <c r="K61" s="39" t="s">
        <v>54</v>
      </c>
    </row>
    <row r="62" spans="1:11">
      <c r="A62" s="37" t="s">
        <v>303</v>
      </c>
      <c r="B62" s="38">
        <v>40440</v>
      </c>
      <c r="C62" s="40" t="s">
        <v>258</v>
      </c>
      <c r="G62" s="40" t="s">
        <v>54</v>
      </c>
      <c r="H62" s="40" t="s">
        <v>259</v>
      </c>
      <c r="I62" s="40" t="s">
        <v>52</v>
      </c>
      <c r="J62" s="40" t="s">
        <v>54</v>
      </c>
      <c r="K62" s="39" t="s">
        <v>54</v>
      </c>
    </row>
    <row r="63" spans="1:11">
      <c r="A63" s="37" t="s">
        <v>307</v>
      </c>
      <c r="B63" s="38">
        <v>40450</v>
      </c>
      <c r="C63" s="39" t="s">
        <v>51</v>
      </c>
      <c r="G63" s="40" t="s">
        <v>53</v>
      </c>
      <c r="H63" s="40" t="s">
        <v>54</v>
      </c>
      <c r="I63" s="40" t="s">
        <v>52</v>
      </c>
      <c r="J63" s="40" t="s">
        <v>52</v>
      </c>
      <c r="K63" s="39" t="s">
        <v>52</v>
      </c>
    </row>
    <row r="64" spans="1:11">
      <c r="A64" s="37" t="s">
        <v>311</v>
      </c>
      <c r="B64" s="38">
        <v>40490</v>
      </c>
      <c r="C64" s="40" t="s">
        <v>51</v>
      </c>
      <c r="G64" s="40" t="s">
        <v>53</v>
      </c>
      <c r="H64" s="40" t="s">
        <v>53</v>
      </c>
      <c r="I64" s="40" t="s">
        <v>52</v>
      </c>
      <c r="J64" s="40" t="s">
        <v>53</v>
      </c>
      <c r="K64" s="39" t="s">
        <v>53</v>
      </c>
    </row>
    <row r="65" spans="1:11">
      <c r="A65" s="37" t="s">
        <v>315</v>
      </c>
      <c r="B65" s="38">
        <v>40500</v>
      </c>
      <c r="C65" s="40" t="s">
        <v>125</v>
      </c>
      <c r="G65" s="40" t="s">
        <v>53</v>
      </c>
      <c r="H65" s="40" t="s">
        <v>53</v>
      </c>
      <c r="I65" s="40" t="s">
        <v>53</v>
      </c>
      <c r="J65" s="40" t="s">
        <v>53</v>
      </c>
      <c r="K65" s="39" t="s">
        <v>53</v>
      </c>
    </row>
    <row r="66" spans="1:11">
      <c r="A66" s="37" t="s">
        <v>319</v>
      </c>
      <c r="B66" s="38">
        <v>40510</v>
      </c>
      <c r="C66" s="39" t="s">
        <v>51</v>
      </c>
      <c r="G66" s="40" t="s">
        <v>53</v>
      </c>
      <c r="H66" s="40" t="s">
        <v>53</v>
      </c>
      <c r="I66" s="40" t="s">
        <v>62</v>
      </c>
      <c r="J66" s="40" t="s">
        <v>53</v>
      </c>
      <c r="K66" s="39" t="s">
        <v>53</v>
      </c>
    </row>
    <row r="67" spans="1:11">
      <c r="A67" s="37" t="s">
        <v>323</v>
      </c>
      <c r="B67" s="38">
        <v>40650</v>
      </c>
      <c r="C67" s="40" t="s">
        <v>125</v>
      </c>
      <c r="G67" s="40" t="s">
        <v>53</v>
      </c>
      <c r="H67" s="40" t="s">
        <v>53</v>
      </c>
      <c r="I67" s="40" t="s">
        <v>53</v>
      </c>
      <c r="J67" s="40" t="s">
        <v>53</v>
      </c>
      <c r="K67" s="39" t="s">
        <v>53</v>
      </c>
    </row>
    <row r="68" spans="1:11">
      <c r="A68" s="37" t="s">
        <v>328</v>
      </c>
      <c r="B68" s="38">
        <v>40660</v>
      </c>
      <c r="C68" s="39" t="s">
        <v>61</v>
      </c>
      <c r="G68" s="40" t="s">
        <v>53</v>
      </c>
      <c r="H68" s="40" t="s">
        <v>53</v>
      </c>
      <c r="I68" s="40" t="s">
        <v>52</v>
      </c>
      <c r="J68" s="40" t="s">
        <v>52</v>
      </c>
      <c r="K68" s="39" t="s">
        <v>52</v>
      </c>
    </row>
    <row r="69" spans="1:11">
      <c r="A69" s="37" t="s">
        <v>332</v>
      </c>
      <c r="B69" s="38">
        <v>40740</v>
      </c>
      <c r="C69" s="39" t="s">
        <v>61</v>
      </c>
      <c r="G69" s="40" t="s">
        <v>53</v>
      </c>
      <c r="H69" s="40" t="s">
        <v>53</v>
      </c>
      <c r="I69" s="40" t="s">
        <v>52</v>
      </c>
      <c r="J69" s="40" t="s">
        <v>62</v>
      </c>
      <c r="K69" s="39" t="s">
        <v>52</v>
      </c>
    </row>
    <row r="70" spans="1:11">
      <c r="A70" s="37" t="s">
        <v>336</v>
      </c>
      <c r="B70" s="38">
        <v>40720</v>
      </c>
      <c r="C70" s="40" t="s">
        <v>125</v>
      </c>
      <c r="G70" s="40" t="s">
        <v>54</v>
      </c>
      <c r="H70" s="40" t="s">
        <v>259</v>
      </c>
      <c r="I70" s="40" t="s">
        <v>52</v>
      </c>
      <c r="J70" s="40" t="s">
        <v>52</v>
      </c>
      <c r="K70" s="39" t="s">
        <v>53</v>
      </c>
    </row>
    <row r="71" spans="1:11">
      <c r="A71" s="37" t="s">
        <v>340</v>
      </c>
      <c r="B71" s="38">
        <v>40750</v>
      </c>
      <c r="C71" s="40" t="s">
        <v>125</v>
      </c>
      <c r="G71" s="37" t="s">
        <v>53</v>
      </c>
      <c r="H71" s="40" t="s">
        <v>54</v>
      </c>
      <c r="I71" s="40" t="s">
        <v>54</v>
      </c>
      <c r="J71" s="37" t="s">
        <v>53</v>
      </c>
      <c r="K71" s="37" t="s">
        <v>53</v>
      </c>
    </row>
    <row r="72" spans="1:11">
      <c r="A72" s="37" t="s">
        <v>344</v>
      </c>
      <c r="B72" s="38">
        <v>40770</v>
      </c>
      <c r="C72" s="40" t="s">
        <v>125</v>
      </c>
      <c r="G72" s="40" t="s">
        <v>53</v>
      </c>
      <c r="H72" s="40" t="s">
        <v>53</v>
      </c>
      <c r="I72" s="40" t="s">
        <v>52</v>
      </c>
      <c r="J72" s="40" t="s">
        <v>53</v>
      </c>
      <c r="K72" s="39" t="s">
        <v>54</v>
      </c>
    </row>
    <row r="73" spans="1:11">
      <c r="A73" s="37" t="s">
        <v>348</v>
      </c>
      <c r="B73" s="38">
        <v>40820</v>
      </c>
      <c r="C73" s="39" t="s">
        <v>51</v>
      </c>
      <c r="G73" s="40" t="s">
        <v>52</v>
      </c>
      <c r="H73" s="40" t="s">
        <v>54</v>
      </c>
      <c r="I73" s="40" t="s">
        <v>52</v>
      </c>
      <c r="J73" s="40" t="s">
        <v>53</v>
      </c>
      <c r="K73" s="39" t="s">
        <v>53</v>
      </c>
    </row>
    <row r="74" spans="1:11">
      <c r="A74" s="37" t="s">
        <v>352</v>
      </c>
      <c r="B74" s="38">
        <v>40830</v>
      </c>
      <c r="C74" s="40" t="s">
        <v>96</v>
      </c>
      <c r="G74" s="40" t="s">
        <v>53</v>
      </c>
      <c r="H74" s="40" t="s">
        <v>54</v>
      </c>
      <c r="I74" s="40" t="s">
        <v>53</v>
      </c>
      <c r="J74" s="40" t="s">
        <v>53</v>
      </c>
      <c r="K74" s="39" t="s">
        <v>53</v>
      </c>
    </row>
    <row r="75" spans="1:11">
      <c r="A75" s="37" t="s">
        <v>356</v>
      </c>
      <c r="B75" s="38">
        <v>40860</v>
      </c>
      <c r="G75" s="40"/>
      <c r="H75" s="40"/>
      <c r="I75" s="40"/>
      <c r="J75" s="40"/>
    </row>
    <row r="76" spans="1:11">
      <c r="A76" s="37" t="s">
        <v>358</v>
      </c>
      <c r="B76" s="38">
        <v>40870</v>
      </c>
      <c r="C76" s="40" t="s">
        <v>125</v>
      </c>
      <c r="G76" s="40" t="s">
        <v>53</v>
      </c>
      <c r="H76" s="40" t="s">
        <v>54</v>
      </c>
      <c r="I76" s="40" t="s">
        <v>52</v>
      </c>
      <c r="J76" s="40" t="s">
        <v>53</v>
      </c>
      <c r="K76" s="39" t="s">
        <v>53</v>
      </c>
    </row>
    <row r="77" spans="1:11">
      <c r="A77" s="37" t="s">
        <v>362</v>
      </c>
      <c r="B77" s="38">
        <v>40930</v>
      </c>
      <c r="C77" s="40" t="s">
        <v>125</v>
      </c>
      <c r="G77" s="40" t="s">
        <v>83</v>
      </c>
      <c r="H77" s="40" t="s">
        <v>83</v>
      </c>
      <c r="I77" s="40" t="s">
        <v>83</v>
      </c>
      <c r="J77" s="40" t="s">
        <v>53</v>
      </c>
      <c r="K77" s="40" t="s">
        <v>53</v>
      </c>
    </row>
    <row r="78" spans="1:11">
      <c r="A78" s="37" t="s">
        <v>366</v>
      </c>
      <c r="B78" s="38">
        <v>41010</v>
      </c>
      <c r="C78" s="39" t="s">
        <v>51</v>
      </c>
      <c r="G78" s="40" t="s">
        <v>53</v>
      </c>
      <c r="H78" s="40" t="s">
        <v>53</v>
      </c>
      <c r="I78" s="40" t="s">
        <v>52</v>
      </c>
      <c r="J78" s="40" t="s">
        <v>52</v>
      </c>
      <c r="K78" s="39" t="s">
        <v>53</v>
      </c>
    </row>
    <row r="79" spans="1:11">
      <c r="A79" s="37" t="s">
        <v>370</v>
      </c>
      <c r="B79" s="38">
        <v>41020</v>
      </c>
      <c r="C79" s="40" t="s">
        <v>258</v>
      </c>
      <c r="G79" s="40" t="s">
        <v>54</v>
      </c>
      <c r="H79" s="40" t="s">
        <v>259</v>
      </c>
      <c r="I79" s="40" t="s">
        <v>54</v>
      </c>
      <c r="J79" s="40" t="s">
        <v>53</v>
      </c>
      <c r="K79" s="39" t="s">
        <v>53</v>
      </c>
    </row>
    <row r="80" spans="1:11">
      <c r="A80" s="37" t="s">
        <v>374</v>
      </c>
      <c r="B80" s="38">
        <v>41160</v>
      </c>
      <c r="C80" s="40" t="s">
        <v>258</v>
      </c>
      <c r="G80" s="40" t="s">
        <v>54</v>
      </c>
      <c r="H80" s="40" t="s">
        <v>54</v>
      </c>
      <c r="I80" s="40" t="s">
        <v>53</v>
      </c>
      <c r="J80" s="40" t="s">
        <v>53</v>
      </c>
      <c r="K80" s="39" t="s">
        <v>54</v>
      </c>
    </row>
    <row r="81" spans="1:11">
      <c r="A81" s="37" t="s">
        <v>378</v>
      </c>
      <c r="B81" s="38">
        <v>41172</v>
      </c>
      <c r="C81" s="39" t="s">
        <v>51</v>
      </c>
      <c r="G81" s="40" t="s">
        <v>52</v>
      </c>
      <c r="H81" s="40" t="s">
        <v>53</v>
      </c>
      <c r="I81" s="40" t="s">
        <v>62</v>
      </c>
      <c r="J81" s="40" t="s">
        <v>53</v>
      </c>
      <c r="K81" s="40" t="s">
        <v>53</v>
      </c>
    </row>
    <row r="82" spans="1:11">
      <c r="A82" s="37" t="s">
        <v>382</v>
      </c>
      <c r="B82" s="38">
        <v>41190</v>
      </c>
      <c r="C82" s="40" t="s">
        <v>51</v>
      </c>
      <c r="G82" s="40" t="s">
        <v>52</v>
      </c>
      <c r="H82" s="40" t="s">
        <v>53</v>
      </c>
      <c r="I82" s="40" t="s">
        <v>52</v>
      </c>
      <c r="J82" s="40" t="s">
        <v>53</v>
      </c>
      <c r="K82" s="39" t="s">
        <v>53</v>
      </c>
    </row>
    <row r="83" spans="1:11">
      <c r="A83" s="37" t="s">
        <v>386</v>
      </c>
      <c r="B83" s="38">
        <v>41220</v>
      </c>
      <c r="C83" s="39" t="s">
        <v>61</v>
      </c>
      <c r="G83" s="37" t="s">
        <v>52</v>
      </c>
      <c r="H83" s="39" t="s">
        <v>52</v>
      </c>
      <c r="I83" s="37" t="s">
        <v>53</v>
      </c>
      <c r="J83" s="37" t="s">
        <v>53</v>
      </c>
      <c r="K83" s="39" t="s">
        <v>52</v>
      </c>
    </row>
    <row r="84" spans="1:11">
      <c r="A84" s="37" t="s">
        <v>390</v>
      </c>
      <c r="B84" s="38">
        <v>41230</v>
      </c>
      <c r="C84" s="39" t="s">
        <v>61</v>
      </c>
      <c r="G84" s="40" t="s">
        <v>52</v>
      </c>
      <c r="H84" s="40" t="s">
        <v>53</v>
      </c>
      <c r="I84" s="40" t="s">
        <v>62</v>
      </c>
      <c r="J84" s="40" t="s">
        <v>62</v>
      </c>
      <c r="K84" s="40" t="s">
        <v>62</v>
      </c>
    </row>
    <row r="85" spans="1:11">
      <c r="A85" s="37" t="s">
        <v>394</v>
      </c>
      <c r="B85" s="38">
        <v>41280</v>
      </c>
      <c r="C85" s="39" t="s">
        <v>61</v>
      </c>
      <c r="G85" s="40" t="s">
        <v>52</v>
      </c>
      <c r="H85" s="40" t="s">
        <v>53</v>
      </c>
      <c r="I85" s="40" t="s">
        <v>52</v>
      </c>
      <c r="J85" s="40" t="s">
        <v>52</v>
      </c>
      <c r="K85" s="39" t="s">
        <v>52</v>
      </c>
    </row>
    <row r="86" spans="1:11">
      <c r="A86" s="37" t="s">
        <v>398</v>
      </c>
      <c r="B86" s="38">
        <v>41330</v>
      </c>
      <c r="C86" s="39" t="s">
        <v>51</v>
      </c>
      <c r="G86" s="37" t="s">
        <v>52</v>
      </c>
      <c r="H86" s="39" t="s">
        <v>53</v>
      </c>
      <c r="I86" s="40" t="s">
        <v>52</v>
      </c>
      <c r="J86" s="40" t="s">
        <v>53</v>
      </c>
      <c r="K86" s="39" t="s">
        <v>53</v>
      </c>
    </row>
    <row r="87" spans="1:11">
      <c r="A87" s="37" t="s">
        <v>402</v>
      </c>
      <c r="B87" s="38">
        <v>41370</v>
      </c>
      <c r="C87" s="39" t="s">
        <v>51</v>
      </c>
      <c r="G87" s="40" t="s">
        <v>83</v>
      </c>
      <c r="H87" s="40" t="s">
        <v>54</v>
      </c>
      <c r="I87" s="40" t="s">
        <v>52</v>
      </c>
      <c r="J87" s="40" t="s">
        <v>52</v>
      </c>
      <c r="K87" s="39" t="s">
        <v>53</v>
      </c>
    </row>
    <row r="88" spans="1:11">
      <c r="A88" s="37" t="s">
        <v>406</v>
      </c>
      <c r="B88" s="38">
        <v>41400</v>
      </c>
      <c r="C88" s="40" t="s">
        <v>51</v>
      </c>
      <c r="G88" s="40" t="s">
        <v>52</v>
      </c>
      <c r="H88" s="40" t="s">
        <v>53</v>
      </c>
      <c r="I88" s="40" t="s">
        <v>52</v>
      </c>
      <c r="J88" s="40" t="s">
        <v>53</v>
      </c>
      <c r="K88" s="39" t="s">
        <v>53</v>
      </c>
    </row>
    <row r="89" spans="1:11">
      <c r="A89" s="37" t="s">
        <v>410</v>
      </c>
      <c r="B89" s="38">
        <v>41430</v>
      </c>
      <c r="C89" s="39" t="s">
        <v>61</v>
      </c>
      <c r="G89" s="40" t="s">
        <v>53</v>
      </c>
      <c r="H89" s="40" t="s">
        <v>53</v>
      </c>
      <c r="I89" s="40" t="s">
        <v>62</v>
      </c>
      <c r="J89" s="40" t="s">
        <v>52</v>
      </c>
      <c r="K89" s="39" t="s">
        <v>52</v>
      </c>
    </row>
    <row r="90" spans="1:11">
      <c r="A90" s="37" t="s">
        <v>414</v>
      </c>
      <c r="B90" s="38">
        <v>41420</v>
      </c>
      <c r="C90" s="40" t="s">
        <v>96</v>
      </c>
      <c r="G90" s="40" t="s">
        <v>54</v>
      </c>
      <c r="H90" s="40" t="s">
        <v>54</v>
      </c>
      <c r="I90" s="40" t="s">
        <v>52</v>
      </c>
      <c r="J90" s="40" t="s">
        <v>53</v>
      </c>
      <c r="K90" s="39" t="s">
        <v>53</v>
      </c>
    </row>
    <row r="91" spans="1:11">
      <c r="A91" s="37" t="s">
        <v>418</v>
      </c>
      <c r="B91" s="38">
        <v>41440</v>
      </c>
      <c r="C91" s="39" t="s">
        <v>61</v>
      </c>
      <c r="G91" s="37" t="s">
        <v>53</v>
      </c>
      <c r="H91" s="40" t="s">
        <v>53</v>
      </c>
      <c r="I91" s="40" t="s">
        <v>62</v>
      </c>
      <c r="J91" s="40" t="s">
        <v>62</v>
      </c>
      <c r="K91" s="37" t="s">
        <v>52</v>
      </c>
    </row>
    <row r="92" spans="1:11">
      <c r="A92" s="37" t="s">
        <v>422</v>
      </c>
      <c r="B92" s="38">
        <v>41450</v>
      </c>
      <c r="C92" s="39" t="s">
        <v>51</v>
      </c>
      <c r="G92" s="37" t="s">
        <v>53</v>
      </c>
      <c r="H92" s="39" t="s">
        <v>53</v>
      </c>
      <c r="I92" s="37" t="s">
        <v>52</v>
      </c>
      <c r="J92" s="37" t="s">
        <v>53</v>
      </c>
      <c r="K92" s="39" t="s">
        <v>52</v>
      </c>
    </row>
    <row r="93" spans="1:11">
      <c r="A93" s="37" t="s">
        <v>426</v>
      </c>
      <c r="B93" s="38">
        <v>41460</v>
      </c>
      <c r="C93" s="40" t="s">
        <v>258</v>
      </c>
      <c r="G93" s="37" t="s">
        <v>259</v>
      </c>
      <c r="H93" s="39" t="s">
        <v>54</v>
      </c>
      <c r="I93" s="37" t="s">
        <v>53</v>
      </c>
      <c r="J93" s="37" t="s">
        <v>53</v>
      </c>
      <c r="K93" s="39" t="s">
        <v>54</v>
      </c>
    </row>
    <row r="94" spans="1:11">
      <c r="A94" s="37" t="s">
        <v>430</v>
      </c>
      <c r="B94" s="38">
        <v>41500</v>
      </c>
      <c r="C94" s="39" t="s">
        <v>61</v>
      </c>
      <c r="G94" s="40" t="s">
        <v>52</v>
      </c>
      <c r="H94" s="40" t="s">
        <v>52</v>
      </c>
      <c r="I94" s="40" t="s">
        <v>52</v>
      </c>
      <c r="J94" s="40" t="s">
        <v>53</v>
      </c>
      <c r="K94" s="39" t="s">
        <v>53</v>
      </c>
    </row>
    <row r="95" spans="1:11">
      <c r="A95" s="37" t="s">
        <v>434</v>
      </c>
      <c r="B95" s="38">
        <v>41510</v>
      </c>
      <c r="C95" s="39" t="s">
        <v>51</v>
      </c>
      <c r="G95" s="40" t="s">
        <v>53</v>
      </c>
      <c r="H95" s="40" t="s">
        <v>53</v>
      </c>
      <c r="I95" s="40" t="s">
        <v>52</v>
      </c>
      <c r="J95" s="40" t="s">
        <v>53</v>
      </c>
      <c r="K95" s="39" t="s">
        <v>53</v>
      </c>
    </row>
    <row r="96" spans="1:11">
      <c r="A96" s="37" t="s">
        <v>438</v>
      </c>
      <c r="B96" s="38">
        <v>41530</v>
      </c>
      <c r="C96" s="39" t="s">
        <v>61</v>
      </c>
      <c r="G96" s="40" t="s">
        <v>52</v>
      </c>
      <c r="H96" s="40" t="s">
        <v>53</v>
      </c>
      <c r="I96" s="40" t="s">
        <v>52</v>
      </c>
      <c r="J96" s="40" t="s">
        <v>52</v>
      </c>
      <c r="K96" s="39" t="s">
        <v>53</v>
      </c>
    </row>
    <row r="97" spans="1:11">
      <c r="A97" s="37" t="s">
        <v>442</v>
      </c>
      <c r="B97" s="38">
        <v>41560</v>
      </c>
      <c r="C97" s="40" t="s">
        <v>51</v>
      </c>
      <c r="G97" s="40" t="s">
        <v>53</v>
      </c>
      <c r="H97" s="40" t="s">
        <v>53</v>
      </c>
      <c r="I97" s="40" t="s">
        <v>52</v>
      </c>
      <c r="J97" s="40" t="s">
        <v>52</v>
      </c>
      <c r="K97" s="39" t="s">
        <v>53</v>
      </c>
    </row>
    <row r="98" spans="1:11">
      <c r="A98" s="37" t="s">
        <v>446</v>
      </c>
      <c r="B98" s="38">
        <v>41570</v>
      </c>
      <c r="C98" s="39" t="s">
        <v>61</v>
      </c>
      <c r="G98" s="40" t="s">
        <v>52</v>
      </c>
      <c r="H98" s="40" t="s">
        <v>52</v>
      </c>
      <c r="I98" s="40" t="s">
        <v>62</v>
      </c>
      <c r="J98" s="40" t="s">
        <v>53</v>
      </c>
      <c r="K98" s="39" t="s">
        <v>53</v>
      </c>
    </row>
    <row r="99" spans="1:11">
      <c r="A99" s="37" t="s">
        <v>450</v>
      </c>
      <c r="B99" s="38">
        <v>41620</v>
      </c>
      <c r="C99" s="40" t="s">
        <v>96</v>
      </c>
      <c r="G99" s="40" t="s">
        <v>54</v>
      </c>
      <c r="H99" s="40" t="s">
        <v>54</v>
      </c>
      <c r="I99" s="37" t="s">
        <v>52</v>
      </c>
      <c r="J99" s="40" t="s">
        <v>53</v>
      </c>
      <c r="K99" s="37" t="s">
        <v>53</v>
      </c>
    </row>
    <row r="100" spans="1:11">
      <c r="A100" s="37" t="s">
        <v>454</v>
      </c>
      <c r="B100" s="38">
        <v>41650</v>
      </c>
      <c r="C100" s="39" t="s">
        <v>61</v>
      </c>
      <c r="G100" s="40" t="s">
        <v>52</v>
      </c>
      <c r="H100" s="40" t="s">
        <v>53</v>
      </c>
      <c r="I100" s="40" t="s">
        <v>52</v>
      </c>
      <c r="J100" s="40" t="s">
        <v>52</v>
      </c>
      <c r="K100" s="39" t="s">
        <v>52</v>
      </c>
    </row>
    <row r="101" spans="1:11">
      <c r="A101" s="37" t="s">
        <v>458</v>
      </c>
      <c r="B101" s="38">
        <v>41840</v>
      </c>
      <c r="C101" s="39" t="s">
        <v>61</v>
      </c>
      <c r="G101" s="40" t="s">
        <v>52</v>
      </c>
      <c r="H101" s="40" t="s">
        <v>52</v>
      </c>
      <c r="I101" s="40" t="s">
        <v>52</v>
      </c>
      <c r="J101" s="40" t="s">
        <v>52</v>
      </c>
      <c r="K101" s="40" t="s">
        <v>52</v>
      </c>
    </row>
    <row r="102" spans="1:11">
      <c r="A102" s="37" t="s">
        <v>462</v>
      </c>
      <c r="B102" s="38">
        <v>42050</v>
      </c>
      <c r="C102" s="40" t="s">
        <v>125</v>
      </c>
      <c r="G102" s="40" t="s">
        <v>54</v>
      </c>
      <c r="H102" s="40" t="s">
        <v>259</v>
      </c>
      <c r="I102" s="40" t="s">
        <v>52</v>
      </c>
      <c r="J102" s="40" t="s">
        <v>52</v>
      </c>
      <c r="K102" s="39" t="s">
        <v>53</v>
      </c>
    </row>
    <row r="103" spans="1:11">
      <c r="A103" s="37" t="s">
        <v>466</v>
      </c>
      <c r="B103" s="38">
        <v>42130</v>
      </c>
      <c r="C103" s="39" t="s">
        <v>51</v>
      </c>
      <c r="G103" s="40" t="s">
        <v>83</v>
      </c>
      <c r="H103" s="40" t="s">
        <v>54</v>
      </c>
      <c r="I103" s="40" t="s">
        <v>83</v>
      </c>
      <c r="J103" s="40" t="s">
        <v>62</v>
      </c>
      <c r="K103" s="39" t="s">
        <v>52</v>
      </c>
    </row>
    <row r="104" spans="1:11">
      <c r="A104" s="37" t="s">
        <v>470</v>
      </c>
      <c r="B104" s="38">
        <v>42230</v>
      </c>
      <c r="C104" s="40" t="s">
        <v>125</v>
      </c>
      <c r="G104" s="40" t="s">
        <v>53</v>
      </c>
      <c r="H104" s="40" t="s">
        <v>54</v>
      </c>
      <c r="I104" s="40" t="s">
        <v>52</v>
      </c>
      <c r="J104" s="40" t="s">
        <v>53</v>
      </c>
      <c r="K104" s="39" t="s">
        <v>53</v>
      </c>
    </row>
    <row r="105" spans="1:11">
      <c r="A105" s="37" t="s">
        <v>474</v>
      </c>
      <c r="B105" s="38">
        <v>42250</v>
      </c>
      <c r="C105" s="39" t="s">
        <v>51</v>
      </c>
      <c r="G105" s="40" t="s">
        <v>54</v>
      </c>
      <c r="H105" s="40" t="s">
        <v>54</v>
      </c>
      <c r="I105" s="40" t="s">
        <v>52</v>
      </c>
      <c r="J105" s="40" t="s">
        <v>52</v>
      </c>
      <c r="K105" s="39" t="s">
        <v>52</v>
      </c>
    </row>
    <row r="106" spans="1:11">
      <c r="A106" s="37" t="s">
        <v>478</v>
      </c>
      <c r="B106" s="38">
        <v>42210</v>
      </c>
      <c r="C106" s="39" t="s">
        <v>61</v>
      </c>
      <c r="G106" s="37" t="s">
        <v>53</v>
      </c>
      <c r="H106" s="39" t="s">
        <v>53</v>
      </c>
      <c r="I106" s="37" t="s">
        <v>52</v>
      </c>
      <c r="J106" s="37" t="s">
        <v>52</v>
      </c>
      <c r="K106" s="39" t="s">
        <v>52</v>
      </c>
    </row>
    <row r="107" spans="1:11">
      <c r="A107" s="37" t="s">
        <v>482</v>
      </c>
      <c r="B107" s="38">
        <v>42300</v>
      </c>
      <c r="C107" s="39" t="s">
        <v>61</v>
      </c>
      <c r="G107" s="40" t="s">
        <v>52</v>
      </c>
      <c r="H107" s="40" t="s">
        <v>53</v>
      </c>
      <c r="I107" s="40" t="s">
        <v>52</v>
      </c>
      <c r="J107" s="40" t="s">
        <v>52</v>
      </c>
      <c r="K107" s="39" t="s">
        <v>53</v>
      </c>
    </row>
    <row r="108" spans="1:11">
      <c r="A108" s="37" t="s">
        <v>486</v>
      </c>
      <c r="B108" s="38">
        <v>42280</v>
      </c>
      <c r="C108" s="39" t="s">
        <v>61</v>
      </c>
      <c r="G108" s="40" t="s">
        <v>52</v>
      </c>
      <c r="H108" s="40" t="s">
        <v>52</v>
      </c>
      <c r="I108" s="40" t="s">
        <v>62</v>
      </c>
      <c r="J108" s="40" t="s">
        <v>52</v>
      </c>
      <c r="K108" s="39" t="s">
        <v>52</v>
      </c>
    </row>
    <row r="109" spans="1:11">
      <c r="A109" s="37" t="s">
        <v>490</v>
      </c>
      <c r="B109" s="38">
        <v>42290</v>
      </c>
      <c r="C109" s="40" t="s">
        <v>96</v>
      </c>
      <c r="G109" s="40" t="s">
        <v>53</v>
      </c>
      <c r="H109" s="40" t="s">
        <v>54</v>
      </c>
      <c r="I109" s="40" t="s">
        <v>52</v>
      </c>
      <c r="J109" s="40" t="s">
        <v>53</v>
      </c>
      <c r="K109" s="39" t="s">
        <v>54</v>
      </c>
    </row>
    <row r="110" spans="1:11">
      <c r="A110" s="37" t="s">
        <v>494</v>
      </c>
      <c r="B110" s="38">
        <v>42220</v>
      </c>
      <c r="C110" s="39" t="s">
        <v>51</v>
      </c>
      <c r="G110" s="40" t="s">
        <v>83</v>
      </c>
      <c r="H110" s="40" t="s">
        <v>83</v>
      </c>
      <c r="I110" s="40" t="s">
        <v>83</v>
      </c>
      <c r="J110" s="40" t="s">
        <v>52</v>
      </c>
      <c r="K110" s="39" t="s">
        <v>53</v>
      </c>
    </row>
    <row r="111" spans="1:11">
      <c r="A111" s="37" t="s">
        <v>498</v>
      </c>
      <c r="B111" s="38">
        <v>42330</v>
      </c>
      <c r="C111" s="39" t="s">
        <v>61</v>
      </c>
      <c r="G111" s="40" t="s">
        <v>53</v>
      </c>
      <c r="H111" s="40" t="s">
        <v>53</v>
      </c>
      <c r="I111" s="40" t="s">
        <v>62</v>
      </c>
      <c r="J111" s="40" t="s">
        <v>62</v>
      </c>
      <c r="K111" s="39" t="s">
        <v>62</v>
      </c>
    </row>
    <row r="112" spans="1:11">
      <c r="A112" s="37" t="s">
        <v>502</v>
      </c>
      <c r="B112" s="38">
        <v>42400</v>
      </c>
      <c r="C112" s="40" t="s">
        <v>51</v>
      </c>
      <c r="G112" s="40" t="s">
        <v>53</v>
      </c>
      <c r="H112" s="40" t="s">
        <v>53</v>
      </c>
      <c r="I112" s="40" t="s">
        <v>52</v>
      </c>
      <c r="J112" s="40" t="s">
        <v>52</v>
      </c>
      <c r="K112" s="39" t="s">
        <v>53</v>
      </c>
    </row>
    <row r="113" spans="1:11">
      <c r="A113" s="37" t="s">
        <v>506</v>
      </c>
      <c r="B113" s="38">
        <v>42480</v>
      </c>
      <c r="C113" s="39" t="s">
        <v>51</v>
      </c>
      <c r="G113" s="40" t="s">
        <v>54</v>
      </c>
      <c r="H113" s="40" t="s">
        <v>53</v>
      </c>
      <c r="I113" s="40" t="s">
        <v>52</v>
      </c>
      <c r="J113" s="40" t="s">
        <v>52</v>
      </c>
      <c r="K113" s="39" t="s">
        <v>53</v>
      </c>
    </row>
    <row r="114" spans="1:11">
      <c r="A114" s="37" t="s">
        <v>510</v>
      </c>
      <c r="B114" s="38">
        <v>42580</v>
      </c>
      <c r="C114" s="39" t="s">
        <v>51</v>
      </c>
      <c r="G114" s="37" t="s">
        <v>53</v>
      </c>
      <c r="H114" s="39" t="s">
        <v>53</v>
      </c>
      <c r="I114" s="40" t="s">
        <v>52</v>
      </c>
      <c r="J114" s="40" t="s">
        <v>53</v>
      </c>
      <c r="K114" s="39" t="s">
        <v>53</v>
      </c>
    </row>
    <row r="115" spans="1:11">
      <c r="A115" s="37" t="s">
        <v>514</v>
      </c>
      <c r="B115" s="38">
        <v>42590</v>
      </c>
      <c r="C115" s="39" t="s">
        <v>61</v>
      </c>
      <c r="G115" s="40" t="s">
        <v>52</v>
      </c>
      <c r="H115" s="40" t="s">
        <v>53</v>
      </c>
      <c r="I115" s="40" t="s">
        <v>52</v>
      </c>
      <c r="J115" s="40" t="s">
        <v>52</v>
      </c>
      <c r="K115" s="39" t="s">
        <v>52</v>
      </c>
    </row>
    <row r="116" spans="1:11">
      <c r="A116" s="37" t="s">
        <v>518</v>
      </c>
      <c r="B116" s="38">
        <v>42650</v>
      </c>
      <c r="C116" s="39" t="s">
        <v>51</v>
      </c>
      <c r="G116" s="40" t="s">
        <v>53</v>
      </c>
      <c r="H116" s="40" t="s">
        <v>53</v>
      </c>
      <c r="I116" s="40" t="s">
        <v>52</v>
      </c>
      <c r="J116" s="40" t="s">
        <v>52</v>
      </c>
      <c r="K116" s="39" t="s">
        <v>53</v>
      </c>
    </row>
    <row r="117" spans="1:11">
      <c r="A117" s="37" t="s">
        <v>522</v>
      </c>
      <c r="B117" s="38">
        <v>42660</v>
      </c>
      <c r="C117" s="40" t="s">
        <v>125</v>
      </c>
      <c r="G117" s="40" t="s">
        <v>53</v>
      </c>
      <c r="H117" s="40" t="s">
        <v>54</v>
      </c>
      <c r="I117" s="40" t="s">
        <v>53</v>
      </c>
      <c r="J117" s="37" t="s">
        <v>53</v>
      </c>
      <c r="K117" s="37" t="s">
        <v>52</v>
      </c>
    </row>
    <row r="118" spans="1:11">
      <c r="A118" s="37" t="s">
        <v>526</v>
      </c>
      <c r="B118" s="38">
        <v>42690</v>
      </c>
      <c r="C118" s="39" t="s">
        <v>51</v>
      </c>
      <c r="G118" s="37" t="s">
        <v>52</v>
      </c>
      <c r="H118" s="39" t="s">
        <v>53</v>
      </c>
      <c r="I118" s="37" t="s">
        <v>53</v>
      </c>
      <c r="J118" s="37" t="s">
        <v>53</v>
      </c>
      <c r="K118" s="39" t="s">
        <v>52</v>
      </c>
    </row>
    <row r="119" spans="1:11">
      <c r="A119" s="37" t="s">
        <v>530</v>
      </c>
      <c r="B119" s="38">
        <v>42850</v>
      </c>
      <c r="C119" s="39" t="s">
        <v>51</v>
      </c>
      <c r="G119" s="40" t="s">
        <v>53</v>
      </c>
      <c r="H119" s="40" t="s">
        <v>52</v>
      </c>
      <c r="I119" s="40" t="s">
        <v>62</v>
      </c>
      <c r="J119" s="40" t="s">
        <v>53</v>
      </c>
      <c r="K119" s="39" t="s">
        <v>53</v>
      </c>
    </row>
    <row r="120" spans="1:11">
      <c r="A120" s="37" t="s">
        <v>534</v>
      </c>
      <c r="B120" s="38">
        <v>42880</v>
      </c>
      <c r="C120" s="40" t="s">
        <v>125</v>
      </c>
      <c r="G120" s="40" t="s">
        <v>53</v>
      </c>
      <c r="H120" s="40" t="s">
        <v>54</v>
      </c>
      <c r="I120" s="40" t="s">
        <v>52</v>
      </c>
      <c r="J120" s="40" t="s">
        <v>83</v>
      </c>
      <c r="K120" s="40" t="s">
        <v>83</v>
      </c>
    </row>
    <row r="121" spans="1:11">
      <c r="A121" s="37" t="s">
        <v>538</v>
      </c>
      <c r="B121" s="38">
        <v>42950</v>
      </c>
      <c r="C121" s="40" t="s">
        <v>96</v>
      </c>
      <c r="G121" s="40" t="s">
        <v>54</v>
      </c>
      <c r="H121" s="40" t="s">
        <v>54</v>
      </c>
      <c r="I121" s="40" t="s">
        <v>53</v>
      </c>
      <c r="J121" s="40" t="s">
        <v>53</v>
      </c>
      <c r="K121" s="39" t="s">
        <v>53</v>
      </c>
    </row>
    <row r="122" spans="1:11">
      <c r="A122" s="37" t="s">
        <v>542</v>
      </c>
      <c r="B122" s="38">
        <v>42780</v>
      </c>
      <c r="C122" s="40" t="s">
        <v>96</v>
      </c>
      <c r="G122" s="40" t="s">
        <v>54</v>
      </c>
      <c r="H122" s="40" t="s">
        <v>54</v>
      </c>
      <c r="I122" s="40" t="s">
        <v>52</v>
      </c>
      <c r="J122" s="40" t="s">
        <v>54</v>
      </c>
      <c r="K122" s="39" t="s">
        <v>53</v>
      </c>
    </row>
    <row r="123" spans="1:11">
      <c r="A123" s="37" t="s">
        <v>546</v>
      </c>
      <c r="B123" s="38">
        <v>42840</v>
      </c>
      <c r="C123" s="39" t="s">
        <v>51</v>
      </c>
      <c r="G123" s="40" t="s">
        <v>53</v>
      </c>
      <c r="H123" s="40" t="s">
        <v>53</v>
      </c>
      <c r="I123" s="40" t="s">
        <v>52</v>
      </c>
      <c r="J123" s="40" t="s">
        <v>53</v>
      </c>
      <c r="K123" s="39" t="s">
        <v>52</v>
      </c>
    </row>
    <row r="124" spans="1:11">
      <c r="A124" s="37" t="s">
        <v>550</v>
      </c>
      <c r="B124" s="38">
        <v>42940</v>
      </c>
      <c r="C124" s="39" t="s">
        <v>61</v>
      </c>
      <c r="G124" s="37" t="s">
        <v>52</v>
      </c>
      <c r="H124" s="39" t="s">
        <v>52</v>
      </c>
      <c r="I124" s="37" t="s">
        <v>52</v>
      </c>
      <c r="J124" s="37" t="s">
        <v>52</v>
      </c>
      <c r="K124" s="39" t="s">
        <v>53</v>
      </c>
    </row>
    <row r="125" spans="1:11">
      <c r="A125" s="37" t="s">
        <v>554</v>
      </c>
      <c r="B125" s="38">
        <v>42990</v>
      </c>
      <c r="C125" s="40" t="s">
        <v>125</v>
      </c>
      <c r="G125" s="40" t="s">
        <v>53</v>
      </c>
      <c r="H125" s="40" t="s">
        <v>54</v>
      </c>
      <c r="I125" s="40" t="s">
        <v>52</v>
      </c>
      <c r="J125" s="40" t="s">
        <v>53</v>
      </c>
      <c r="K125" s="39" t="s">
        <v>53</v>
      </c>
    </row>
    <row r="126" spans="1:11">
      <c r="A126" s="37" t="s">
        <v>558</v>
      </c>
      <c r="B126" s="38">
        <v>43060</v>
      </c>
      <c r="C126" s="39" t="s">
        <v>51</v>
      </c>
      <c r="G126" s="40" t="s">
        <v>53</v>
      </c>
      <c r="H126" s="40" t="s">
        <v>54</v>
      </c>
      <c r="I126" s="40" t="s">
        <v>52</v>
      </c>
      <c r="J126" s="40" t="s">
        <v>52</v>
      </c>
      <c r="K126" s="39" t="s">
        <v>53</v>
      </c>
    </row>
    <row r="127" spans="1:11">
      <c r="A127" s="37" t="s">
        <v>562</v>
      </c>
      <c r="B127" s="38">
        <v>43080</v>
      </c>
      <c r="C127" s="39" t="s">
        <v>51</v>
      </c>
      <c r="G127" s="40" t="s">
        <v>52</v>
      </c>
      <c r="H127" s="40" t="s">
        <v>53</v>
      </c>
      <c r="I127" s="40" t="s">
        <v>52</v>
      </c>
      <c r="J127" s="40" t="s">
        <v>53</v>
      </c>
      <c r="K127" s="39" t="s">
        <v>53</v>
      </c>
    </row>
    <row r="128" spans="1:11">
      <c r="A128" s="37" t="s">
        <v>566</v>
      </c>
      <c r="B128" s="38">
        <v>43150</v>
      </c>
      <c r="C128" s="39" t="s">
        <v>61</v>
      </c>
      <c r="G128" s="37" t="s">
        <v>53</v>
      </c>
      <c r="H128" s="39" t="s">
        <v>53</v>
      </c>
      <c r="I128" s="37" t="s">
        <v>52</v>
      </c>
      <c r="J128" s="37" t="s">
        <v>52</v>
      </c>
      <c r="K128" s="39" t="s">
        <v>52</v>
      </c>
    </row>
    <row r="129" spans="1:11">
      <c r="A129" s="37" t="s">
        <v>570</v>
      </c>
      <c r="B129" s="38">
        <v>43166</v>
      </c>
      <c r="C129" s="39" t="s">
        <v>51</v>
      </c>
      <c r="G129" s="40" t="s">
        <v>54</v>
      </c>
      <c r="H129" s="40" t="s">
        <v>54</v>
      </c>
      <c r="I129" s="40" t="s">
        <v>62</v>
      </c>
      <c r="J129" s="40" t="s">
        <v>52</v>
      </c>
      <c r="K129" s="39" t="s">
        <v>52</v>
      </c>
    </row>
    <row r="130" spans="1:11">
      <c r="A130" s="37" t="s">
        <v>574</v>
      </c>
      <c r="B130" s="38">
        <v>43180</v>
      </c>
      <c r="C130" s="40" t="s">
        <v>96</v>
      </c>
      <c r="G130" s="37" t="s">
        <v>53</v>
      </c>
      <c r="H130" s="39" t="s">
        <v>53</v>
      </c>
      <c r="I130" s="40" t="s">
        <v>53</v>
      </c>
      <c r="J130" s="40" t="s">
        <v>53</v>
      </c>
      <c r="K130" s="39" t="s">
        <v>54</v>
      </c>
    </row>
    <row r="131" spans="1:11">
      <c r="A131" s="37" t="s">
        <v>578</v>
      </c>
      <c r="B131" s="38">
        <v>43580</v>
      </c>
      <c r="C131" s="40" t="s">
        <v>96</v>
      </c>
      <c r="G131" s="40" t="s">
        <v>83</v>
      </c>
      <c r="H131" s="40" t="s">
        <v>83</v>
      </c>
      <c r="I131" s="40" t="s">
        <v>83</v>
      </c>
      <c r="J131" s="40" t="s">
        <v>53</v>
      </c>
      <c r="K131" s="39" t="s">
        <v>54</v>
      </c>
    </row>
    <row r="132" spans="1:11">
      <c r="A132" s="37" t="s">
        <v>582</v>
      </c>
      <c r="B132" s="38">
        <v>43630</v>
      </c>
      <c r="C132" s="39" t="s">
        <v>51</v>
      </c>
      <c r="G132" s="40" t="s">
        <v>53</v>
      </c>
      <c r="H132" s="40" t="s">
        <v>54</v>
      </c>
      <c r="I132" s="40" t="s">
        <v>52</v>
      </c>
      <c r="J132" s="40" t="s">
        <v>52</v>
      </c>
      <c r="K132" s="39" t="s">
        <v>53</v>
      </c>
    </row>
    <row r="133" spans="1:11">
      <c r="A133" s="37" t="s">
        <v>586</v>
      </c>
      <c r="B133" s="38">
        <v>43660</v>
      </c>
      <c r="C133" s="39" t="s">
        <v>51</v>
      </c>
      <c r="G133" s="40" t="s">
        <v>53</v>
      </c>
      <c r="H133" s="40" t="s">
        <v>53</v>
      </c>
      <c r="I133" s="40" t="s">
        <v>52</v>
      </c>
      <c r="J133" s="40" t="s">
        <v>53</v>
      </c>
      <c r="K133" s="39" t="s">
        <v>53</v>
      </c>
    </row>
    <row r="134" spans="1:11">
      <c r="A134" s="37" t="s">
        <v>590</v>
      </c>
      <c r="B134" s="38">
        <v>43780</v>
      </c>
      <c r="C134" s="40" t="s">
        <v>258</v>
      </c>
      <c r="G134" s="37" t="s">
        <v>54</v>
      </c>
      <c r="H134" s="39" t="s">
        <v>54</v>
      </c>
      <c r="I134" s="37" t="s">
        <v>54</v>
      </c>
      <c r="J134" s="37" t="s">
        <v>259</v>
      </c>
      <c r="K134" s="39" t="s">
        <v>53</v>
      </c>
    </row>
    <row r="135" spans="1:11">
      <c r="A135" s="37" t="s">
        <v>594</v>
      </c>
      <c r="B135" s="38">
        <v>43800</v>
      </c>
      <c r="C135" s="40" t="s">
        <v>125</v>
      </c>
      <c r="G135" s="37" t="s">
        <v>53</v>
      </c>
      <c r="H135" s="40" t="s">
        <v>54</v>
      </c>
      <c r="I135" s="37" t="s">
        <v>53</v>
      </c>
      <c r="J135" s="39" t="s">
        <v>53</v>
      </c>
      <c r="K135" s="39" t="s">
        <v>53</v>
      </c>
    </row>
    <row r="136" spans="1:11">
      <c r="A136" s="37" t="s">
        <v>598</v>
      </c>
      <c r="B136" s="38">
        <v>43860</v>
      </c>
      <c r="C136" s="39" t="s">
        <v>51</v>
      </c>
      <c r="G136" s="40" t="s">
        <v>53</v>
      </c>
      <c r="H136" s="40" t="s">
        <v>53</v>
      </c>
      <c r="I136" s="40" t="s">
        <v>83</v>
      </c>
      <c r="J136" s="40" t="s">
        <v>52</v>
      </c>
      <c r="K136" s="39" t="s">
        <v>52</v>
      </c>
    </row>
    <row r="137" spans="1:11">
      <c r="A137" s="37" t="s">
        <v>602</v>
      </c>
      <c r="B137" s="38">
        <v>43950</v>
      </c>
      <c r="C137" s="39" t="s">
        <v>51</v>
      </c>
      <c r="G137" s="40" t="s">
        <v>53</v>
      </c>
      <c r="H137" s="40" t="s">
        <v>53</v>
      </c>
      <c r="I137" s="40" t="s">
        <v>52</v>
      </c>
      <c r="J137" s="40" t="s">
        <v>52</v>
      </c>
      <c r="K137" s="39" t="s">
        <v>53</v>
      </c>
    </row>
    <row r="138" spans="1:11">
      <c r="A138" s="37" t="s">
        <v>606</v>
      </c>
      <c r="B138" s="38">
        <v>43980</v>
      </c>
      <c r="C138" s="39" t="s">
        <v>61</v>
      </c>
      <c r="G138" s="40" t="s">
        <v>52</v>
      </c>
      <c r="H138" s="40" t="s">
        <v>53</v>
      </c>
      <c r="I138" s="40" t="s">
        <v>52</v>
      </c>
      <c r="J138" s="40" t="s">
        <v>52</v>
      </c>
      <c r="K138" s="39" t="s">
        <v>53</v>
      </c>
    </row>
    <row r="139" spans="1:11">
      <c r="A139" s="37" t="s">
        <v>609</v>
      </c>
      <c r="B139" s="38">
        <v>44000</v>
      </c>
      <c r="C139" s="40" t="s">
        <v>125</v>
      </c>
      <c r="G139" s="40" t="s">
        <v>53</v>
      </c>
      <c r="H139" s="40" t="s">
        <v>54</v>
      </c>
      <c r="I139" s="40" t="s">
        <v>52</v>
      </c>
      <c r="J139" s="40" t="s">
        <v>53</v>
      </c>
      <c r="K139" s="39" t="s">
        <v>53</v>
      </c>
    </row>
    <row r="140" spans="1:11">
      <c r="A140" s="37" t="s">
        <v>613</v>
      </c>
      <c r="B140" s="38">
        <v>44050</v>
      </c>
      <c r="C140" s="40" t="s">
        <v>96</v>
      </c>
      <c r="G140" s="37" t="s">
        <v>54</v>
      </c>
      <c r="H140" s="39" t="s">
        <v>54</v>
      </c>
      <c r="I140" s="37" t="s">
        <v>53</v>
      </c>
      <c r="J140" s="37" t="s">
        <v>54</v>
      </c>
      <c r="K140" s="39" t="s">
        <v>52</v>
      </c>
    </row>
    <row r="141" spans="1:11">
      <c r="A141" s="37" t="s">
        <v>617</v>
      </c>
      <c r="B141" s="38">
        <v>44210</v>
      </c>
      <c r="C141" s="39" t="s">
        <v>51</v>
      </c>
      <c r="G141" s="40" t="s">
        <v>53</v>
      </c>
      <c r="H141" s="40" t="s">
        <v>53</v>
      </c>
      <c r="I141" s="40" t="s">
        <v>52</v>
      </c>
      <c r="J141" s="40" t="s">
        <v>53</v>
      </c>
      <c r="K141" s="39" t="s">
        <v>53</v>
      </c>
    </row>
    <row r="142" spans="1:11">
      <c r="A142" s="37" t="s">
        <v>621</v>
      </c>
      <c r="B142" s="38">
        <v>44260</v>
      </c>
      <c r="C142" s="39" t="s">
        <v>51</v>
      </c>
      <c r="G142" s="37" t="s">
        <v>52</v>
      </c>
      <c r="H142" s="39" t="s">
        <v>53</v>
      </c>
      <c r="I142" s="37" t="s">
        <v>52</v>
      </c>
      <c r="J142" s="37" t="s">
        <v>53</v>
      </c>
      <c r="K142" s="39" t="s">
        <v>54</v>
      </c>
    </row>
    <row r="143" spans="1:11">
      <c r="A143" s="37" t="s">
        <v>625</v>
      </c>
      <c r="B143" s="38">
        <v>44270</v>
      </c>
      <c r="C143" s="39" t="s">
        <v>51</v>
      </c>
      <c r="G143" s="40" t="s">
        <v>52</v>
      </c>
      <c r="H143" s="40" t="s">
        <v>52</v>
      </c>
      <c r="I143" s="40" t="s">
        <v>53</v>
      </c>
      <c r="J143" s="40" t="s">
        <v>53</v>
      </c>
      <c r="K143" s="39" t="s">
        <v>53</v>
      </c>
    </row>
    <row r="144" spans="1:11">
      <c r="A144" s="37" t="s">
        <v>629</v>
      </c>
      <c r="B144" s="38">
        <v>44340</v>
      </c>
      <c r="C144" s="39" t="s">
        <v>51</v>
      </c>
      <c r="G144" s="40" t="s">
        <v>53</v>
      </c>
      <c r="H144" s="40" t="s">
        <v>54</v>
      </c>
      <c r="I144" s="40" t="s">
        <v>52</v>
      </c>
      <c r="J144" s="40" t="s">
        <v>52</v>
      </c>
      <c r="K144" s="39" t="s">
        <v>53</v>
      </c>
    </row>
    <row r="145" spans="1:11">
      <c r="A145" s="37" t="s">
        <v>633</v>
      </c>
      <c r="B145" s="38">
        <v>44350</v>
      </c>
      <c r="C145" s="40" t="s">
        <v>125</v>
      </c>
      <c r="G145" s="40" t="s">
        <v>53</v>
      </c>
      <c r="H145" s="40" t="s">
        <v>54</v>
      </c>
      <c r="I145" s="40" t="s">
        <v>52</v>
      </c>
      <c r="J145" s="40" t="s">
        <v>53</v>
      </c>
      <c r="K145" s="39" t="s">
        <v>53</v>
      </c>
    </row>
    <row r="146" spans="1:11">
      <c r="A146" s="37" t="s">
        <v>637</v>
      </c>
      <c r="B146" s="38">
        <v>44390</v>
      </c>
      <c r="C146" s="40" t="s">
        <v>83</v>
      </c>
      <c r="G146" s="40" t="s">
        <v>83</v>
      </c>
      <c r="H146" s="40" t="s">
        <v>83</v>
      </c>
      <c r="I146" s="40" t="s">
        <v>83</v>
      </c>
      <c r="J146" s="40" t="s">
        <v>83</v>
      </c>
      <c r="K146" s="40" t="s">
        <v>83</v>
      </c>
    </row>
    <row r="147" spans="1:11">
      <c r="A147" s="37" t="s">
        <v>640</v>
      </c>
      <c r="B147" s="38">
        <v>44410</v>
      </c>
      <c r="C147" s="39" t="s">
        <v>61</v>
      </c>
      <c r="G147" s="40" t="s">
        <v>52</v>
      </c>
      <c r="H147" s="40" t="s">
        <v>53</v>
      </c>
      <c r="I147" s="40" t="s">
        <v>52</v>
      </c>
      <c r="J147" s="40" t="s">
        <v>52</v>
      </c>
      <c r="K147" s="39" t="s">
        <v>62</v>
      </c>
    </row>
    <row r="148" spans="1:11">
      <c r="A148" s="37" t="s">
        <v>644</v>
      </c>
      <c r="B148" s="38">
        <v>44370</v>
      </c>
      <c r="C148" s="40" t="s">
        <v>258</v>
      </c>
      <c r="G148" s="37" t="s">
        <v>54</v>
      </c>
      <c r="H148" s="39" t="s">
        <v>54</v>
      </c>
      <c r="I148" s="37" t="s">
        <v>53</v>
      </c>
      <c r="J148" s="37" t="s">
        <v>53</v>
      </c>
      <c r="K148" s="39" t="s">
        <v>54</v>
      </c>
    </row>
    <row r="149" spans="1:11">
      <c r="A149" s="37" t="s">
        <v>648</v>
      </c>
      <c r="B149" s="38">
        <v>44480</v>
      </c>
      <c r="C149" s="40" t="s">
        <v>125</v>
      </c>
      <c r="G149" s="40" t="s">
        <v>54</v>
      </c>
      <c r="H149" s="40" t="s">
        <v>54</v>
      </c>
      <c r="I149" s="40" t="s">
        <v>52</v>
      </c>
      <c r="J149" s="40" t="s">
        <v>52</v>
      </c>
      <c r="K149" s="39" t="s">
        <v>53</v>
      </c>
    </row>
    <row r="150" spans="1:11">
      <c r="A150" s="37" t="s">
        <v>652</v>
      </c>
      <c r="B150" s="38">
        <v>44510</v>
      </c>
      <c r="C150" s="40" t="s">
        <v>83</v>
      </c>
      <c r="G150" s="40" t="s">
        <v>83</v>
      </c>
      <c r="H150" s="40" t="s">
        <v>83</v>
      </c>
      <c r="I150" s="40" t="s">
        <v>83</v>
      </c>
      <c r="J150" s="40" t="s">
        <v>83</v>
      </c>
      <c r="K150" s="40" t="s">
        <v>83</v>
      </c>
    </row>
    <row r="151" spans="1:11">
      <c r="A151" s="37" t="s">
        <v>656</v>
      </c>
      <c r="B151" s="38">
        <v>46002</v>
      </c>
      <c r="C151" s="40" t="s">
        <v>125</v>
      </c>
      <c r="G151" s="40" t="s">
        <v>83</v>
      </c>
      <c r="H151" s="40" t="s">
        <v>83</v>
      </c>
      <c r="I151" s="40" t="s">
        <v>83</v>
      </c>
      <c r="J151" s="37" t="s">
        <v>53</v>
      </c>
      <c r="K151" s="39" t="s">
        <v>53</v>
      </c>
    </row>
    <row r="152" spans="1:11">
      <c r="A152" s="37" t="s">
        <v>660</v>
      </c>
      <c r="B152" s="38">
        <v>44560</v>
      </c>
      <c r="C152" s="39" t="s">
        <v>61</v>
      </c>
      <c r="G152" s="40" t="s">
        <v>62</v>
      </c>
      <c r="H152" s="40" t="s">
        <v>62</v>
      </c>
      <c r="I152" s="40" t="s">
        <v>62</v>
      </c>
      <c r="J152" s="40" t="s">
        <v>62</v>
      </c>
      <c r="K152" s="39" t="s">
        <v>62</v>
      </c>
    </row>
    <row r="153" spans="1:11">
      <c r="A153" s="37" t="s">
        <v>664</v>
      </c>
      <c r="B153" s="38">
        <v>44580</v>
      </c>
      <c r="C153" s="39" t="s">
        <v>61</v>
      </c>
      <c r="G153" s="40" t="s">
        <v>53</v>
      </c>
      <c r="H153" s="40" t="s">
        <v>53</v>
      </c>
      <c r="I153" s="40" t="s">
        <v>52</v>
      </c>
      <c r="J153" s="40" t="s">
        <v>52</v>
      </c>
      <c r="K153" s="39" t="s">
        <v>52</v>
      </c>
    </row>
    <row r="154" spans="1:11">
      <c r="A154" s="37" t="s">
        <v>668</v>
      </c>
      <c r="B154" s="38">
        <v>44520</v>
      </c>
      <c r="C154" s="39" t="s">
        <v>61</v>
      </c>
      <c r="G154" s="37" t="s">
        <v>52</v>
      </c>
      <c r="H154" s="39" t="s">
        <v>52</v>
      </c>
      <c r="I154" s="37" t="s">
        <v>53</v>
      </c>
      <c r="J154" s="37" t="s">
        <v>52</v>
      </c>
      <c r="K154" s="39" t="s">
        <v>52</v>
      </c>
    </row>
    <row r="155" spans="1:11">
      <c r="A155" s="37"/>
      <c r="B155" s="38"/>
      <c r="C155" s="39" t="s">
        <v>13</v>
      </c>
      <c r="G155" s="39" t="s">
        <v>14</v>
      </c>
      <c r="H155" s="39" t="s">
        <v>15</v>
      </c>
      <c r="I155" s="39" t="s">
        <v>16</v>
      </c>
      <c r="J155" s="39" t="s">
        <v>17</v>
      </c>
      <c r="K155" s="39" t="s">
        <v>18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1"/>
  <sheetViews>
    <sheetView workbookViewId="0"/>
  </sheetViews>
  <sheetFormatPr defaultColWidth="12.6640625" defaultRowHeight="15.75" customHeight="1"/>
  <cols>
    <col min="1" max="1" width="8" customWidth="1"/>
    <col min="2" max="2" width="40" customWidth="1"/>
    <col min="3" max="3" width="6.77734375" customWidth="1"/>
    <col min="4" max="4" width="9.77734375" customWidth="1"/>
    <col min="5" max="5" width="7.6640625" customWidth="1"/>
    <col min="6" max="6" width="9.33203125" customWidth="1"/>
    <col min="7" max="7" width="10.88671875" customWidth="1"/>
    <col min="8" max="8" width="6.44140625" customWidth="1"/>
    <col min="9" max="9" width="9" customWidth="1"/>
    <col min="10" max="10" width="9.44140625" customWidth="1"/>
    <col min="11" max="11" width="8" customWidth="1"/>
    <col min="12" max="29" width="9" customWidth="1"/>
    <col min="30" max="32" width="8" customWidth="1"/>
    <col min="33" max="33" width="13.88671875" customWidth="1"/>
  </cols>
  <sheetData>
    <row r="1" spans="1:33" ht="14.25" customHeight="1">
      <c r="A1" s="42" t="s">
        <v>685</v>
      </c>
      <c r="B1" s="42" t="s">
        <v>686</v>
      </c>
      <c r="C1" s="42" t="s">
        <v>687</v>
      </c>
      <c r="D1" s="42" t="s">
        <v>688</v>
      </c>
      <c r="E1" s="42" t="s">
        <v>689</v>
      </c>
      <c r="F1" s="42" t="s">
        <v>690</v>
      </c>
      <c r="G1" s="42" t="s">
        <v>691</v>
      </c>
      <c r="H1" s="42" t="s">
        <v>692</v>
      </c>
      <c r="I1" s="42" t="s">
        <v>693</v>
      </c>
      <c r="J1" s="42" t="s">
        <v>694</v>
      </c>
      <c r="K1" s="42" t="s">
        <v>695</v>
      </c>
      <c r="L1" s="42" t="s">
        <v>696</v>
      </c>
      <c r="M1" s="42" t="s">
        <v>697</v>
      </c>
      <c r="N1" s="42" t="s">
        <v>698</v>
      </c>
      <c r="O1" s="42" t="s">
        <v>699</v>
      </c>
      <c r="P1" s="42" t="s">
        <v>700</v>
      </c>
      <c r="Q1" s="42" t="s">
        <v>701</v>
      </c>
      <c r="R1" s="42" t="s">
        <v>702</v>
      </c>
      <c r="S1" s="42" t="s">
        <v>703</v>
      </c>
      <c r="T1" s="42" t="s">
        <v>704</v>
      </c>
      <c r="U1" s="42" t="s">
        <v>705</v>
      </c>
      <c r="V1" s="42" t="s">
        <v>706</v>
      </c>
      <c r="W1" s="42" t="s">
        <v>707</v>
      </c>
      <c r="X1" s="42" t="s">
        <v>708</v>
      </c>
      <c r="Y1" s="42" t="s">
        <v>709</v>
      </c>
      <c r="Z1" s="42" t="s">
        <v>710</v>
      </c>
      <c r="AA1" s="42" t="s">
        <v>711</v>
      </c>
      <c r="AB1" s="42" t="s">
        <v>712</v>
      </c>
      <c r="AC1" s="42" t="s">
        <v>713</v>
      </c>
      <c r="AD1" s="43" t="s">
        <v>714</v>
      </c>
      <c r="AE1" s="43"/>
      <c r="AF1" s="43" t="s">
        <v>715</v>
      </c>
      <c r="AG1" s="43" t="s">
        <v>716</v>
      </c>
    </row>
    <row r="2" spans="1:33" ht="14.25" customHeight="1">
      <c r="A2" s="44">
        <v>40650</v>
      </c>
      <c r="B2" s="44" t="s">
        <v>323</v>
      </c>
      <c r="C2" s="44">
        <v>40650</v>
      </c>
      <c r="D2" s="44">
        <v>5</v>
      </c>
      <c r="E2" s="44" t="s">
        <v>717</v>
      </c>
      <c r="F2" s="44" t="s">
        <v>718</v>
      </c>
      <c r="G2" s="45" t="s">
        <v>719</v>
      </c>
      <c r="H2" s="45">
        <v>322</v>
      </c>
      <c r="I2" s="45">
        <v>316</v>
      </c>
      <c r="J2" s="45">
        <v>322</v>
      </c>
      <c r="K2" s="45">
        <v>283</v>
      </c>
      <c r="L2" s="45">
        <v>261</v>
      </c>
      <c r="M2" s="45">
        <v>269</v>
      </c>
      <c r="N2" s="45">
        <v>252</v>
      </c>
      <c r="O2" s="45">
        <v>246</v>
      </c>
      <c r="P2" s="45">
        <v>227</v>
      </c>
      <c r="Q2" s="45">
        <v>194</v>
      </c>
      <c r="R2" s="45">
        <v>204</v>
      </c>
      <c r="S2" s="45">
        <v>229</v>
      </c>
      <c r="T2" s="45">
        <v>238</v>
      </c>
      <c r="U2" s="45">
        <v>242</v>
      </c>
      <c r="V2" s="45">
        <v>223</v>
      </c>
      <c r="W2" s="45">
        <v>257</v>
      </c>
      <c r="X2" s="45">
        <v>235</v>
      </c>
      <c r="Y2" s="45">
        <v>201</v>
      </c>
      <c r="Z2" s="45">
        <v>183</v>
      </c>
      <c r="AA2" s="45">
        <v>183</v>
      </c>
      <c r="AB2" s="45">
        <v>174</v>
      </c>
      <c r="AC2" s="45">
        <v>163</v>
      </c>
      <c r="AD2" s="46"/>
      <c r="AE2" s="47"/>
      <c r="AF2" s="48" t="s">
        <v>324</v>
      </c>
      <c r="AG2" s="48" t="s">
        <v>324</v>
      </c>
    </row>
    <row r="3" spans="1:33" ht="14.25" customHeight="1">
      <c r="A3" s="44">
        <v>43980</v>
      </c>
      <c r="B3" s="44" t="s">
        <v>606</v>
      </c>
      <c r="C3" s="44">
        <v>43980</v>
      </c>
      <c r="D3" s="44">
        <v>5</v>
      </c>
      <c r="E3" s="44" t="s">
        <v>717</v>
      </c>
      <c r="F3" s="44" t="s">
        <v>718</v>
      </c>
      <c r="G3" s="45" t="s">
        <v>719</v>
      </c>
      <c r="H3" s="45">
        <v>309</v>
      </c>
      <c r="I3" s="45">
        <v>304</v>
      </c>
      <c r="J3" s="45">
        <v>320</v>
      </c>
      <c r="K3" s="45">
        <v>283</v>
      </c>
      <c r="L3" s="45">
        <v>245</v>
      </c>
      <c r="M3" s="45">
        <v>310</v>
      </c>
      <c r="N3" s="45">
        <v>329</v>
      </c>
      <c r="O3" s="45">
        <v>325</v>
      </c>
      <c r="P3" s="45">
        <v>308</v>
      </c>
      <c r="Q3" s="45">
        <v>315</v>
      </c>
      <c r="R3" s="45">
        <v>346</v>
      </c>
      <c r="S3" s="45">
        <v>318</v>
      </c>
      <c r="T3" s="45">
        <v>321</v>
      </c>
      <c r="U3" s="45">
        <v>328</v>
      </c>
      <c r="V3" s="45">
        <v>328</v>
      </c>
      <c r="W3" s="45">
        <v>322</v>
      </c>
      <c r="X3" s="45">
        <v>279</v>
      </c>
      <c r="Y3" s="45">
        <v>274</v>
      </c>
      <c r="Z3" s="45">
        <v>254</v>
      </c>
      <c r="AA3" s="45">
        <v>223</v>
      </c>
      <c r="AB3" s="45">
        <v>181</v>
      </c>
      <c r="AC3" s="45">
        <v>187</v>
      </c>
      <c r="AD3" s="46"/>
      <c r="AE3" s="47"/>
      <c r="AF3" s="48" t="s">
        <v>324</v>
      </c>
      <c r="AG3" s="48" t="s">
        <v>324</v>
      </c>
    </row>
    <row r="4" spans="1:33" ht="14.25" customHeight="1">
      <c r="A4" s="44">
        <v>42880</v>
      </c>
      <c r="B4" s="44" t="s">
        <v>534</v>
      </c>
      <c r="C4" s="44">
        <v>42880</v>
      </c>
      <c r="D4" s="44">
        <v>2</v>
      </c>
      <c r="E4" s="44" t="s">
        <v>720</v>
      </c>
      <c r="F4" s="44" t="s">
        <v>718</v>
      </c>
      <c r="G4" s="45" t="s">
        <v>721</v>
      </c>
      <c r="H4" s="49">
        <v>234</v>
      </c>
      <c r="I4" s="49">
        <v>241</v>
      </c>
      <c r="J4" s="49">
        <v>253</v>
      </c>
      <c r="K4" s="49">
        <v>283</v>
      </c>
      <c r="L4" s="49">
        <v>282</v>
      </c>
      <c r="M4" s="49">
        <v>283</v>
      </c>
      <c r="N4" s="49">
        <v>270</v>
      </c>
      <c r="O4" s="45">
        <v>260</v>
      </c>
      <c r="P4" s="45">
        <v>255</v>
      </c>
      <c r="Q4" s="45">
        <v>256</v>
      </c>
      <c r="R4" s="45">
        <v>281</v>
      </c>
      <c r="S4" s="45">
        <v>293</v>
      </c>
      <c r="T4" s="45">
        <v>296</v>
      </c>
      <c r="U4" s="45">
        <v>291</v>
      </c>
      <c r="V4" s="45">
        <v>279</v>
      </c>
      <c r="W4" s="45">
        <v>262</v>
      </c>
      <c r="X4" s="45">
        <v>263</v>
      </c>
      <c r="Y4" s="45">
        <v>254</v>
      </c>
      <c r="Z4" s="45">
        <v>227</v>
      </c>
      <c r="AA4" s="45">
        <v>217</v>
      </c>
      <c r="AB4" s="45">
        <v>163</v>
      </c>
      <c r="AC4" s="45">
        <v>160</v>
      </c>
      <c r="AD4" s="48">
        <v>116</v>
      </c>
      <c r="AE4" s="47">
        <f t="shared" ref="AE4:AE162" si="0">((AD4-AC4)/AC4)</f>
        <v>-0.27500000000000002</v>
      </c>
      <c r="AF4" s="48" t="s">
        <v>55</v>
      </c>
      <c r="AG4" s="48" t="str">
        <f t="shared" ref="AG4:AG163" si="1">IF(AD4&lt;240, "Y")</f>
        <v>Y</v>
      </c>
    </row>
    <row r="5" spans="1:33" ht="14.25" customHeight="1">
      <c r="A5" s="44">
        <v>44370</v>
      </c>
      <c r="B5" s="44" t="s">
        <v>644</v>
      </c>
      <c r="C5" s="44">
        <v>44370</v>
      </c>
      <c r="D5" s="44">
        <v>6</v>
      </c>
      <c r="E5" s="44" t="s">
        <v>717</v>
      </c>
      <c r="F5" s="44" t="s">
        <v>718</v>
      </c>
      <c r="G5" s="45"/>
      <c r="H5" s="45">
        <v>414</v>
      </c>
      <c r="I5" s="45">
        <v>384</v>
      </c>
      <c r="J5" s="45">
        <v>359</v>
      </c>
      <c r="K5" s="45">
        <v>326</v>
      </c>
      <c r="L5" s="45">
        <v>292</v>
      </c>
      <c r="M5" s="45">
        <v>260</v>
      </c>
      <c r="N5" s="45">
        <v>224</v>
      </c>
      <c r="O5" s="45">
        <v>194</v>
      </c>
      <c r="P5" s="45">
        <v>211</v>
      </c>
      <c r="Q5" s="45">
        <v>188</v>
      </c>
      <c r="R5" s="45">
        <v>171</v>
      </c>
      <c r="S5" s="45">
        <v>135</v>
      </c>
      <c r="T5" s="45">
        <v>167</v>
      </c>
      <c r="U5" s="45">
        <v>200</v>
      </c>
      <c r="V5" s="45">
        <v>204</v>
      </c>
      <c r="W5" s="45">
        <v>255</v>
      </c>
      <c r="X5" s="45">
        <v>274</v>
      </c>
      <c r="Y5" s="45">
        <v>302</v>
      </c>
      <c r="Z5" s="45">
        <v>342</v>
      </c>
      <c r="AA5" s="45">
        <v>356</v>
      </c>
      <c r="AB5" s="45">
        <v>368</v>
      </c>
      <c r="AC5" s="45">
        <v>369</v>
      </c>
      <c r="AD5" s="48">
        <v>273</v>
      </c>
      <c r="AE5" s="47">
        <f t="shared" si="0"/>
        <v>-0.26016260162601629</v>
      </c>
      <c r="AF5" s="48" t="s">
        <v>55</v>
      </c>
      <c r="AG5" s="48" t="b">
        <f t="shared" si="1"/>
        <v>0</v>
      </c>
    </row>
    <row r="6" spans="1:33" ht="14.25" customHeight="1">
      <c r="A6" s="44">
        <v>41620</v>
      </c>
      <c r="B6" s="44" t="s">
        <v>450</v>
      </c>
      <c r="C6" s="44">
        <v>41620</v>
      </c>
      <c r="D6" s="44">
        <v>3</v>
      </c>
      <c r="E6" s="44" t="s">
        <v>722</v>
      </c>
      <c r="F6" s="44" t="s">
        <v>718</v>
      </c>
      <c r="G6" s="45"/>
      <c r="H6" s="45">
        <v>289</v>
      </c>
      <c r="I6" s="45">
        <v>238</v>
      </c>
      <c r="J6" s="45">
        <v>213</v>
      </c>
      <c r="K6" s="45">
        <v>198</v>
      </c>
      <c r="L6" s="45">
        <v>230</v>
      </c>
      <c r="M6" s="45">
        <v>263</v>
      </c>
      <c r="N6" s="45">
        <v>279</v>
      </c>
      <c r="O6" s="45">
        <v>287</v>
      </c>
      <c r="P6" s="45">
        <v>319</v>
      </c>
      <c r="Q6" s="45">
        <v>340</v>
      </c>
      <c r="R6" s="45">
        <v>366</v>
      </c>
      <c r="S6" s="45">
        <v>412</v>
      </c>
      <c r="T6" s="45">
        <v>442</v>
      </c>
      <c r="U6" s="45">
        <v>439</v>
      </c>
      <c r="V6" s="45">
        <v>430</v>
      </c>
      <c r="W6" s="45">
        <v>397</v>
      </c>
      <c r="X6" s="45">
        <v>341</v>
      </c>
      <c r="Y6" s="45">
        <v>351</v>
      </c>
      <c r="Z6" s="45">
        <v>400</v>
      </c>
      <c r="AA6" s="45">
        <v>413</v>
      </c>
      <c r="AB6" s="45">
        <v>318</v>
      </c>
      <c r="AC6" s="45">
        <v>292</v>
      </c>
      <c r="AD6" s="48">
        <v>226</v>
      </c>
      <c r="AE6" s="47">
        <f t="shared" si="0"/>
        <v>-0.22602739726027396</v>
      </c>
      <c r="AF6" s="48" t="s">
        <v>55</v>
      </c>
      <c r="AG6" s="48" t="str">
        <f t="shared" si="1"/>
        <v>Y</v>
      </c>
    </row>
    <row r="7" spans="1:33" ht="14.25" customHeight="1">
      <c r="A7" s="44">
        <v>44520</v>
      </c>
      <c r="B7" s="44" t="s">
        <v>668</v>
      </c>
      <c r="C7" s="44">
        <v>44520</v>
      </c>
      <c r="D7" s="44">
        <v>6</v>
      </c>
      <c r="E7" s="44" t="s">
        <v>717</v>
      </c>
      <c r="F7" s="44" t="s">
        <v>723</v>
      </c>
      <c r="G7" s="45" t="s">
        <v>721</v>
      </c>
      <c r="H7" s="45">
        <v>290</v>
      </c>
      <c r="I7" s="45">
        <v>280</v>
      </c>
      <c r="J7" s="45">
        <v>282</v>
      </c>
      <c r="K7" s="45">
        <v>260</v>
      </c>
      <c r="L7" s="45">
        <v>235</v>
      </c>
      <c r="M7" s="45">
        <v>247</v>
      </c>
      <c r="N7" s="45">
        <v>239</v>
      </c>
      <c r="O7" s="45">
        <v>223</v>
      </c>
      <c r="P7" s="45">
        <v>200</v>
      </c>
      <c r="Q7" s="45">
        <v>174</v>
      </c>
      <c r="R7" s="45">
        <v>186</v>
      </c>
      <c r="S7" s="45">
        <v>174</v>
      </c>
      <c r="T7" s="45">
        <v>167</v>
      </c>
      <c r="U7" s="45">
        <v>165</v>
      </c>
      <c r="V7" s="45">
        <v>160</v>
      </c>
      <c r="W7" s="45">
        <v>170</v>
      </c>
      <c r="X7" s="45">
        <v>163</v>
      </c>
      <c r="Y7" s="45">
        <v>130</v>
      </c>
      <c r="Z7" s="45">
        <v>137</v>
      </c>
      <c r="AA7" s="45">
        <v>118</v>
      </c>
      <c r="AB7" s="45">
        <v>117</v>
      </c>
      <c r="AC7" s="45">
        <v>136</v>
      </c>
      <c r="AD7" s="48">
        <v>113</v>
      </c>
      <c r="AE7" s="47">
        <f t="shared" si="0"/>
        <v>-0.16911764705882354</v>
      </c>
      <c r="AF7" s="48" t="s">
        <v>55</v>
      </c>
      <c r="AG7" s="48" t="str">
        <f t="shared" si="1"/>
        <v>Y</v>
      </c>
    </row>
    <row r="8" spans="1:33" ht="14.25" customHeight="1">
      <c r="A8" s="44">
        <v>40450</v>
      </c>
      <c r="B8" s="44" t="s">
        <v>724</v>
      </c>
      <c r="C8" s="44">
        <v>40450</v>
      </c>
      <c r="D8" s="44">
        <v>4</v>
      </c>
      <c r="E8" s="44" t="s">
        <v>717</v>
      </c>
      <c r="F8" s="44" t="s">
        <v>718</v>
      </c>
      <c r="G8" s="45"/>
      <c r="H8" s="45">
        <v>454</v>
      </c>
      <c r="I8" s="45">
        <v>444</v>
      </c>
      <c r="J8" s="45">
        <v>396</v>
      </c>
      <c r="K8" s="45">
        <v>360</v>
      </c>
      <c r="L8" s="45">
        <v>347</v>
      </c>
      <c r="M8" s="45">
        <v>342</v>
      </c>
      <c r="N8" s="45">
        <v>274</v>
      </c>
      <c r="O8" s="45">
        <v>255</v>
      </c>
      <c r="P8" s="45">
        <v>226</v>
      </c>
      <c r="Q8" s="45">
        <v>250</v>
      </c>
      <c r="R8" s="45">
        <v>265</v>
      </c>
      <c r="S8" s="45">
        <v>264</v>
      </c>
      <c r="T8" s="45">
        <v>255</v>
      </c>
      <c r="U8" s="45">
        <v>250</v>
      </c>
      <c r="V8" s="45">
        <v>250</v>
      </c>
      <c r="W8" s="45">
        <v>225</v>
      </c>
      <c r="X8" s="45">
        <v>207</v>
      </c>
      <c r="Y8" s="45">
        <v>210</v>
      </c>
      <c r="Z8" s="45">
        <v>206</v>
      </c>
      <c r="AA8" s="45">
        <v>172</v>
      </c>
      <c r="AB8" s="45">
        <v>146</v>
      </c>
      <c r="AC8" s="45">
        <v>156</v>
      </c>
      <c r="AD8" s="48">
        <v>132</v>
      </c>
      <c r="AE8" s="47">
        <f t="shared" si="0"/>
        <v>-0.15384615384615385</v>
      </c>
      <c r="AF8" s="48" t="s">
        <v>55</v>
      </c>
      <c r="AG8" s="48" t="str">
        <f t="shared" si="1"/>
        <v>Y</v>
      </c>
    </row>
    <row r="9" spans="1:33" ht="14.25" customHeight="1">
      <c r="A9" s="44">
        <v>43175</v>
      </c>
      <c r="B9" s="44" t="s">
        <v>87</v>
      </c>
      <c r="C9" s="44">
        <v>43175</v>
      </c>
      <c r="D9" s="44">
        <v>3</v>
      </c>
      <c r="E9" s="44" t="s">
        <v>725</v>
      </c>
      <c r="F9" s="44" t="s">
        <v>723</v>
      </c>
      <c r="G9" s="45" t="s">
        <v>721</v>
      </c>
      <c r="H9" s="49">
        <v>569</v>
      </c>
      <c r="I9" s="49">
        <v>371</v>
      </c>
      <c r="J9" s="49">
        <v>329</v>
      </c>
      <c r="K9" s="49">
        <v>270</v>
      </c>
      <c r="L9" s="49">
        <v>236</v>
      </c>
      <c r="M9" s="49">
        <v>210</v>
      </c>
      <c r="N9" s="49">
        <v>220</v>
      </c>
      <c r="O9" s="49">
        <v>237</v>
      </c>
      <c r="P9" s="49">
        <v>242</v>
      </c>
      <c r="Q9" s="49">
        <v>208</v>
      </c>
      <c r="R9" s="49">
        <v>230</v>
      </c>
      <c r="S9" s="49">
        <v>211</v>
      </c>
      <c r="T9" s="49">
        <v>215</v>
      </c>
      <c r="U9" s="49">
        <v>215</v>
      </c>
      <c r="V9" s="49">
        <v>225</v>
      </c>
      <c r="W9" s="45">
        <v>224</v>
      </c>
      <c r="X9" s="45">
        <v>189</v>
      </c>
      <c r="Y9" s="45">
        <v>166</v>
      </c>
      <c r="Z9" s="45">
        <v>137</v>
      </c>
      <c r="AA9" s="45">
        <v>136</v>
      </c>
      <c r="AB9" s="45">
        <v>116</v>
      </c>
      <c r="AC9" s="45">
        <v>117</v>
      </c>
      <c r="AD9" s="48">
        <v>100</v>
      </c>
      <c r="AE9" s="47">
        <f t="shared" si="0"/>
        <v>-0.14529914529914531</v>
      </c>
      <c r="AF9" s="48" t="s">
        <v>55</v>
      </c>
      <c r="AG9" s="48" t="str">
        <f t="shared" si="1"/>
        <v>Y</v>
      </c>
    </row>
    <row r="10" spans="1:33" ht="14.25" customHeight="1">
      <c r="A10" s="44">
        <v>42780</v>
      </c>
      <c r="B10" s="44" t="s">
        <v>542</v>
      </c>
      <c r="C10" s="44">
        <v>42780</v>
      </c>
      <c r="D10" s="44">
        <v>1</v>
      </c>
      <c r="E10" s="44" t="s">
        <v>725</v>
      </c>
      <c r="F10" s="44" t="s">
        <v>721</v>
      </c>
      <c r="G10" s="45"/>
      <c r="H10" s="45">
        <v>704</v>
      </c>
      <c r="I10" s="45">
        <v>668</v>
      </c>
      <c r="J10" s="45">
        <v>648</v>
      </c>
      <c r="K10" s="45">
        <v>611</v>
      </c>
      <c r="L10" s="45">
        <v>549</v>
      </c>
      <c r="M10" s="45">
        <v>516</v>
      </c>
      <c r="N10" s="45">
        <v>482</v>
      </c>
      <c r="O10" s="45">
        <v>468</v>
      </c>
      <c r="P10" s="45">
        <v>402</v>
      </c>
      <c r="Q10" s="45">
        <v>346</v>
      </c>
      <c r="R10" s="45">
        <v>331</v>
      </c>
      <c r="S10" s="45">
        <v>295</v>
      </c>
      <c r="T10" s="45">
        <v>300</v>
      </c>
      <c r="U10" s="45">
        <v>318</v>
      </c>
      <c r="V10" s="45">
        <v>387</v>
      </c>
      <c r="W10" s="45">
        <v>404</v>
      </c>
      <c r="X10" s="45">
        <v>435</v>
      </c>
      <c r="Y10" s="45">
        <v>434</v>
      </c>
      <c r="Z10" s="45">
        <v>415</v>
      </c>
      <c r="AA10" s="45">
        <v>377</v>
      </c>
      <c r="AB10" s="45">
        <v>279</v>
      </c>
      <c r="AC10" s="45">
        <v>250</v>
      </c>
      <c r="AD10" s="48">
        <v>215</v>
      </c>
      <c r="AE10" s="47">
        <f t="shared" si="0"/>
        <v>-0.14000000000000001</v>
      </c>
      <c r="AF10" s="48" t="s">
        <v>55</v>
      </c>
      <c r="AG10" s="48" t="str">
        <f t="shared" si="1"/>
        <v>Y</v>
      </c>
    </row>
    <row r="11" spans="1:33" ht="14.25" customHeight="1">
      <c r="A11" s="44">
        <v>41890</v>
      </c>
      <c r="B11" s="44" t="s">
        <v>726</v>
      </c>
      <c r="C11" s="44">
        <v>41890</v>
      </c>
      <c r="D11" s="44">
        <v>2</v>
      </c>
      <c r="E11" s="44" t="s">
        <v>720</v>
      </c>
      <c r="F11" s="44" t="s">
        <v>721</v>
      </c>
      <c r="G11" s="45" t="s">
        <v>721</v>
      </c>
      <c r="H11" s="46"/>
      <c r="I11" s="46"/>
      <c r="J11" s="45">
        <v>16</v>
      </c>
      <c r="K11" s="45">
        <v>91</v>
      </c>
      <c r="L11" s="45">
        <v>132</v>
      </c>
      <c r="M11" s="45">
        <v>174</v>
      </c>
      <c r="N11" s="45">
        <v>206</v>
      </c>
      <c r="O11" s="45">
        <v>238</v>
      </c>
      <c r="P11" s="45">
        <v>273</v>
      </c>
      <c r="Q11" s="45">
        <v>304</v>
      </c>
      <c r="R11" s="45">
        <v>336</v>
      </c>
      <c r="S11" s="45">
        <v>377</v>
      </c>
      <c r="T11" s="45">
        <v>417</v>
      </c>
      <c r="U11" s="45">
        <v>432</v>
      </c>
      <c r="V11" s="45">
        <v>436</v>
      </c>
      <c r="W11" s="45">
        <v>444</v>
      </c>
      <c r="X11" s="45">
        <v>450</v>
      </c>
      <c r="Y11" s="45">
        <v>456</v>
      </c>
      <c r="Z11" s="45">
        <v>466</v>
      </c>
      <c r="AA11" s="45">
        <v>451</v>
      </c>
      <c r="AB11" s="45">
        <v>406</v>
      </c>
      <c r="AC11" s="45">
        <v>384</v>
      </c>
      <c r="AD11" s="48">
        <v>332</v>
      </c>
      <c r="AE11" s="47">
        <f t="shared" si="0"/>
        <v>-0.13541666666666666</v>
      </c>
      <c r="AF11" s="48" t="s">
        <v>55</v>
      </c>
      <c r="AG11" s="48" t="b">
        <f t="shared" si="1"/>
        <v>0</v>
      </c>
    </row>
    <row r="12" spans="1:33" ht="14.25" customHeight="1">
      <c r="A12" s="44">
        <v>41510</v>
      </c>
      <c r="B12" s="44" t="s">
        <v>434</v>
      </c>
      <c r="C12" s="44">
        <v>41510</v>
      </c>
      <c r="D12" s="44">
        <v>5</v>
      </c>
      <c r="E12" s="44" t="s">
        <v>725</v>
      </c>
      <c r="F12" s="44" t="s">
        <v>721</v>
      </c>
      <c r="G12" s="45"/>
      <c r="H12" s="45">
        <v>424</v>
      </c>
      <c r="I12" s="45">
        <v>452</v>
      </c>
      <c r="J12" s="45">
        <v>431</v>
      </c>
      <c r="K12" s="45">
        <v>415</v>
      </c>
      <c r="L12" s="45">
        <v>407</v>
      </c>
      <c r="M12" s="45">
        <v>382</v>
      </c>
      <c r="N12" s="45">
        <v>405</v>
      </c>
      <c r="O12" s="45">
        <v>398</v>
      </c>
      <c r="P12" s="45">
        <v>394</v>
      </c>
      <c r="Q12" s="45">
        <v>366</v>
      </c>
      <c r="R12" s="45">
        <v>390</v>
      </c>
      <c r="S12" s="45">
        <v>414</v>
      </c>
      <c r="T12" s="45">
        <v>402</v>
      </c>
      <c r="U12" s="45">
        <v>392</v>
      </c>
      <c r="V12" s="45">
        <v>386</v>
      </c>
      <c r="W12" s="45">
        <v>379</v>
      </c>
      <c r="X12" s="45">
        <v>361</v>
      </c>
      <c r="Y12" s="45">
        <v>395</v>
      </c>
      <c r="Z12" s="45">
        <v>446</v>
      </c>
      <c r="AA12" s="45">
        <v>418</v>
      </c>
      <c r="AB12" s="45">
        <v>335</v>
      </c>
      <c r="AC12" s="45">
        <v>310</v>
      </c>
      <c r="AD12" s="48">
        <v>269</v>
      </c>
      <c r="AE12" s="47">
        <f t="shared" si="0"/>
        <v>-0.13225806451612904</v>
      </c>
      <c r="AF12" s="48" t="s">
        <v>55</v>
      </c>
      <c r="AG12" s="48" t="b">
        <f t="shared" si="1"/>
        <v>0</v>
      </c>
    </row>
    <row r="13" spans="1:33" ht="14.25" customHeight="1">
      <c r="A13" s="44">
        <v>41330</v>
      </c>
      <c r="B13" s="44" t="s">
        <v>398</v>
      </c>
      <c r="C13" s="44">
        <v>41330</v>
      </c>
      <c r="D13" s="44">
        <v>4</v>
      </c>
      <c r="E13" s="44" t="s">
        <v>720</v>
      </c>
      <c r="F13" s="44" t="s">
        <v>721</v>
      </c>
      <c r="G13" s="45" t="s">
        <v>721</v>
      </c>
      <c r="H13" s="45">
        <v>205</v>
      </c>
      <c r="I13" s="45">
        <v>210</v>
      </c>
      <c r="J13" s="45">
        <v>212</v>
      </c>
      <c r="K13" s="45">
        <v>198</v>
      </c>
      <c r="L13" s="45">
        <v>200</v>
      </c>
      <c r="M13" s="45">
        <v>238</v>
      </c>
      <c r="N13" s="45">
        <v>242</v>
      </c>
      <c r="O13" s="45">
        <v>235</v>
      </c>
      <c r="P13" s="45">
        <v>247</v>
      </c>
      <c r="Q13" s="45">
        <v>256</v>
      </c>
      <c r="R13" s="45">
        <v>244</v>
      </c>
      <c r="S13" s="45">
        <v>250</v>
      </c>
      <c r="T13" s="45">
        <v>271</v>
      </c>
      <c r="U13" s="45">
        <v>250</v>
      </c>
      <c r="V13" s="45">
        <v>240</v>
      </c>
      <c r="W13" s="45">
        <v>221</v>
      </c>
      <c r="X13" s="45">
        <v>196</v>
      </c>
      <c r="Y13" s="45">
        <v>191</v>
      </c>
      <c r="Z13" s="45">
        <v>208</v>
      </c>
      <c r="AA13" s="45">
        <v>192</v>
      </c>
      <c r="AB13" s="45">
        <v>181</v>
      </c>
      <c r="AC13" s="45">
        <v>194</v>
      </c>
      <c r="AD13" s="48">
        <v>169</v>
      </c>
      <c r="AE13" s="47">
        <f t="shared" si="0"/>
        <v>-0.12886597938144329</v>
      </c>
      <c r="AF13" s="48" t="s">
        <v>55</v>
      </c>
      <c r="AG13" s="48" t="str">
        <f t="shared" si="1"/>
        <v>Y</v>
      </c>
    </row>
    <row r="14" spans="1:33" ht="14.25" customHeight="1">
      <c r="A14" s="44">
        <v>44110</v>
      </c>
      <c r="B14" s="44" t="s">
        <v>233</v>
      </c>
      <c r="C14" s="44">
        <v>44110</v>
      </c>
      <c r="D14" s="44">
        <v>2</v>
      </c>
      <c r="E14" s="44" t="s">
        <v>722</v>
      </c>
      <c r="F14" s="44" t="s">
        <v>721</v>
      </c>
      <c r="G14" s="45" t="s">
        <v>721</v>
      </c>
      <c r="H14" s="45">
        <v>273</v>
      </c>
      <c r="I14" s="45">
        <v>269</v>
      </c>
      <c r="J14" s="45">
        <v>273</v>
      </c>
      <c r="K14" s="45">
        <v>263</v>
      </c>
      <c r="L14" s="45">
        <v>270</v>
      </c>
      <c r="M14" s="45">
        <v>274</v>
      </c>
      <c r="N14" s="45">
        <v>312</v>
      </c>
      <c r="O14" s="45">
        <v>306</v>
      </c>
      <c r="P14" s="45">
        <v>302</v>
      </c>
      <c r="Q14" s="45">
        <v>306</v>
      </c>
      <c r="R14" s="45">
        <v>291</v>
      </c>
      <c r="S14" s="45">
        <v>330</v>
      </c>
      <c r="T14" s="45">
        <v>316</v>
      </c>
      <c r="U14" s="45">
        <v>285</v>
      </c>
      <c r="V14" s="45">
        <v>259</v>
      </c>
      <c r="W14" s="45">
        <v>223</v>
      </c>
      <c r="X14" s="45">
        <v>192</v>
      </c>
      <c r="Y14" s="45">
        <v>190</v>
      </c>
      <c r="Z14" s="45">
        <v>199</v>
      </c>
      <c r="AA14" s="45">
        <v>202</v>
      </c>
      <c r="AB14" s="45">
        <v>213</v>
      </c>
      <c r="AC14" s="45">
        <v>213</v>
      </c>
      <c r="AD14" s="48">
        <v>186</v>
      </c>
      <c r="AE14" s="47">
        <f t="shared" si="0"/>
        <v>-0.12676056338028169</v>
      </c>
      <c r="AF14" s="48" t="s">
        <v>55</v>
      </c>
      <c r="AG14" s="48" t="str">
        <f t="shared" si="1"/>
        <v>Y</v>
      </c>
    </row>
    <row r="15" spans="1:33" ht="14.25" customHeight="1">
      <c r="A15" s="44">
        <v>43165</v>
      </c>
      <c r="B15" s="44" t="s">
        <v>149</v>
      </c>
      <c r="C15" s="44">
        <v>43165</v>
      </c>
      <c r="D15" s="44">
        <v>2</v>
      </c>
      <c r="E15" s="44" t="s">
        <v>722</v>
      </c>
      <c r="F15" s="44" t="s">
        <v>718</v>
      </c>
      <c r="G15" s="45" t="s">
        <v>721</v>
      </c>
      <c r="H15" s="45">
        <v>816</v>
      </c>
      <c r="I15" s="45">
        <v>725</v>
      </c>
      <c r="J15" s="45">
        <v>670</v>
      </c>
      <c r="K15" s="45">
        <v>600</v>
      </c>
      <c r="L15" s="45">
        <v>527</v>
      </c>
      <c r="M15" s="45">
        <v>480</v>
      </c>
      <c r="N15" s="45">
        <v>459</v>
      </c>
      <c r="O15" s="45">
        <v>450</v>
      </c>
      <c r="P15" s="45">
        <v>452</v>
      </c>
      <c r="Q15" s="45">
        <v>443</v>
      </c>
      <c r="R15" s="45">
        <v>448</v>
      </c>
      <c r="S15" s="45">
        <v>453</v>
      </c>
      <c r="T15" s="45">
        <v>481</v>
      </c>
      <c r="U15" s="45">
        <v>503</v>
      </c>
      <c r="V15" s="45">
        <v>533</v>
      </c>
      <c r="W15" s="45">
        <v>509</v>
      </c>
      <c r="X15" s="45">
        <v>572</v>
      </c>
      <c r="Y15" s="45">
        <v>521</v>
      </c>
      <c r="Z15" s="45">
        <v>493</v>
      </c>
      <c r="AA15" s="45">
        <v>436</v>
      </c>
      <c r="AB15" s="45">
        <v>357</v>
      </c>
      <c r="AC15" s="45">
        <v>334</v>
      </c>
      <c r="AD15" s="48">
        <v>292</v>
      </c>
      <c r="AE15" s="47">
        <f t="shared" si="0"/>
        <v>-0.12574850299401197</v>
      </c>
      <c r="AF15" s="48" t="s">
        <v>55</v>
      </c>
      <c r="AG15" s="48" t="b">
        <f t="shared" si="1"/>
        <v>0</v>
      </c>
    </row>
    <row r="16" spans="1:33" ht="14.25" customHeight="1">
      <c r="A16" s="44">
        <v>44000</v>
      </c>
      <c r="B16" s="44" t="s">
        <v>609</v>
      </c>
      <c r="C16" s="44">
        <v>44000</v>
      </c>
      <c r="D16" s="44">
        <v>4</v>
      </c>
      <c r="E16" s="44" t="s">
        <v>717</v>
      </c>
      <c r="F16" s="44" t="s">
        <v>721</v>
      </c>
      <c r="G16" s="45" t="s">
        <v>721</v>
      </c>
      <c r="H16" s="49">
        <v>414</v>
      </c>
      <c r="I16" s="49">
        <v>403</v>
      </c>
      <c r="J16" s="49">
        <v>372</v>
      </c>
      <c r="K16" s="49">
        <v>342</v>
      </c>
      <c r="L16" s="49">
        <v>297</v>
      </c>
      <c r="M16" s="49">
        <v>261</v>
      </c>
      <c r="N16" s="49">
        <v>263</v>
      </c>
      <c r="O16" s="49">
        <v>232</v>
      </c>
      <c r="P16" s="49">
        <v>233</v>
      </c>
      <c r="Q16" s="49">
        <v>245</v>
      </c>
      <c r="R16" s="49">
        <v>239</v>
      </c>
      <c r="S16" s="49">
        <v>252</v>
      </c>
      <c r="T16" s="49">
        <v>298</v>
      </c>
      <c r="U16" s="49">
        <v>333</v>
      </c>
      <c r="V16" s="49">
        <v>340</v>
      </c>
      <c r="W16" s="45">
        <v>337</v>
      </c>
      <c r="X16" s="45">
        <v>372</v>
      </c>
      <c r="Y16" s="45">
        <v>355</v>
      </c>
      <c r="Z16" s="45">
        <v>334</v>
      </c>
      <c r="AA16" s="45">
        <v>280</v>
      </c>
      <c r="AB16" s="45">
        <v>243</v>
      </c>
      <c r="AC16" s="45">
        <v>256</v>
      </c>
      <c r="AD16" s="48">
        <v>225</v>
      </c>
      <c r="AE16" s="47">
        <f t="shared" si="0"/>
        <v>-0.12109375</v>
      </c>
      <c r="AF16" s="48" t="s">
        <v>55</v>
      </c>
      <c r="AG16" s="48" t="str">
        <f t="shared" si="1"/>
        <v>Y</v>
      </c>
    </row>
    <row r="17" spans="1:33" ht="14.25" customHeight="1">
      <c r="A17" s="44">
        <v>41460</v>
      </c>
      <c r="B17" s="44" t="s">
        <v>426</v>
      </c>
      <c r="C17" s="44">
        <v>41460</v>
      </c>
      <c r="D17" s="44">
        <v>4</v>
      </c>
      <c r="E17" s="44" t="s">
        <v>717</v>
      </c>
      <c r="F17" s="44" t="s">
        <v>723</v>
      </c>
      <c r="G17" s="45"/>
      <c r="H17" s="45">
        <v>302</v>
      </c>
      <c r="I17" s="45">
        <v>295</v>
      </c>
      <c r="J17" s="45">
        <v>264</v>
      </c>
      <c r="K17" s="45">
        <v>236</v>
      </c>
      <c r="L17" s="45">
        <v>202</v>
      </c>
      <c r="M17" s="45">
        <v>174</v>
      </c>
      <c r="N17" s="45">
        <v>178</v>
      </c>
      <c r="O17" s="45">
        <v>159</v>
      </c>
      <c r="P17" s="45">
        <v>176</v>
      </c>
      <c r="Q17" s="45">
        <v>172</v>
      </c>
      <c r="R17" s="45">
        <v>171</v>
      </c>
      <c r="S17" s="45">
        <v>178</v>
      </c>
      <c r="T17" s="45">
        <v>166</v>
      </c>
      <c r="U17" s="45">
        <v>190</v>
      </c>
      <c r="V17" s="45">
        <v>180</v>
      </c>
      <c r="W17" s="45">
        <v>196</v>
      </c>
      <c r="X17" s="45">
        <v>206</v>
      </c>
      <c r="Y17" s="45">
        <v>212</v>
      </c>
      <c r="Z17" s="45">
        <v>212</v>
      </c>
      <c r="AA17" s="45">
        <v>214</v>
      </c>
      <c r="AB17" s="45">
        <v>202</v>
      </c>
      <c r="AC17" s="45">
        <v>224</v>
      </c>
      <c r="AD17" s="48">
        <v>197</v>
      </c>
      <c r="AE17" s="47">
        <f t="shared" si="0"/>
        <v>-0.12053571428571429</v>
      </c>
      <c r="AF17" s="48" t="s">
        <v>55</v>
      </c>
      <c r="AG17" s="48" t="str">
        <f t="shared" si="1"/>
        <v>Y</v>
      </c>
    </row>
    <row r="18" spans="1:33" ht="14.25" customHeight="1">
      <c r="A18" s="44">
        <v>44560</v>
      </c>
      <c r="B18" s="44" t="s">
        <v>660</v>
      </c>
      <c r="C18" s="44">
        <v>44560</v>
      </c>
      <c r="D18" s="44">
        <v>4</v>
      </c>
      <c r="E18" s="44" t="s">
        <v>725</v>
      </c>
      <c r="F18" s="44" t="s">
        <v>718</v>
      </c>
      <c r="G18" s="45"/>
      <c r="H18" s="49">
        <v>302</v>
      </c>
      <c r="I18" s="49">
        <v>293</v>
      </c>
      <c r="J18" s="45">
        <v>296</v>
      </c>
      <c r="K18" s="45">
        <v>252</v>
      </c>
      <c r="L18" s="45">
        <v>240</v>
      </c>
      <c r="M18" s="45">
        <v>226</v>
      </c>
      <c r="N18" s="45">
        <v>213</v>
      </c>
      <c r="O18" s="45">
        <v>195</v>
      </c>
      <c r="P18" s="45">
        <v>174</v>
      </c>
      <c r="Q18" s="45">
        <v>170</v>
      </c>
      <c r="R18" s="45">
        <v>163</v>
      </c>
      <c r="S18" s="45">
        <v>178</v>
      </c>
      <c r="T18" s="45">
        <v>166</v>
      </c>
      <c r="U18" s="45">
        <v>167</v>
      </c>
      <c r="V18" s="45">
        <v>184</v>
      </c>
      <c r="W18" s="45">
        <v>186</v>
      </c>
      <c r="X18" s="45">
        <v>165</v>
      </c>
      <c r="Y18" s="45">
        <v>172</v>
      </c>
      <c r="Z18" s="45">
        <v>194</v>
      </c>
      <c r="AA18" s="45">
        <v>193</v>
      </c>
      <c r="AB18" s="45">
        <v>168</v>
      </c>
      <c r="AC18" s="45">
        <v>161</v>
      </c>
      <c r="AD18" s="48">
        <v>143</v>
      </c>
      <c r="AE18" s="47">
        <f t="shared" si="0"/>
        <v>-0.11180124223602485</v>
      </c>
      <c r="AF18" s="48" t="s">
        <v>55</v>
      </c>
      <c r="AG18" s="48" t="str">
        <f t="shared" si="1"/>
        <v>Y</v>
      </c>
    </row>
    <row r="19" spans="1:33" ht="14.25" customHeight="1">
      <c r="A19" s="44">
        <v>43890</v>
      </c>
      <c r="B19" s="44" t="s">
        <v>213</v>
      </c>
      <c r="C19" s="44">
        <v>43890</v>
      </c>
      <c r="D19" s="44">
        <v>2</v>
      </c>
      <c r="E19" s="44" t="s">
        <v>720</v>
      </c>
      <c r="F19" s="44" t="s">
        <v>721</v>
      </c>
      <c r="G19" s="45" t="s">
        <v>721</v>
      </c>
      <c r="H19" s="49">
        <v>360</v>
      </c>
      <c r="I19" s="49">
        <v>330</v>
      </c>
      <c r="J19" s="45">
        <v>300</v>
      </c>
      <c r="K19" s="45">
        <v>313</v>
      </c>
      <c r="L19" s="45">
        <v>330</v>
      </c>
      <c r="M19" s="45">
        <v>327</v>
      </c>
      <c r="N19" s="45">
        <v>368</v>
      </c>
      <c r="O19" s="45">
        <v>364</v>
      </c>
      <c r="P19" s="45">
        <v>360</v>
      </c>
      <c r="Q19" s="45">
        <v>350</v>
      </c>
      <c r="R19" s="45">
        <v>414</v>
      </c>
      <c r="S19" s="45">
        <v>420</v>
      </c>
      <c r="T19" s="45">
        <v>429</v>
      </c>
      <c r="U19" s="45">
        <v>425</v>
      </c>
      <c r="V19" s="45">
        <v>483</v>
      </c>
      <c r="W19" s="45">
        <v>470</v>
      </c>
      <c r="X19" s="45">
        <v>457</v>
      </c>
      <c r="Y19" s="45">
        <v>413</v>
      </c>
      <c r="Z19" s="45">
        <v>416</v>
      </c>
      <c r="AA19" s="45">
        <v>401</v>
      </c>
      <c r="AB19" s="45">
        <v>333</v>
      </c>
      <c r="AC19" s="45">
        <v>338</v>
      </c>
      <c r="AD19" s="48">
        <v>301</v>
      </c>
      <c r="AE19" s="47">
        <f t="shared" si="0"/>
        <v>-0.10946745562130178</v>
      </c>
      <c r="AF19" s="48" t="s">
        <v>55</v>
      </c>
      <c r="AG19" s="48" t="b">
        <f t="shared" si="1"/>
        <v>0</v>
      </c>
    </row>
    <row r="20" spans="1:33" ht="14.25" customHeight="1">
      <c r="A20" s="44">
        <v>40490</v>
      </c>
      <c r="B20" s="44" t="s">
        <v>727</v>
      </c>
      <c r="C20" s="44">
        <v>40490</v>
      </c>
      <c r="D20" s="44">
        <v>1</v>
      </c>
      <c r="E20" s="44" t="s">
        <v>717</v>
      </c>
      <c r="F20" s="44" t="s">
        <v>721</v>
      </c>
      <c r="G20" s="45"/>
      <c r="H20" s="45">
        <v>305</v>
      </c>
      <c r="I20" s="45">
        <v>323</v>
      </c>
      <c r="J20" s="45">
        <v>329</v>
      </c>
      <c r="K20" s="45">
        <v>337</v>
      </c>
      <c r="L20" s="45">
        <v>319</v>
      </c>
      <c r="M20" s="45">
        <v>346</v>
      </c>
      <c r="N20" s="45">
        <v>299</v>
      </c>
      <c r="O20" s="45">
        <v>317</v>
      </c>
      <c r="P20" s="45">
        <v>303</v>
      </c>
      <c r="Q20" s="45">
        <v>257</v>
      </c>
      <c r="R20" s="45">
        <v>270</v>
      </c>
      <c r="S20" s="45">
        <v>238</v>
      </c>
      <c r="T20" s="45">
        <v>219</v>
      </c>
      <c r="U20" s="45">
        <v>201</v>
      </c>
      <c r="V20" s="45">
        <v>185</v>
      </c>
      <c r="W20" s="45">
        <v>170</v>
      </c>
      <c r="X20" s="45">
        <v>219</v>
      </c>
      <c r="Y20" s="45">
        <v>189</v>
      </c>
      <c r="Z20" s="45">
        <v>159</v>
      </c>
      <c r="AA20" s="45">
        <v>164</v>
      </c>
      <c r="AB20" s="45">
        <v>229</v>
      </c>
      <c r="AC20" s="45">
        <v>211</v>
      </c>
      <c r="AD20" s="48">
        <v>189</v>
      </c>
      <c r="AE20" s="47">
        <f t="shared" si="0"/>
        <v>-0.10426540284360189</v>
      </c>
      <c r="AF20" s="48" t="s">
        <v>55</v>
      </c>
      <c r="AG20" s="48" t="str">
        <f t="shared" si="1"/>
        <v>Y</v>
      </c>
    </row>
    <row r="21" spans="1:33" ht="14.25" customHeight="1">
      <c r="A21" s="44">
        <v>43500</v>
      </c>
      <c r="B21" s="44" t="s">
        <v>185</v>
      </c>
      <c r="C21" s="44">
        <v>43500</v>
      </c>
      <c r="D21" s="44">
        <v>5</v>
      </c>
      <c r="E21" s="44" t="s">
        <v>722</v>
      </c>
      <c r="F21" s="44" t="s">
        <v>718</v>
      </c>
      <c r="G21" s="45"/>
      <c r="H21" s="45">
        <v>192</v>
      </c>
      <c r="I21" s="45">
        <v>235</v>
      </c>
      <c r="J21" s="45">
        <v>204</v>
      </c>
      <c r="K21" s="45">
        <v>236</v>
      </c>
      <c r="L21" s="45">
        <v>246</v>
      </c>
      <c r="M21" s="45">
        <v>193</v>
      </c>
      <c r="N21" s="45">
        <v>182</v>
      </c>
      <c r="O21" s="45">
        <v>188</v>
      </c>
      <c r="P21" s="45">
        <v>169</v>
      </c>
      <c r="Q21" s="45">
        <v>160</v>
      </c>
      <c r="R21" s="45">
        <v>163</v>
      </c>
      <c r="S21" s="45">
        <v>150</v>
      </c>
      <c r="T21" s="45">
        <v>150</v>
      </c>
      <c r="U21" s="45">
        <v>183</v>
      </c>
      <c r="V21" s="45">
        <v>196</v>
      </c>
      <c r="W21" s="45">
        <v>220</v>
      </c>
      <c r="X21" s="45">
        <v>192</v>
      </c>
      <c r="Y21" s="45">
        <v>198</v>
      </c>
      <c r="Z21" s="45">
        <v>183</v>
      </c>
      <c r="AA21" s="45">
        <v>178</v>
      </c>
      <c r="AB21" s="45">
        <v>156</v>
      </c>
      <c r="AC21" s="45">
        <v>157</v>
      </c>
      <c r="AD21" s="48">
        <v>141</v>
      </c>
      <c r="AE21" s="47">
        <f t="shared" si="0"/>
        <v>-0.10191082802547771</v>
      </c>
      <c r="AF21" s="48" t="s">
        <v>55</v>
      </c>
      <c r="AG21" s="48" t="str">
        <f t="shared" si="1"/>
        <v>Y</v>
      </c>
    </row>
    <row r="22" spans="1:33" ht="14.25" customHeight="1">
      <c r="A22" s="44">
        <v>40440</v>
      </c>
      <c r="B22" s="44" t="s">
        <v>303</v>
      </c>
      <c r="C22" s="44">
        <v>40440</v>
      </c>
      <c r="D22" s="44">
        <v>5</v>
      </c>
      <c r="E22" s="44" t="s">
        <v>720</v>
      </c>
      <c r="F22" s="44" t="s">
        <v>721</v>
      </c>
      <c r="G22" s="45" t="s">
        <v>721</v>
      </c>
      <c r="H22" s="45">
        <v>659</v>
      </c>
      <c r="I22" s="45">
        <v>601</v>
      </c>
      <c r="J22" s="45">
        <v>587</v>
      </c>
      <c r="K22" s="45">
        <v>526</v>
      </c>
      <c r="L22" s="45">
        <v>507</v>
      </c>
      <c r="M22" s="45">
        <v>504</v>
      </c>
      <c r="N22" s="45">
        <v>445</v>
      </c>
      <c r="O22" s="45">
        <v>435</v>
      </c>
      <c r="P22" s="45">
        <v>434</v>
      </c>
      <c r="Q22" s="45">
        <v>426</v>
      </c>
      <c r="R22" s="45">
        <v>455</v>
      </c>
      <c r="S22" s="45">
        <v>450</v>
      </c>
      <c r="T22" s="45">
        <v>505</v>
      </c>
      <c r="U22" s="45">
        <v>510</v>
      </c>
      <c r="V22" s="45">
        <v>532</v>
      </c>
      <c r="W22" s="45">
        <v>561</v>
      </c>
      <c r="X22" s="45">
        <v>604</v>
      </c>
      <c r="Y22" s="45">
        <v>603</v>
      </c>
      <c r="Z22" s="45">
        <v>581</v>
      </c>
      <c r="AA22" s="45">
        <v>553</v>
      </c>
      <c r="AB22" s="45">
        <v>493</v>
      </c>
      <c r="AC22" s="45">
        <v>531</v>
      </c>
      <c r="AD22" s="48">
        <v>483</v>
      </c>
      <c r="AE22" s="47">
        <f t="shared" si="0"/>
        <v>-9.03954802259887E-2</v>
      </c>
      <c r="AF22" s="48" t="s">
        <v>55</v>
      </c>
      <c r="AG22" s="48" t="b">
        <f t="shared" si="1"/>
        <v>0</v>
      </c>
    </row>
    <row r="23" spans="1:33" ht="14.25" customHeight="1">
      <c r="A23" s="44">
        <v>41570</v>
      </c>
      <c r="B23" s="44" t="s">
        <v>446</v>
      </c>
      <c r="C23" s="44">
        <v>41570</v>
      </c>
      <c r="D23" s="44">
        <v>4</v>
      </c>
      <c r="E23" s="44" t="s">
        <v>722</v>
      </c>
      <c r="F23" s="44" t="s">
        <v>721</v>
      </c>
      <c r="G23" s="45" t="s">
        <v>721</v>
      </c>
      <c r="H23" s="45">
        <v>507</v>
      </c>
      <c r="I23" s="45">
        <v>501</v>
      </c>
      <c r="J23" s="45">
        <v>479</v>
      </c>
      <c r="K23" s="45">
        <v>475</v>
      </c>
      <c r="L23" s="45">
        <v>452</v>
      </c>
      <c r="M23" s="45">
        <v>452</v>
      </c>
      <c r="N23" s="45">
        <v>456</v>
      </c>
      <c r="O23" s="45">
        <v>474</v>
      </c>
      <c r="P23" s="45">
        <v>481</v>
      </c>
      <c r="Q23" s="45">
        <v>465</v>
      </c>
      <c r="R23" s="45">
        <v>480</v>
      </c>
      <c r="S23" s="45">
        <v>496</v>
      </c>
      <c r="T23" s="45">
        <v>496</v>
      </c>
      <c r="U23" s="45">
        <v>499</v>
      </c>
      <c r="V23" s="45">
        <v>488</v>
      </c>
      <c r="W23" s="45">
        <v>482</v>
      </c>
      <c r="X23" s="45">
        <v>472</v>
      </c>
      <c r="Y23" s="45">
        <v>433</v>
      </c>
      <c r="Z23" s="45">
        <v>406</v>
      </c>
      <c r="AA23" s="45">
        <v>362</v>
      </c>
      <c r="AB23" s="45">
        <v>341</v>
      </c>
      <c r="AC23" s="45">
        <v>355</v>
      </c>
      <c r="AD23" s="48">
        <v>324</v>
      </c>
      <c r="AE23" s="47">
        <f t="shared" si="0"/>
        <v>-8.7323943661971826E-2</v>
      </c>
      <c r="AF23" s="48" t="s">
        <v>55</v>
      </c>
      <c r="AG23" s="48" t="b">
        <f t="shared" si="1"/>
        <v>0</v>
      </c>
    </row>
    <row r="24" spans="1:33" ht="14.25" customHeight="1">
      <c r="A24" s="44">
        <v>40125</v>
      </c>
      <c r="B24" s="44" t="s">
        <v>275</v>
      </c>
      <c r="C24" s="44">
        <v>40125</v>
      </c>
      <c r="D24" s="44">
        <v>5</v>
      </c>
      <c r="E24" s="44" t="s">
        <v>728</v>
      </c>
      <c r="F24" s="44" t="s">
        <v>721</v>
      </c>
      <c r="G24" s="45" t="s">
        <v>721</v>
      </c>
      <c r="H24" s="45">
        <v>300</v>
      </c>
      <c r="I24" s="45">
        <v>318</v>
      </c>
      <c r="J24" s="45">
        <v>332</v>
      </c>
      <c r="K24" s="45">
        <v>320</v>
      </c>
      <c r="L24" s="45">
        <v>324</v>
      </c>
      <c r="M24" s="45">
        <v>325</v>
      </c>
      <c r="N24" s="45">
        <v>264</v>
      </c>
      <c r="O24" s="45">
        <v>243</v>
      </c>
      <c r="P24" s="45">
        <v>257</v>
      </c>
      <c r="Q24" s="45">
        <v>240</v>
      </c>
      <c r="R24" s="45">
        <v>239</v>
      </c>
      <c r="S24" s="45">
        <v>255</v>
      </c>
      <c r="T24" s="45">
        <v>253</v>
      </c>
      <c r="U24" s="45">
        <v>240</v>
      </c>
      <c r="V24" s="45">
        <v>230</v>
      </c>
      <c r="W24" s="45">
        <v>191</v>
      </c>
      <c r="X24" s="45">
        <v>170</v>
      </c>
      <c r="Y24" s="45">
        <v>143</v>
      </c>
      <c r="Z24" s="45">
        <v>144</v>
      </c>
      <c r="AA24" s="45">
        <v>161</v>
      </c>
      <c r="AB24" s="45">
        <v>171</v>
      </c>
      <c r="AC24" s="45">
        <v>219</v>
      </c>
      <c r="AD24" s="48">
        <v>200</v>
      </c>
      <c r="AE24" s="47">
        <f t="shared" si="0"/>
        <v>-8.6757990867579904E-2</v>
      </c>
      <c r="AF24" s="48" t="s">
        <v>55</v>
      </c>
      <c r="AG24" s="48" t="str">
        <f t="shared" si="1"/>
        <v>Y</v>
      </c>
    </row>
    <row r="25" spans="1:33" ht="14.25" customHeight="1">
      <c r="A25" s="44">
        <v>43920</v>
      </c>
      <c r="B25" s="44" t="s">
        <v>221</v>
      </c>
      <c r="C25" s="44">
        <v>43920</v>
      </c>
      <c r="D25" s="44">
        <v>1</v>
      </c>
      <c r="E25" s="44" t="s">
        <v>728</v>
      </c>
      <c r="F25" s="44" t="s">
        <v>721</v>
      </c>
      <c r="G25" s="45"/>
      <c r="H25" s="49">
        <v>425</v>
      </c>
      <c r="I25" s="49">
        <v>436</v>
      </c>
      <c r="J25" s="49">
        <v>410</v>
      </c>
      <c r="K25" s="49">
        <v>392</v>
      </c>
      <c r="L25" s="49">
        <v>359</v>
      </c>
      <c r="M25" s="45">
        <v>333</v>
      </c>
      <c r="N25" s="45">
        <v>320</v>
      </c>
      <c r="O25" s="45">
        <v>315</v>
      </c>
      <c r="P25" s="45">
        <v>300</v>
      </c>
      <c r="Q25" s="45">
        <v>283</v>
      </c>
      <c r="R25" s="45">
        <v>323</v>
      </c>
      <c r="S25" s="45">
        <v>309</v>
      </c>
      <c r="T25" s="45">
        <v>295</v>
      </c>
      <c r="U25" s="45">
        <v>309</v>
      </c>
      <c r="V25" s="45">
        <v>302</v>
      </c>
      <c r="W25" s="45">
        <v>294</v>
      </c>
      <c r="X25" s="45">
        <v>249</v>
      </c>
      <c r="Y25" s="45">
        <v>272</v>
      </c>
      <c r="Z25" s="45">
        <v>267</v>
      </c>
      <c r="AA25" s="45">
        <v>268</v>
      </c>
      <c r="AB25" s="45">
        <v>251</v>
      </c>
      <c r="AC25" s="45">
        <v>254</v>
      </c>
      <c r="AD25" s="48">
        <v>232</v>
      </c>
      <c r="AE25" s="47">
        <f t="shared" si="0"/>
        <v>-8.6614173228346455E-2</v>
      </c>
      <c r="AF25" s="48" t="s">
        <v>55</v>
      </c>
      <c r="AG25" s="48" t="str">
        <f t="shared" si="1"/>
        <v>Y</v>
      </c>
    </row>
    <row r="26" spans="1:33" ht="14.25" customHeight="1">
      <c r="A26" s="44">
        <v>42220</v>
      </c>
      <c r="B26" s="44" t="s">
        <v>494</v>
      </c>
      <c r="C26" s="44">
        <v>42220</v>
      </c>
      <c r="D26" s="44">
        <v>4</v>
      </c>
      <c r="E26" s="44" t="s">
        <v>722</v>
      </c>
      <c r="F26" s="44" t="s">
        <v>721</v>
      </c>
      <c r="G26" s="45"/>
      <c r="H26" s="45">
        <v>207</v>
      </c>
      <c r="I26" s="45">
        <v>194</v>
      </c>
      <c r="J26" s="45">
        <v>230</v>
      </c>
      <c r="K26" s="45">
        <v>205</v>
      </c>
      <c r="L26" s="45">
        <v>191</v>
      </c>
      <c r="M26" s="45">
        <v>205</v>
      </c>
      <c r="N26" s="45">
        <v>144</v>
      </c>
      <c r="O26" s="45">
        <v>147</v>
      </c>
      <c r="P26" s="45">
        <v>157</v>
      </c>
      <c r="Q26" s="45">
        <v>181</v>
      </c>
      <c r="R26" s="45">
        <v>196</v>
      </c>
      <c r="S26" s="45">
        <v>200</v>
      </c>
      <c r="T26" s="45">
        <v>148</v>
      </c>
      <c r="U26" s="45">
        <v>123</v>
      </c>
      <c r="V26" s="45">
        <v>146</v>
      </c>
      <c r="W26" s="45">
        <v>157</v>
      </c>
      <c r="X26" s="45">
        <v>174</v>
      </c>
      <c r="Y26" s="45">
        <v>170</v>
      </c>
      <c r="Z26" s="45">
        <v>177</v>
      </c>
      <c r="AA26" s="45">
        <v>171</v>
      </c>
      <c r="AB26" s="45">
        <v>141</v>
      </c>
      <c r="AC26" s="45">
        <v>209</v>
      </c>
      <c r="AD26" s="48">
        <v>191</v>
      </c>
      <c r="AE26" s="47">
        <f t="shared" si="0"/>
        <v>-8.6124401913875603E-2</v>
      </c>
      <c r="AF26" s="48" t="s">
        <v>55</v>
      </c>
      <c r="AG26" s="48" t="str">
        <f t="shared" si="1"/>
        <v>Y</v>
      </c>
    </row>
    <row r="27" spans="1:33" ht="14.25" customHeight="1">
      <c r="A27" s="44">
        <v>43819</v>
      </c>
      <c r="B27" s="44" t="s">
        <v>729</v>
      </c>
      <c r="C27" s="44">
        <v>43819</v>
      </c>
      <c r="D27" s="44">
        <v>3</v>
      </c>
      <c r="E27" s="44" t="s">
        <v>720</v>
      </c>
      <c r="F27" s="44" t="s">
        <v>723</v>
      </c>
      <c r="G27" s="45" t="s">
        <v>721</v>
      </c>
      <c r="H27" s="45">
        <v>537</v>
      </c>
      <c r="I27" s="45">
        <v>433</v>
      </c>
      <c r="J27" s="45">
        <v>418</v>
      </c>
      <c r="K27" s="45">
        <v>302</v>
      </c>
      <c r="L27" s="45">
        <v>258</v>
      </c>
      <c r="M27" s="45">
        <v>237</v>
      </c>
      <c r="N27" s="45">
        <v>200</v>
      </c>
      <c r="O27" s="45">
        <v>209</v>
      </c>
      <c r="P27" s="45">
        <v>200</v>
      </c>
      <c r="Q27" s="45">
        <v>210</v>
      </c>
      <c r="R27" s="45">
        <v>189</v>
      </c>
      <c r="S27" s="45">
        <v>198</v>
      </c>
      <c r="T27" s="45">
        <v>207</v>
      </c>
      <c r="U27" s="45">
        <v>241</v>
      </c>
      <c r="V27" s="45">
        <v>222</v>
      </c>
      <c r="W27" s="45">
        <v>200</v>
      </c>
      <c r="X27" s="45">
        <v>198</v>
      </c>
      <c r="Y27" s="45">
        <v>190</v>
      </c>
      <c r="Z27" s="45">
        <v>132</v>
      </c>
      <c r="AA27" s="45">
        <v>141</v>
      </c>
      <c r="AB27" s="45">
        <v>130</v>
      </c>
      <c r="AC27" s="45">
        <v>140</v>
      </c>
      <c r="AD27" s="48">
        <v>128</v>
      </c>
      <c r="AE27" s="47">
        <f t="shared" si="0"/>
        <v>-8.5714285714285715E-2</v>
      </c>
      <c r="AF27" s="48" t="s">
        <v>55</v>
      </c>
      <c r="AG27" s="48" t="str">
        <f t="shared" si="1"/>
        <v>Y</v>
      </c>
    </row>
    <row r="28" spans="1:33" ht="14.25" customHeight="1">
      <c r="A28" s="44">
        <v>43812</v>
      </c>
      <c r="B28" s="44" t="s">
        <v>193</v>
      </c>
      <c r="C28" s="44">
        <v>43812</v>
      </c>
      <c r="D28" s="44">
        <v>2</v>
      </c>
      <c r="E28" s="44" t="s">
        <v>730</v>
      </c>
      <c r="F28" s="44" t="s">
        <v>721</v>
      </c>
      <c r="G28" s="45"/>
      <c r="H28" s="50"/>
      <c r="I28" s="50"/>
      <c r="J28" s="50"/>
      <c r="K28" s="50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5">
        <v>514</v>
      </c>
      <c r="Y28" s="45">
        <v>463</v>
      </c>
      <c r="Z28" s="45">
        <v>450</v>
      </c>
      <c r="AA28" s="45">
        <v>410</v>
      </c>
      <c r="AB28" s="45">
        <v>181</v>
      </c>
      <c r="AC28" s="45">
        <v>187</v>
      </c>
      <c r="AD28" s="48">
        <v>171</v>
      </c>
      <c r="AE28" s="47">
        <f t="shared" si="0"/>
        <v>-8.5561497326203204E-2</v>
      </c>
      <c r="AF28" s="48" t="s">
        <v>55</v>
      </c>
      <c r="AG28" s="48" t="str">
        <f t="shared" si="1"/>
        <v>Y</v>
      </c>
    </row>
    <row r="29" spans="1:33" ht="14.25" customHeight="1">
      <c r="A29" s="44">
        <v>43930</v>
      </c>
      <c r="B29" s="44" t="s">
        <v>225</v>
      </c>
      <c r="C29" s="44">
        <v>43930</v>
      </c>
      <c r="D29" s="44">
        <v>5</v>
      </c>
      <c r="E29" s="44" t="s">
        <v>717</v>
      </c>
      <c r="F29" s="44" t="s">
        <v>723</v>
      </c>
      <c r="G29" s="45"/>
      <c r="H29" s="45">
        <v>281</v>
      </c>
      <c r="I29" s="45">
        <v>249</v>
      </c>
      <c r="J29" s="45">
        <v>266</v>
      </c>
      <c r="K29" s="45">
        <v>285</v>
      </c>
      <c r="L29" s="45">
        <v>271</v>
      </c>
      <c r="M29" s="45">
        <v>266</v>
      </c>
      <c r="N29" s="45">
        <v>283</v>
      </c>
      <c r="O29" s="45">
        <v>260</v>
      </c>
      <c r="P29" s="45">
        <v>224</v>
      </c>
      <c r="Q29" s="45">
        <v>200</v>
      </c>
      <c r="R29" s="45">
        <v>210</v>
      </c>
      <c r="S29" s="45">
        <v>196</v>
      </c>
      <c r="T29" s="45">
        <v>165</v>
      </c>
      <c r="U29" s="45">
        <v>171</v>
      </c>
      <c r="V29" s="45">
        <v>159</v>
      </c>
      <c r="W29" s="45">
        <v>164</v>
      </c>
      <c r="X29" s="45">
        <v>158</v>
      </c>
      <c r="Y29" s="45">
        <v>179</v>
      </c>
      <c r="Z29" s="45">
        <v>185</v>
      </c>
      <c r="AA29" s="45">
        <v>183</v>
      </c>
      <c r="AB29" s="45">
        <v>155</v>
      </c>
      <c r="AC29" s="45">
        <v>183</v>
      </c>
      <c r="AD29" s="48">
        <v>168</v>
      </c>
      <c r="AE29" s="47">
        <f t="shared" si="0"/>
        <v>-8.1967213114754092E-2</v>
      </c>
      <c r="AF29" s="48" t="s">
        <v>55</v>
      </c>
      <c r="AG29" s="48" t="str">
        <f t="shared" si="1"/>
        <v>Y</v>
      </c>
    </row>
    <row r="30" spans="1:33" ht="14.25" customHeight="1">
      <c r="A30" s="44">
        <v>43180</v>
      </c>
      <c r="B30" s="44" t="s">
        <v>574</v>
      </c>
      <c r="C30" s="44">
        <v>43180</v>
      </c>
      <c r="D30" s="44">
        <v>4</v>
      </c>
      <c r="E30" s="44" t="s">
        <v>720</v>
      </c>
      <c r="F30" s="44" t="s">
        <v>721</v>
      </c>
      <c r="G30" s="45"/>
      <c r="H30" s="45">
        <v>329</v>
      </c>
      <c r="I30" s="45">
        <v>292</v>
      </c>
      <c r="J30" s="45">
        <v>304</v>
      </c>
      <c r="K30" s="45">
        <v>288</v>
      </c>
      <c r="L30" s="45">
        <v>239</v>
      </c>
      <c r="M30" s="45">
        <v>287</v>
      </c>
      <c r="N30" s="45">
        <v>278</v>
      </c>
      <c r="O30" s="45">
        <v>241</v>
      </c>
      <c r="P30" s="45">
        <v>220</v>
      </c>
      <c r="Q30" s="45">
        <v>201</v>
      </c>
      <c r="R30" s="45">
        <v>206</v>
      </c>
      <c r="S30" s="45">
        <v>209</v>
      </c>
      <c r="T30" s="45">
        <v>219</v>
      </c>
      <c r="U30" s="45">
        <v>230</v>
      </c>
      <c r="V30" s="45">
        <v>216</v>
      </c>
      <c r="W30" s="45">
        <v>234</v>
      </c>
      <c r="X30" s="45">
        <v>214</v>
      </c>
      <c r="Y30" s="45">
        <v>218</v>
      </c>
      <c r="Z30" s="45">
        <v>201</v>
      </c>
      <c r="AA30" s="45">
        <v>200</v>
      </c>
      <c r="AB30" s="45">
        <v>174</v>
      </c>
      <c r="AC30" s="45">
        <v>183</v>
      </c>
      <c r="AD30" s="48">
        <v>168</v>
      </c>
      <c r="AE30" s="47">
        <f t="shared" si="0"/>
        <v>-8.1967213114754092E-2</v>
      </c>
      <c r="AF30" s="48" t="s">
        <v>55</v>
      </c>
      <c r="AG30" s="48" t="str">
        <f t="shared" si="1"/>
        <v>Y</v>
      </c>
    </row>
    <row r="31" spans="1:33" ht="14.25" customHeight="1">
      <c r="A31" s="44">
        <v>43080</v>
      </c>
      <c r="B31" s="44" t="s">
        <v>562</v>
      </c>
      <c r="C31" s="44">
        <v>43080</v>
      </c>
      <c r="D31" s="44">
        <v>2</v>
      </c>
      <c r="E31" s="44" t="s">
        <v>730</v>
      </c>
      <c r="F31" s="44" t="s">
        <v>721</v>
      </c>
      <c r="G31" s="45"/>
      <c r="H31" s="45">
        <v>426</v>
      </c>
      <c r="I31" s="45">
        <v>429</v>
      </c>
      <c r="J31" s="45">
        <v>421</v>
      </c>
      <c r="K31" s="45">
        <v>395</v>
      </c>
      <c r="L31" s="45">
        <v>337</v>
      </c>
      <c r="M31" s="45">
        <v>339</v>
      </c>
      <c r="N31" s="45">
        <v>338</v>
      </c>
      <c r="O31" s="45">
        <v>341</v>
      </c>
      <c r="P31" s="45">
        <v>354</v>
      </c>
      <c r="Q31" s="45">
        <v>400</v>
      </c>
      <c r="R31" s="45">
        <v>417</v>
      </c>
      <c r="S31" s="45">
        <v>400</v>
      </c>
      <c r="T31" s="45">
        <v>374</v>
      </c>
      <c r="U31" s="45">
        <v>368</v>
      </c>
      <c r="V31" s="45">
        <v>352</v>
      </c>
      <c r="W31" s="45">
        <v>311</v>
      </c>
      <c r="X31" s="45">
        <v>283</v>
      </c>
      <c r="Y31" s="45">
        <v>254</v>
      </c>
      <c r="Z31" s="45">
        <v>257</v>
      </c>
      <c r="AA31" s="45">
        <v>241</v>
      </c>
      <c r="AB31" s="45">
        <v>222</v>
      </c>
      <c r="AC31" s="45">
        <v>256</v>
      </c>
      <c r="AD31" s="48">
        <v>237</v>
      </c>
      <c r="AE31" s="47">
        <f t="shared" si="0"/>
        <v>-7.421875E-2</v>
      </c>
      <c r="AF31" s="48" t="s">
        <v>55</v>
      </c>
      <c r="AG31" s="48" t="str">
        <f t="shared" si="1"/>
        <v>Y</v>
      </c>
    </row>
    <row r="32" spans="1:33" ht="14.25" customHeight="1">
      <c r="A32" s="44">
        <v>44350</v>
      </c>
      <c r="B32" s="44" t="s">
        <v>731</v>
      </c>
      <c r="C32" s="44">
        <v>44350</v>
      </c>
      <c r="D32" s="44">
        <v>3</v>
      </c>
      <c r="E32" s="44" t="s">
        <v>720</v>
      </c>
      <c r="F32" s="44" t="s">
        <v>718</v>
      </c>
      <c r="G32" s="45"/>
      <c r="H32" s="45">
        <v>294</v>
      </c>
      <c r="I32" s="45">
        <v>290</v>
      </c>
      <c r="J32" s="45">
        <v>267</v>
      </c>
      <c r="K32" s="45">
        <v>253</v>
      </c>
      <c r="L32" s="45">
        <v>202</v>
      </c>
      <c r="M32" s="45">
        <v>197</v>
      </c>
      <c r="N32" s="45">
        <v>219</v>
      </c>
      <c r="O32" s="45">
        <v>248</v>
      </c>
      <c r="P32" s="45">
        <v>252</v>
      </c>
      <c r="Q32" s="45">
        <v>256</v>
      </c>
      <c r="R32" s="45">
        <v>269</v>
      </c>
      <c r="S32" s="45">
        <v>287</v>
      </c>
      <c r="T32" s="45">
        <v>299</v>
      </c>
      <c r="U32" s="45">
        <v>305</v>
      </c>
      <c r="V32" s="45">
        <v>306</v>
      </c>
      <c r="W32" s="45">
        <v>312</v>
      </c>
      <c r="X32" s="45">
        <v>309</v>
      </c>
      <c r="Y32" s="45">
        <v>307</v>
      </c>
      <c r="Z32" s="45">
        <v>297</v>
      </c>
      <c r="AA32" s="45">
        <v>421</v>
      </c>
      <c r="AB32" s="45">
        <v>383</v>
      </c>
      <c r="AC32" s="45">
        <v>350</v>
      </c>
      <c r="AD32" s="48">
        <v>325</v>
      </c>
      <c r="AE32" s="47">
        <f t="shared" si="0"/>
        <v>-7.1428571428571425E-2</v>
      </c>
      <c r="AF32" s="48" t="s">
        <v>55</v>
      </c>
      <c r="AG32" s="48" t="b">
        <f t="shared" si="1"/>
        <v>0</v>
      </c>
    </row>
    <row r="33" spans="1:33" ht="14.25" customHeight="1">
      <c r="A33" s="44">
        <v>42990</v>
      </c>
      <c r="B33" s="44" t="s">
        <v>554</v>
      </c>
      <c r="C33" s="44">
        <v>42990</v>
      </c>
      <c r="D33" s="44">
        <v>2</v>
      </c>
      <c r="E33" s="44" t="s">
        <v>720</v>
      </c>
      <c r="F33" s="44" t="s">
        <v>718</v>
      </c>
      <c r="G33" s="45"/>
      <c r="H33" s="45">
        <v>254</v>
      </c>
      <c r="I33" s="45">
        <v>215</v>
      </c>
      <c r="J33" s="45">
        <v>257</v>
      </c>
      <c r="K33" s="45">
        <v>221</v>
      </c>
      <c r="L33" s="45">
        <v>173</v>
      </c>
      <c r="M33" s="45">
        <v>190</v>
      </c>
      <c r="N33" s="45">
        <v>214</v>
      </c>
      <c r="O33" s="45">
        <v>214</v>
      </c>
      <c r="P33" s="45">
        <v>230</v>
      </c>
      <c r="Q33" s="45">
        <v>260</v>
      </c>
      <c r="R33" s="45">
        <v>292</v>
      </c>
      <c r="S33" s="45">
        <v>311</v>
      </c>
      <c r="T33" s="45">
        <v>325</v>
      </c>
      <c r="U33" s="45">
        <v>348</v>
      </c>
      <c r="V33" s="45">
        <v>350</v>
      </c>
      <c r="W33" s="45">
        <v>320</v>
      </c>
      <c r="X33" s="45">
        <v>317</v>
      </c>
      <c r="Y33" s="45">
        <v>288</v>
      </c>
      <c r="Z33" s="45">
        <v>300</v>
      </c>
      <c r="AA33" s="45">
        <v>299</v>
      </c>
      <c r="AB33" s="45">
        <v>292</v>
      </c>
      <c r="AC33" s="45">
        <v>313</v>
      </c>
      <c r="AD33" s="48">
        <v>291</v>
      </c>
      <c r="AE33" s="47">
        <f t="shared" si="0"/>
        <v>-7.0287539936102233E-2</v>
      </c>
      <c r="AF33" s="48" t="s">
        <v>55</v>
      </c>
      <c r="AG33" s="48" t="b">
        <f t="shared" si="1"/>
        <v>0</v>
      </c>
    </row>
    <row r="34" spans="1:33" ht="14.25" customHeight="1">
      <c r="A34" s="44">
        <v>43207</v>
      </c>
      <c r="B34" s="44" t="s">
        <v>141</v>
      </c>
      <c r="C34" s="44">
        <v>43207</v>
      </c>
      <c r="D34" s="44">
        <v>1</v>
      </c>
      <c r="E34" s="44" t="s">
        <v>722</v>
      </c>
      <c r="F34" s="44" t="s">
        <v>723</v>
      </c>
      <c r="G34" s="45"/>
      <c r="H34" s="46"/>
      <c r="I34" s="46"/>
      <c r="J34" s="46"/>
      <c r="K34" s="46"/>
      <c r="L34" s="46"/>
      <c r="M34" s="45">
        <v>384</v>
      </c>
      <c r="N34" s="45">
        <v>279</v>
      </c>
      <c r="O34" s="45">
        <v>230</v>
      </c>
      <c r="P34" s="45">
        <v>272</v>
      </c>
      <c r="Q34" s="45">
        <v>336</v>
      </c>
      <c r="R34" s="45">
        <v>345</v>
      </c>
      <c r="S34" s="45">
        <v>290</v>
      </c>
      <c r="T34" s="45">
        <v>260</v>
      </c>
      <c r="U34" s="45">
        <v>257</v>
      </c>
      <c r="V34" s="45">
        <v>258</v>
      </c>
      <c r="W34" s="45">
        <v>215</v>
      </c>
      <c r="X34" s="45">
        <v>244</v>
      </c>
      <c r="Y34" s="45">
        <v>209</v>
      </c>
      <c r="Z34" s="45">
        <v>191</v>
      </c>
      <c r="AA34" s="45">
        <v>191</v>
      </c>
      <c r="AB34" s="45">
        <v>170</v>
      </c>
      <c r="AC34" s="45">
        <v>187</v>
      </c>
      <c r="AD34" s="48">
        <v>174</v>
      </c>
      <c r="AE34" s="47">
        <f t="shared" si="0"/>
        <v>-6.9518716577540107E-2</v>
      </c>
      <c r="AF34" s="48" t="s">
        <v>55</v>
      </c>
      <c r="AG34" s="48" t="str">
        <f t="shared" si="1"/>
        <v>Y</v>
      </c>
    </row>
    <row r="35" spans="1:33" ht="14.25" customHeight="1">
      <c r="A35" s="44">
        <v>41420</v>
      </c>
      <c r="B35" s="44" t="s">
        <v>732</v>
      </c>
      <c r="C35" s="44">
        <v>41420</v>
      </c>
      <c r="D35" s="44">
        <v>4</v>
      </c>
      <c r="E35" s="44" t="s">
        <v>728</v>
      </c>
      <c r="F35" s="44" t="s">
        <v>721</v>
      </c>
      <c r="G35" s="45" t="s">
        <v>721</v>
      </c>
      <c r="H35" s="45">
        <v>684</v>
      </c>
      <c r="I35" s="45">
        <v>693</v>
      </c>
      <c r="J35" s="45">
        <v>693</v>
      </c>
      <c r="K35" s="45">
        <v>694</v>
      </c>
      <c r="L35" s="45">
        <v>705</v>
      </c>
      <c r="M35" s="45">
        <v>712</v>
      </c>
      <c r="N35" s="45">
        <v>703</v>
      </c>
      <c r="O35" s="45">
        <v>695</v>
      </c>
      <c r="P35" s="45">
        <v>686</v>
      </c>
      <c r="Q35" s="45">
        <v>666</v>
      </c>
      <c r="R35" s="45">
        <v>631</v>
      </c>
      <c r="S35" s="45">
        <v>606</v>
      </c>
      <c r="T35" s="45">
        <v>590</v>
      </c>
      <c r="U35" s="45">
        <v>596</v>
      </c>
      <c r="V35" s="45">
        <v>595</v>
      </c>
      <c r="W35" s="45">
        <v>591</v>
      </c>
      <c r="X35" s="45">
        <v>561</v>
      </c>
      <c r="Y35" s="45">
        <v>508</v>
      </c>
      <c r="Z35" s="45">
        <v>495</v>
      </c>
      <c r="AA35" s="45">
        <v>464</v>
      </c>
      <c r="AB35" s="45">
        <v>435</v>
      </c>
      <c r="AC35" s="45">
        <v>448</v>
      </c>
      <c r="AD35" s="48">
        <v>417</v>
      </c>
      <c r="AE35" s="47">
        <f t="shared" si="0"/>
        <v>-6.9196428571428575E-2</v>
      </c>
      <c r="AF35" s="48" t="s">
        <v>55</v>
      </c>
      <c r="AG35" s="48" t="b">
        <f t="shared" si="1"/>
        <v>0</v>
      </c>
    </row>
    <row r="36" spans="1:33" ht="14.25" customHeight="1">
      <c r="A36" s="44">
        <v>44510</v>
      </c>
      <c r="B36" s="44" t="s">
        <v>652</v>
      </c>
      <c r="C36" s="44">
        <v>44510</v>
      </c>
      <c r="D36" s="44">
        <v>4</v>
      </c>
      <c r="E36" s="44" t="s">
        <v>722</v>
      </c>
      <c r="F36" s="44" t="s">
        <v>721</v>
      </c>
      <c r="G36" s="45" t="s">
        <v>721</v>
      </c>
      <c r="H36" s="45">
        <v>416</v>
      </c>
      <c r="I36" s="45">
        <v>420</v>
      </c>
      <c r="J36" s="45">
        <v>424</v>
      </c>
      <c r="K36" s="45">
        <v>371</v>
      </c>
      <c r="L36" s="45">
        <v>351</v>
      </c>
      <c r="M36" s="45">
        <v>331</v>
      </c>
      <c r="N36" s="45">
        <v>305</v>
      </c>
      <c r="O36" s="45">
        <v>310</v>
      </c>
      <c r="P36" s="45">
        <v>304</v>
      </c>
      <c r="Q36" s="45">
        <v>277</v>
      </c>
      <c r="R36" s="45">
        <v>244</v>
      </c>
      <c r="S36" s="45">
        <v>229</v>
      </c>
      <c r="T36" s="45">
        <v>227</v>
      </c>
      <c r="U36" s="45">
        <v>250</v>
      </c>
      <c r="V36" s="45">
        <v>262</v>
      </c>
      <c r="W36" s="45">
        <v>262</v>
      </c>
      <c r="X36" s="45">
        <v>281</v>
      </c>
      <c r="Y36" s="45">
        <v>258</v>
      </c>
      <c r="Z36" s="45">
        <v>261</v>
      </c>
      <c r="AA36" s="45">
        <v>269</v>
      </c>
      <c r="AB36" s="45">
        <v>238</v>
      </c>
      <c r="AC36" s="45">
        <v>259</v>
      </c>
      <c r="AD36" s="48">
        <v>242</v>
      </c>
      <c r="AE36" s="47">
        <f t="shared" si="0"/>
        <v>-6.5637065637065631E-2</v>
      </c>
      <c r="AF36" s="48" t="s">
        <v>55</v>
      </c>
      <c r="AG36" s="48" t="b">
        <f t="shared" si="1"/>
        <v>0</v>
      </c>
    </row>
    <row r="37" spans="1:33" ht="14.25" customHeight="1">
      <c r="A37" s="44">
        <v>41650</v>
      </c>
      <c r="B37" s="44" t="s">
        <v>454</v>
      </c>
      <c r="C37" s="44">
        <v>41650</v>
      </c>
      <c r="D37" s="44">
        <v>2</v>
      </c>
      <c r="E37" s="44" t="s">
        <v>720</v>
      </c>
      <c r="F37" s="44" t="s">
        <v>718</v>
      </c>
      <c r="G37" s="45"/>
      <c r="H37" s="45">
        <v>372</v>
      </c>
      <c r="I37" s="45">
        <v>380</v>
      </c>
      <c r="J37" s="45">
        <v>370</v>
      </c>
      <c r="K37" s="45">
        <v>366</v>
      </c>
      <c r="L37" s="45">
        <v>365</v>
      </c>
      <c r="M37" s="45">
        <v>378</v>
      </c>
      <c r="N37" s="45">
        <v>365</v>
      </c>
      <c r="O37" s="45">
        <v>355</v>
      </c>
      <c r="P37" s="45">
        <v>336</v>
      </c>
      <c r="Q37" s="45">
        <v>316</v>
      </c>
      <c r="R37" s="45">
        <v>299</v>
      </c>
      <c r="S37" s="45">
        <v>311</v>
      </c>
      <c r="T37" s="45">
        <v>275</v>
      </c>
      <c r="U37" s="45">
        <v>262</v>
      </c>
      <c r="V37" s="45">
        <v>221</v>
      </c>
      <c r="W37" s="45">
        <v>221</v>
      </c>
      <c r="X37" s="45">
        <v>194</v>
      </c>
      <c r="Y37" s="45">
        <v>179</v>
      </c>
      <c r="Z37" s="45">
        <v>181</v>
      </c>
      <c r="AA37" s="45">
        <v>178</v>
      </c>
      <c r="AB37" s="45">
        <v>151</v>
      </c>
      <c r="AC37" s="45">
        <v>141</v>
      </c>
      <c r="AD37" s="48">
        <v>132</v>
      </c>
      <c r="AE37" s="47">
        <f t="shared" si="0"/>
        <v>-6.3829787234042548E-2</v>
      </c>
      <c r="AF37" s="48" t="s">
        <v>55</v>
      </c>
      <c r="AG37" s="48" t="str">
        <f t="shared" si="1"/>
        <v>Y</v>
      </c>
    </row>
    <row r="38" spans="1:33" ht="14.25" customHeight="1">
      <c r="A38" s="44">
        <v>44270</v>
      </c>
      <c r="B38" s="44" t="s">
        <v>625</v>
      </c>
      <c r="C38" s="44">
        <v>44270</v>
      </c>
      <c r="D38" s="44">
        <v>5</v>
      </c>
      <c r="E38" s="44" t="s">
        <v>722</v>
      </c>
      <c r="F38" s="44" t="s">
        <v>718</v>
      </c>
      <c r="G38" s="45"/>
      <c r="H38" s="49">
        <v>522</v>
      </c>
      <c r="I38" s="49">
        <v>463</v>
      </c>
      <c r="J38" s="49">
        <v>408</v>
      </c>
      <c r="K38" s="49">
        <v>385</v>
      </c>
      <c r="L38" s="49">
        <v>344</v>
      </c>
      <c r="M38" s="49">
        <v>371</v>
      </c>
      <c r="N38" s="49">
        <v>350</v>
      </c>
      <c r="O38" s="49">
        <v>338</v>
      </c>
      <c r="P38" s="49">
        <v>342</v>
      </c>
      <c r="Q38" s="49">
        <v>318</v>
      </c>
      <c r="R38" s="49">
        <v>325</v>
      </c>
      <c r="S38" s="49">
        <v>302</v>
      </c>
      <c r="T38" s="49">
        <v>247</v>
      </c>
      <c r="U38" s="49">
        <v>253</v>
      </c>
      <c r="V38" s="49">
        <v>219</v>
      </c>
      <c r="W38" s="49">
        <v>236</v>
      </c>
      <c r="X38" s="45">
        <v>214</v>
      </c>
      <c r="Y38" s="45">
        <v>202</v>
      </c>
      <c r="Z38" s="45">
        <v>209</v>
      </c>
      <c r="AA38" s="45">
        <v>210</v>
      </c>
      <c r="AB38" s="45">
        <v>190</v>
      </c>
      <c r="AC38" s="45">
        <v>231</v>
      </c>
      <c r="AD38" s="48">
        <v>217</v>
      </c>
      <c r="AE38" s="47">
        <f t="shared" si="0"/>
        <v>-6.0606060606060608E-2</v>
      </c>
      <c r="AF38" s="48" t="s">
        <v>55</v>
      </c>
      <c r="AG38" s="48" t="str">
        <f t="shared" si="1"/>
        <v>Y</v>
      </c>
    </row>
    <row r="39" spans="1:33" ht="14.25" customHeight="1">
      <c r="A39" s="44">
        <v>40570</v>
      </c>
      <c r="B39" s="44" t="s">
        <v>249</v>
      </c>
      <c r="C39" s="44">
        <v>40570</v>
      </c>
      <c r="D39" s="44">
        <v>3</v>
      </c>
      <c r="E39" s="44" t="s">
        <v>725</v>
      </c>
      <c r="F39" s="44" t="s">
        <v>718</v>
      </c>
      <c r="G39" s="45"/>
      <c r="H39" s="45">
        <v>614</v>
      </c>
      <c r="I39" s="45">
        <v>578</v>
      </c>
      <c r="J39" s="45">
        <v>574</v>
      </c>
      <c r="K39" s="45">
        <v>559</v>
      </c>
      <c r="L39" s="45">
        <v>526</v>
      </c>
      <c r="M39" s="45">
        <v>513</v>
      </c>
      <c r="N39" s="45">
        <v>477</v>
      </c>
      <c r="O39" s="45">
        <v>457</v>
      </c>
      <c r="P39" s="45">
        <v>465</v>
      </c>
      <c r="Q39" s="45">
        <v>476</v>
      </c>
      <c r="R39" s="45">
        <v>440</v>
      </c>
      <c r="S39" s="45">
        <v>399</v>
      </c>
      <c r="T39" s="45">
        <v>421</v>
      </c>
      <c r="U39" s="45">
        <v>463</v>
      </c>
      <c r="V39" s="45">
        <v>488</v>
      </c>
      <c r="W39" s="45">
        <v>469</v>
      </c>
      <c r="X39" s="45">
        <v>423</v>
      </c>
      <c r="Y39" s="45">
        <v>430</v>
      </c>
      <c r="Z39" s="45">
        <v>426</v>
      </c>
      <c r="AA39" s="45">
        <v>400</v>
      </c>
      <c r="AB39" s="45">
        <v>346</v>
      </c>
      <c r="AC39" s="45">
        <v>330</v>
      </c>
      <c r="AD39" s="48">
        <v>310</v>
      </c>
      <c r="AE39" s="47">
        <f t="shared" si="0"/>
        <v>-6.0606060606060608E-2</v>
      </c>
      <c r="AF39" s="48" t="s">
        <v>55</v>
      </c>
      <c r="AG39" s="48" t="b">
        <f t="shared" si="1"/>
        <v>0</v>
      </c>
    </row>
    <row r="40" spans="1:33" ht="14.25" customHeight="1">
      <c r="A40" s="44">
        <v>40170</v>
      </c>
      <c r="B40" s="44" t="s">
        <v>733</v>
      </c>
      <c r="C40" s="44">
        <v>40170</v>
      </c>
      <c r="D40" s="44">
        <v>2</v>
      </c>
      <c r="E40" s="44" t="s">
        <v>720</v>
      </c>
      <c r="F40" s="44" t="s">
        <v>721</v>
      </c>
      <c r="G40" s="45" t="s">
        <v>721</v>
      </c>
      <c r="H40" s="45">
        <v>321</v>
      </c>
      <c r="I40" s="45">
        <v>310</v>
      </c>
      <c r="J40" s="45">
        <v>313</v>
      </c>
      <c r="K40" s="45">
        <v>316</v>
      </c>
      <c r="L40" s="45">
        <v>356</v>
      </c>
      <c r="M40" s="45">
        <v>361</v>
      </c>
      <c r="N40" s="45">
        <v>369</v>
      </c>
      <c r="O40" s="45">
        <v>406</v>
      </c>
      <c r="P40" s="45">
        <v>406</v>
      </c>
      <c r="Q40" s="45">
        <v>410</v>
      </c>
      <c r="R40" s="45">
        <v>396</v>
      </c>
      <c r="S40" s="45">
        <v>420</v>
      </c>
      <c r="T40" s="45">
        <v>430</v>
      </c>
      <c r="U40" s="45">
        <v>446</v>
      </c>
      <c r="V40" s="45">
        <v>465</v>
      </c>
      <c r="W40" s="45">
        <v>465</v>
      </c>
      <c r="X40" s="45">
        <v>466</v>
      </c>
      <c r="Y40" s="45">
        <v>519</v>
      </c>
      <c r="Z40" s="45">
        <v>491</v>
      </c>
      <c r="AA40" s="45">
        <v>489</v>
      </c>
      <c r="AB40" s="45">
        <v>405</v>
      </c>
      <c r="AC40" s="45">
        <v>423</v>
      </c>
      <c r="AD40" s="48">
        <v>398</v>
      </c>
      <c r="AE40" s="47">
        <f t="shared" si="0"/>
        <v>-5.9101654846335699E-2</v>
      </c>
      <c r="AF40" s="48" t="s">
        <v>55</v>
      </c>
      <c r="AG40" s="48" t="b">
        <f t="shared" si="1"/>
        <v>0</v>
      </c>
    </row>
    <row r="41" spans="1:33" ht="14.25" customHeight="1">
      <c r="A41" s="44">
        <v>42290</v>
      </c>
      <c r="B41" s="44" t="s">
        <v>490</v>
      </c>
      <c r="C41" s="44">
        <v>42290</v>
      </c>
      <c r="D41" s="44">
        <v>1</v>
      </c>
      <c r="E41" s="44" t="s">
        <v>728</v>
      </c>
      <c r="F41" s="44" t="s">
        <v>721</v>
      </c>
      <c r="G41" s="45" t="s">
        <v>721</v>
      </c>
      <c r="H41" s="45">
        <v>227</v>
      </c>
      <c r="I41" s="45">
        <v>228</v>
      </c>
      <c r="J41" s="45">
        <v>224</v>
      </c>
      <c r="K41" s="45">
        <v>232</v>
      </c>
      <c r="L41" s="45">
        <v>225</v>
      </c>
      <c r="M41" s="45">
        <v>215</v>
      </c>
      <c r="N41" s="45">
        <v>217</v>
      </c>
      <c r="O41" s="45">
        <v>211</v>
      </c>
      <c r="P41" s="45">
        <v>208</v>
      </c>
      <c r="Q41" s="45">
        <v>190</v>
      </c>
      <c r="R41" s="45">
        <v>206</v>
      </c>
      <c r="S41" s="45">
        <v>239</v>
      </c>
      <c r="T41" s="45">
        <v>272</v>
      </c>
      <c r="U41" s="45">
        <v>276</v>
      </c>
      <c r="V41" s="45">
        <v>288</v>
      </c>
      <c r="W41" s="45">
        <v>306</v>
      </c>
      <c r="X41" s="45">
        <v>279</v>
      </c>
      <c r="Y41" s="45">
        <v>264</v>
      </c>
      <c r="Z41" s="45">
        <v>235</v>
      </c>
      <c r="AA41" s="45">
        <v>211</v>
      </c>
      <c r="AB41" s="45">
        <v>190</v>
      </c>
      <c r="AC41" s="45">
        <v>222</v>
      </c>
      <c r="AD41" s="48">
        <v>209</v>
      </c>
      <c r="AE41" s="47">
        <f t="shared" si="0"/>
        <v>-5.8558558558558557E-2</v>
      </c>
      <c r="AF41" s="48" t="s">
        <v>55</v>
      </c>
      <c r="AG41" s="48" t="str">
        <f t="shared" si="1"/>
        <v>Y</v>
      </c>
    </row>
    <row r="42" spans="1:33" ht="14.25" customHeight="1">
      <c r="A42" s="44">
        <v>49354</v>
      </c>
      <c r="B42" s="44" t="s">
        <v>734</v>
      </c>
      <c r="C42" s="44">
        <v>49354</v>
      </c>
      <c r="D42" s="44">
        <v>1</v>
      </c>
      <c r="E42" s="44" t="s">
        <v>720</v>
      </c>
      <c r="F42" s="44"/>
      <c r="G42" s="45" t="s">
        <v>691</v>
      </c>
      <c r="H42" s="45"/>
      <c r="I42" s="45"/>
      <c r="J42" s="45"/>
      <c r="K42" s="45"/>
      <c r="L42" s="45"/>
      <c r="M42" s="45"/>
      <c r="N42" s="45">
        <v>57</v>
      </c>
      <c r="O42" s="45">
        <v>84</v>
      </c>
      <c r="P42" s="45">
        <v>94</v>
      </c>
      <c r="Q42" s="45">
        <v>113</v>
      </c>
      <c r="R42" s="45">
        <v>130</v>
      </c>
      <c r="S42" s="45">
        <v>144</v>
      </c>
      <c r="T42" s="45">
        <v>150</v>
      </c>
      <c r="U42" s="45">
        <v>152</v>
      </c>
      <c r="V42" s="45">
        <v>130</v>
      </c>
      <c r="W42" s="45">
        <v>128</v>
      </c>
      <c r="X42" s="45">
        <v>114</v>
      </c>
      <c r="Y42" s="45">
        <v>113</v>
      </c>
      <c r="Z42" s="45">
        <v>113</v>
      </c>
      <c r="AA42" s="45">
        <v>139</v>
      </c>
      <c r="AB42" s="45">
        <v>149</v>
      </c>
      <c r="AC42" s="45">
        <v>154</v>
      </c>
      <c r="AD42" s="48">
        <v>145</v>
      </c>
      <c r="AE42" s="47">
        <f t="shared" si="0"/>
        <v>-5.844155844155844E-2</v>
      </c>
      <c r="AF42" s="48" t="s">
        <v>55</v>
      </c>
      <c r="AG42" s="48" t="str">
        <f t="shared" si="1"/>
        <v>Y</v>
      </c>
    </row>
    <row r="43" spans="1:33" ht="14.25" customHeight="1">
      <c r="A43" s="44">
        <v>43210</v>
      </c>
      <c r="B43" s="44" t="s">
        <v>157</v>
      </c>
      <c r="C43" s="44">
        <v>43210</v>
      </c>
      <c r="D43" s="44">
        <v>4</v>
      </c>
      <c r="E43" s="44" t="s">
        <v>720</v>
      </c>
      <c r="F43" s="44" t="s">
        <v>721</v>
      </c>
      <c r="G43" s="45"/>
      <c r="H43" s="45">
        <v>211</v>
      </c>
      <c r="I43" s="45">
        <v>237</v>
      </c>
      <c r="J43" s="45">
        <v>235</v>
      </c>
      <c r="K43" s="45">
        <v>231</v>
      </c>
      <c r="L43" s="45">
        <v>213</v>
      </c>
      <c r="M43" s="45">
        <v>217</v>
      </c>
      <c r="N43" s="45">
        <v>206</v>
      </c>
      <c r="O43" s="45">
        <v>206</v>
      </c>
      <c r="P43" s="45">
        <v>168</v>
      </c>
      <c r="Q43" s="45">
        <v>200</v>
      </c>
      <c r="R43" s="45">
        <v>229</v>
      </c>
      <c r="S43" s="45">
        <v>262</v>
      </c>
      <c r="T43" s="45">
        <v>292</v>
      </c>
      <c r="U43" s="45">
        <v>313</v>
      </c>
      <c r="V43" s="45">
        <v>336</v>
      </c>
      <c r="W43" s="45">
        <v>324</v>
      </c>
      <c r="X43" s="45">
        <v>256</v>
      </c>
      <c r="Y43" s="45">
        <v>216</v>
      </c>
      <c r="Z43" s="45">
        <v>251</v>
      </c>
      <c r="AA43" s="45">
        <v>228</v>
      </c>
      <c r="AB43" s="45">
        <v>219</v>
      </c>
      <c r="AC43" s="45">
        <v>229</v>
      </c>
      <c r="AD43" s="48">
        <v>216</v>
      </c>
      <c r="AE43" s="47">
        <f t="shared" si="0"/>
        <v>-5.6768558951965066E-2</v>
      </c>
      <c r="AF43" s="48" t="s">
        <v>55</v>
      </c>
      <c r="AG43" s="48" t="str">
        <f t="shared" si="1"/>
        <v>Y</v>
      </c>
    </row>
    <row r="44" spans="1:33" ht="14.25" customHeight="1">
      <c r="A44" s="44">
        <v>40340</v>
      </c>
      <c r="B44" s="44" t="s">
        <v>70</v>
      </c>
      <c r="C44" s="44">
        <v>40340</v>
      </c>
      <c r="D44" s="44">
        <v>4</v>
      </c>
      <c r="E44" s="44" t="s">
        <v>722</v>
      </c>
      <c r="F44" s="44" t="s">
        <v>721</v>
      </c>
      <c r="G44" s="45" t="s">
        <v>721</v>
      </c>
      <c r="H44" s="45">
        <v>452</v>
      </c>
      <c r="I44" s="45">
        <v>468</v>
      </c>
      <c r="J44" s="45">
        <v>476</v>
      </c>
      <c r="K44" s="45">
        <v>468</v>
      </c>
      <c r="L44" s="45">
        <v>483</v>
      </c>
      <c r="M44" s="45">
        <v>525</v>
      </c>
      <c r="N44" s="45">
        <v>510</v>
      </c>
      <c r="O44" s="45">
        <v>497</v>
      </c>
      <c r="P44" s="45">
        <v>495</v>
      </c>
      <c r="Q44" s="45">
        <v>479</v>
      </c>
      <c r="R44" s="45">
        <v>481</v>
      </c>
      <c r="S44" s="45">
        <v>475</v>
      </c>
      <c r="T44" s="45">
        <v>478</v>
      </c>
      <c r="U44" s="45">
        <v>484</v>
      </c>
      <c r="V44" s="45">
        <v>472</v>
      </c>
      <c r="W44" s="45">
        <v>453</v>
      </c>
      <c r="X44" s="45">
        <v>451</v>
      </c>
      <c r="Y44" s="45">
        <v>437</v>
      </c>
      <c r="Z44" s="45">
        <v>430</v>
      </c>
      <c r="AA44" s="45">
        <v>397</v>
      </c>
      <c r="AB44" s="45">
        <v>375</v>
      </c>
      <c r="AC44" s="45">
        <v>376</v>
      </c>
      <c r="AD44" s="48">
        <v>355</v>
      </c>
      <c r="AE44" s="47">
        <f t="shared" si="0"/>
        <v>-5.5851063829787231E-2</v>
      </c>
      <c r="AF44" s="48" t="s">
        <v>55</v>
      </c>
      <c r="AG44" s="48" t="b">
        <f t="shared" si="1"/>
        <v>0</v>
      </c>
    </row>
    <row r="45" spans="1:33" ht="14.25" customHeight="1">
      <c r="A45" s="44">
        <v>49340</v>
      </c>
      <c r="B45" s="44" t="s">
        <v>735</v>
      </c>
      <c r="C45" s="44">
        <v>49340</v>
      </c>
      <c r="D45" s="44">
        <v>2</v>
      </c>
      <c r="E45" s="44" t="s">
        <v>725</v>
      </c>
      <c r="F45" s="44"/>
      <c r="G45" s="45" t="s">
        <v>691</v>
      </c>
      <c r="H45" s="45">
        <v>451</v>
      </c>
      <c r="I45" s="45">
        <v>495</v>
      </c>
      <c r="J45" s="45">
        <v>522</v>
      </c>
      <c r="K45" s="45">
        <v>547</v>
      </c>
      <c r="L45" s="45">
        <v>562</v>
      </c>
      <c r="M45" s="45">
        <v>592</v>
      </c>
      <c r="N45" s="45">
        <v>651</v>
      </c>
      <c r="O45" s="45">
        <v>651</v>
      </c>
      <c r="P45" s="45">
        <v>672</v>
      </c>
      <c r="Q45" s="45">
        <v>680</v>
      </c>
      <c r="R45" s="45">
        <v>690</v>
      </c>
      <c r="S45" s="45">
        <v>700</v>
      </c>
      <c r="T45" s="45">
        <v>701</v>
      </c>
      <c r="U45" s="45">
        <v>700</v>
      </c>
      <c r="V45" s="45">
        <v>704</v>
      </c>
      <c r="W45" s="45">
        <v>697</v>
      </c>
      <c r="X45" s="45">
        <v>709</v>
      </c>
      <c r="Y45" s="45">
        <v>704</v>
      </c>
      <c r="Z45" s="45">
        <v>685</v>
      </c>
      <c r="AA45" s="45">
        <v>714</v>
      </c>
      <c r="AB45" s="45">
        <v>688</v>
      </c>
      <c r="AC45" s="45">
        <v>640</v>
      </c>
      <c r="AD45" s="48">
        <v>605</v>
      </c>
      <c r="AE45" s="47">
        <f t="shared" si="0"/>
        <v>-5.46875E-2</v>
      </c>
      <c r="AF45" s="48" t="s">
        <v>55</v>
      </c>
      <c r="AG45" s="48" t="b">
        <f t="shared" si="1"/>
        <v>0</v>
      </c>
    </row>
    <row r="46" spans="1:33" ht="14.25" customHeight="1">
      <c r="A46" s="44">
        <v>42770</v>
      </c>
      <c r="B46" s="44" t="s">
        <v>153</v>
      </c>
      <c r="C46" s="44">
        <v>42770</v>
      </c>
      <c r="D46" s="44">
        <v>3</v>
      </c>
      <c r="E46" s="44" t="s">
        <v>725</v>
      </c>
      <c r="F46" s="44" t="s">
        <v>721</v>
      </c>
      <c r="G46" s="45" t="s">
        <v>721</v>
      </c>
      <c r="H46" s="46"/>
      <c r="I46" s="46"/>
      <c r="J46" s="46"/>
      <c r="K46" s="46"/>
      <c r="L46" s="45">
        <v>17</v>
      </c>
      <c r="M46" s="45">
        <v>32</v>
      </c>
      <c r="N46" s="45">
        <v>49</v>
      </c>
      <c r="O46" s="45">
        <v>77</v>
      </c>
      <c r="P46" s="45">
        <v>117</v>
      </c>
      <c r="Q46" s="45">
        <v>173</v>
      </c>
      <c r="R46" s="45">
        <v>203</v>
      </c>
      <c r="S46" s="45">
        <v>259</v>
      </c>
      <c r="T46" s="45">
        <v>307</v>
      </c>
      <c r="U46" s="45">
        <v>356</v>
      </c>
      <c r="V46" s="45">
        <v>391</v>
      </c>
      <c r="W46" s="45">
        <v>428</v>
      </c>
      <c r="X46" s="45">
        <v>465</v>
      </c>
      <c r="Y46" s="45">
        <v>475</v>
      </c>
      <c r="Z46" s="45">
        <v>495</v>
      </c>
      <c r="AA46" s="45">
        <v>514</v>
      </c>
      <c r="AB46" s="45">
        <v>498</v>
      </c>
      <c r="AC46" s="45">
        <v>503</v>
      </c>
      <c r="AD46" s="48">
        <v>477</v>
      </c>
      <c r="AE46" s="47">
        <f t="shared" si="0"/>
        <v>-5.168986083499006E-2</v>
      </c>
      <c r="AF46" s="48" t="s">
        <v>55</v>
      </c>
      <c r="AG46" s="48" t="b">
        <f t="shared" si="1"/>
        <v>0</v>
      </c>
    </row>
    <row r="47" spans="1:33" ht="14.25" customHeight="1">
      <c r="A47" s="44">
        <v>40870</v>
      </c>
      <c r="B47" s="44" t="s">
        <v>358</v>
      </c>
      <c r="C47" s="44">
        <v>40870</v>
      </c>
      <c r="D47" s="44">
        <v>4</v>
      </c>
      <c r="E47" s="44" t="s">
        <v>728</v>
      </c>
      <c r="F47" s="44" t="s">
        <v>721</v>
      </c>
      <c r="G47" s="45" t="s">
        <v>721</v>
      </c>
      <c r="H47" s="45">
        <v>452</v>
      </c>
      <c r="I47" s="45">
        <v>499</v>
      </c>
      <c r="J47" s="45">
        <v>479</v>
      </c>
      <c r="K47" s="45">
        <v>481</v>
      </c>
      <c r="L47" s="45">
        <v>469</v>
      </c>
      <c r="M47" s="45">
        <v>453</v>
      </c>
      <c r="N47" s="45">
        <v>458</v>
      </c>
      <c r="O47" s="45">
        <v>445</v>
      </c>
      <c r="P47" s="45">
        <v>445</v>
      </c>
      <c r="Q47" s="45">
        <v>439</v>
      </c>
      <c r="R47" s="45">
        <v>431</v>
      </c>
      <c r="S47" s="45">
        <v>426</v>
      </c>
      <c r="T47" s="45">
        <v>417</v>
      </c>
      <c r="U47" s="45">
        <v>412</v>
      </c>
      <c r="V47" s="45">
        <v>400</v>
      </c>
      <c r="W47" s="45">
        <v>416</v>
      </c>
      <c r="X47" s="45">
        <v>430</v>
      </c>
      <c r="Y47" s="45">
        <v>407</v>
      </c>
      <c r="Z47" s="45">
        <v>397</v>
      </c>
      <c r="AA47" s="45">
        <v>356</v>
      </c>
      <c r="AB47" s="45">
        <v>281</v>
      </c>
      <c r="AC47" s="45">
        <v>327</v>
      </c>
      <c r="AD47" s="48">
        <v>311</v>
      </c>
      <c r="AE47" s="47">
        <f t="shared" si="0"/>
        <v>-4.8929663608562692E-2</v>
      </c>
      <c r="AF47" s="48" t="s">
        <v>55</v>
      </c>
      <c r="AG47" s="48" t="b">
        <f t="shared" si="1"/>
        <v>0</v>
      </c>
    </row>
    <row r="48" spans="1:33" ht="14.25" customHeight="1">
      <c r="A48" s="44">
        <v>41440</v>
      </c>
      <c r="B48" s="44" t="s">
        <v>736</v>
      </c>
      <c r="C48" s="44">
        <v>41440</v>
      </c>
      <c r="D48" s="44">
        <v>3</v>
      </c>
      <c r="E48" s="44" t="s">
        <v>720</v>
      </c>
      <c r="F48" s="44" t="s">
        <v>718</v>
      </c>
      <c r="G48" s="45"/>
      <c r="H48" s="45">
        <v>265</v>
      </c>
      <c r="I48" s="45">
        <v>253</v>
      </c>
      <c r="J48" s="45">
        <v>263</v>
      </c>
      <c r="K48" s="45">
        <v>520</v>
      </c>
      <c r="L48" s="45">
        <v>243</v>
      </c>
      <c r="M48" s="45">
        <v>220</v>
      </c>
      <c r="N48" s="45">
        <v>193</v>
      </c>
      <c r="O48" s="45">
        <v>191</v>
      </c>
      <c r="P48" s="45">
        <v>174</v>
      </c>
      <c r="Q48" s="45">
        <v>182</v>
      </c>
      <c r="R48" s="45">
        <v>184</v>
      </c>
      <c r="S48" s="45">
        <v>192</v>
      </c>
      <c r="T48" s="45">
        <v>199</v>
      </c>
      <c r="U48" s="45">
        <v>198</v>
      </c>
      <c r="V48" s="45">
        <v>191</v>
      </c>
      <c r="W48" s="45">
        <v>187</v>
      </c>
      <c r="X48" s="45">
        <v>192</v>
      </c>
      <c r="Y48" s="45">
        <v>172</v>
      </c>
      <c r="Z48" s="45">
        <v>173</v>
      </c>
      <c r="AA48" s="45">
        <v>178</v>
      </c>
      <c r="AB48" s="45">
        <v>162</v>
      </c>
      <c r="AC48" s="45">
        <v>177</v>
      </c>
      <c r="AD48" s="48">
        <v>169</v>
      </c>
      <c r="AE48" s="47">
        <f t="shared" si="0"/>
        <v>-4.519774011299435E-2</v>
      </c>
      <c r="AF48" s="48" t="s">
        <v>55</v>
      </c>
      <c r="AG48" s="48" t="str">
        <f t="shared" si="1"/>
        <v>Y</v>
      </c>
    </row>
    <row r="49" spans="1:33" ht="14.25" customHeight="1">
      <c r="A49" s="44">
        <v>40070</v>
      </c>
      <c r="B49" s="44" t="s">
        <v>263</v>
      </c>
      <c r="C49" s="44">
        <v>40070</v>
      </c>
      <c r="D49" s="44">
        <v>5</v>
      </c>
      <c r="E49" s="44" t="s">
        <v>725</v>
      </c>
      <c r="F49" s="44" t="s">
        <v>721</v>
      </c>
      <c r="G49" s="45"/>
      <c r="H49" s="45">
        <v>384</v>
      </c>
      <c r="I49" s="45">
        <v>368</v>
      </c>
      <c r="J49" s="45">
        <v>325</v>
      </c>
      <c r="K49" s="45">
        <v>234</v>
      </c>
      <c r="L49" s="45">
        <v>218</v>
      </c>
      <c r="M49" s="45">
        <v>212</v>
      </c>
      <c r="N49" s="45">
        <v>201</v>
      </c>
      <c r="O49" s="45">
        <v>222</v>
      </c>
      <c r="P49" s="45">
        <v>213</v>
      </c>
      <c r="Q49" s="45">
        <v>194</v>
      </c>
      <c r="R49" s="45">
        <v>169</v>
      </c>
      <c r="S49" s="45">
        <v>171</v>
      </c>
      <c r="T49" s="45">
        <v>166</v>
      </c>
      <c r="U49" s="45">
        <v>155</v>
      </c>
      <c r="V49" s="45">
        <v>198</v>
      </c>
      <c r="W49" s="45">
        <v>195</v>
      </c>
      <c r="X49" s="45">
        <v>177</v>
      </c>
      <c r="Y49" s="45">
        <v>185</v>
      </c>
      <c r="Z49" s="45">
        <v>176</v>
      </c>
      <c r="AA49" s="45">
        <v>194</v>
      </c>
      <c r="AB49" s="45">
        <v>198</v>
      </c>
      <c r="AC49" s="45">
        <v>223</v>
      </c>
      <c r="AD49" s="48">
        <v>213</v>
      </c>
      <c r="AE49" s="47">
        <f t="shared" si="0"/>
        <v>-4.4843049327354258E-2</v>
      </c>
      <c r="AF49" s="48" t="s">
        <v>56</v>
      </c>
      <c r="AG49" s="48" t="str">
        <f t="shared" si="1"/>
        <v>Y</v>
      </c>
    </row>
    <row r="50" spans="1:33" ht="14.25" customHeight="1">
      <c r="A50" s="44">
        <v>40060</v>
      </c>
      <c r="B50" s="44" t="s">
        <v>257</v>
      </c>
      <c r="C50" s="44">
        <v>40060</v>
      </c>
      <c r="D50" s="44">
        <v>6</v>
      </c>
      <c r="E50" s="44" t="s">
        <v>722</v>
      </c>
      <c r="F50" s="44" t="s">
        <v>723</v>
      </c>
      <c r="G50" s="45" t="s">
        <v>721</v>
      </c>
      <c r="H50" s="45">
        <v>300</v>
      </c>
      <c r="I50" s="45">
        <v>280</v>
      </c>
      <c r="J50" s="45">
        <v>232</v>
      </c>
      <c r="K50" s="45">
        <v>241</v>
      </c>
      <c r="L50" s="45">
        <v>233</v>
      </c>
      <c r="M50" s="45">
        <v>230</v>
      </c>
      <c r="N50" s="45">
        <v>221</v>
      </c>
      <c r="O50" s="45">
        <v>208</v>
      </c>
      <c r="P50" s="45">
        <v>176</v>
      </c>
      <c r="Q50" s="45">
        <v>138</v>
      </c>
      <c r="R50" s="45">
        <v>144</v>
      </c>
      <c r="S50" s="45">
        <v>153</v>
      </c>
      <c r="T50" s="45">
        <v>116</v>
      </c>
      <c r="U50" s="45">
        <v>128</v>
      </c>
      <c r="V50" s="45">
        <v>121</v>
      </c>
      <c r="W50" s="45">
        <v>127</v>
      </c>
      <c r="X50" s="45">
        <v>130</v>
      </c>
      <c r="Y50" s="45">
        <v>134</v>
      </c>
      <c r="Z50" s="45">
        <v>152</v>
      </c>
      <c r="AA50" s="45">
        <v>142</v>
      </c>
      <c r="AB50" s="45">
        <v>111</v>
      </c>
      <c r="AC50" s="45">
        <v>136</v>
      </c>
      <c r="AD50" s="48">
        <v>130</v>
      </c>
      <c r="AE50" s="47">
        <f t="shared" si="0"/>
        <v>-4.4117647058823532E-2</v>
      </c>
      <c r="AF50" s="48" t="s">
        <v>56</v>
      </c>
      <c r="AG50" s="48" t="str">
        <f t="shared" si="1"/>
        <v>Y</v>
      </c>
    </row>
    <row r="51" spans="1:33" ht="14.25" customHeight="1">
      <c r="A51" s="44">
        <v>44480</v>
      </c>
      <c r="B51" s="44" t="s">
        <v>648</v>
      </c>
      <c r="C51" s="44">
        <v>44480</v>
      </c>
      <c r="D51" s="44">
        <v>4</v>
      </c>
      <c r="E51" s="44" t="s">
        <v>717</v>
      </c>
      <c r="F51" s="44" t="s">
        <v>718</v>
      </c>
      <c r="G51" s="45"/>
      <c r="H51" s="45">
        <v>434</v>
      </c>
      <c r="I51" s="45">
        <v>430</v>
      </c>
      <c r="J51" s="45">
        <v>400</v>
      </c>
      <c r="K51" s="45">
        <v>343</v>
      </c>
      <c r="L51" s="45">
        <v>302</v>
      </c>
      <c r="M51" s="45">
        <v>297</v>
      </c>
      <c r="N51" s="45">
        <v>261</v>
      </c>
      <c r="O51" s="45">
        <v>235</v>
      </c>
      <c r="P51" s="45">
        <v>223</v>
      </c>
      <c r="Q51" s="45">
        <v>219</v>
      </c>
      <c r="R51" s="45">
        <v>204</v>
      </c>
      <c r="S51" s="45">
        <v>224</v>
      </c>
      <c r="T51" s="45">
        <v>251</v>
      </c>
      <c r="U51" s="45">
        <v>281</v>
      </c>
      <c r="V51" s="45">
        <v>272</v>
      </c>
      <c r="W51" s="45">
        <v>282</v>
      </c>
      <c r="X51" s="45">
        <v>284</v>
      </c>
      <c r="Y51" s="45">
        <v>292</v>
      </c>
      <c r="Z51" s="45">
        <v>325</v>
      </c>
      <c r="AA51" s="45">
        <v>334</v>
      </c>
      <c r="AB51" s="45">
        <v>274</v>
      </c>
      <c r="AC51" s="45">
        <v>278</v>
      </c>
      <c r="AD51" s="48">
        <v>266</v>
      </c>
      <c r="AE51" s="47">
        <f t="shared" si="0"/>
        <v>-4.3165467625899283E-2</v>
      </c>
      <c r="AF51" s="48" t="s">
        <v>56</v>
      </c>
      <c r="AG51" s="48" t="b">
        <f t="shared" si="1"/>
        <v>0</v>
      </c>
    </row>
    <row r="52" spans="1:33" ht="14.25" customHeight="1">
      <c r="A52" s="44">
        <v>41172</v>
      </c>
      <c r="B52" s="44" t="s">
        <v>737</v>
      </c>
      <c r="C52" s="44">
        <v>41172</v>
      </c>
      <c r="D52" s="44">
        <v>2</v>
      </c>
      <c r="E52" s="44" t="s">
        <v>730</v>
      </c>
      <c r="F52" s="44" t="s">
        <v>721</v>
      </c>
      <c r="G52" s="45" t="s">
        <v>738</v>
      </c>
      <c r="H52" s="45">
        <v>260</v>
      </c>
      <c r="I52" s="45">
        <v>277</v>
      </c>
      <c r="J52" s="45">
        <v>264</v>
      </c>
      <c r="K52" s="45">
        <v>281</v>
      </c>
      <c r="L52" s="45">
        <v>280</v>
      </c>
      <c r="M52" s="45">
        <v>299</v>
      </c>
      <c r="N52" s="45">
        <v>291</v>
      </c>
      <c r="O52" s="45">
        <v>282</v>
      </c>
      <c r="P52" s="45">
        <v>262</v>
      </c>
      <c r="Q52" s="45">
        <v>250</v>
      </c>
      <c r="R52" s="45">
        <v>239</v>
      </c>
      <c r="S52" s="45">
        <v>234</v>
      </c>
      <c r="T52" s="45">
        <v>215</v>
      </c>
      <c r="U52" s="45">
        <v>218</v>
      </c>
      <c r="V52" s="45">
        <v>193</v>
      </c>
      <c r="W52" s="45">
        <v>208</v>
      </c>
      <c r="X52" s="45">
        <v>231</v>
      </c>
      <c r="Y52" s="45">
        <v>198</v>
      </c>
      <c r="Z52" s="45">
        <v>195</v>
      </c>
      <c r="AA52" s="45">
        <v>168</v>
      </c>
      <c r="AB52" s="45">
        <v>198</v>
      </c>
      <c r="AC52" s="45">
        <v>209</v>
      </c>
      <c r="AD52" s="48">
        <v>200</v>
      </c>
      <c r="AE52" s="47">
        <f t="shared" si="0"/>
        <v>-4.3062200956937802E-2</v>
      </c>
      <c r="AF52" s="48" t="s">
        <v>56</v>
      </c>
      <c r="AG52" s="48" t="str">
        <f t="shared" si="1"/>
        <v>Y</v>
      </c>
    </row>
    <row r="53" spans="1:33" ht="14.25" customHeight="1">
      <c r="A53" s="44">
        <v>40510</v>
      </c>
      <c r="B53" s="44" t="s">
        <v>739</v>
      </c>
      <c r="C53" s="44">
        <v>40510</v>
      </c>
      <c r="D53" s="44">
        <v>2</v>
      </c>
      <c r="E53" s="44" t="s">
        <v>720</v>
      </c>
      <c r="F53" s="44" t="s">
        <v>721</v>
      </c>
      <c r="G53" s="45" t="s">
        <v>721</v>
      </c>
      <c r="H53" s="45">
        <v>422</v>
      </c>
      <c r="I53" s="45">
        <v>443</v>
      </c>
      <c r="J53" s="45">
        <v>402</v>
      </c>
      <c r="K53" s="45">
        <v>382</v>
      </c>
      <c r="L53" s="45">
        <v>377</v>
      </c>
      <c r="M53" s="45">
        <v>398</v>
      </c>
      <c r="N53" s="45">
        <v>401</v>
      </c>
      <c r="O53" s="45">
        <v>428</v>
      </c>
      <c r="P53" s="45">
        <v>428</v>
      </c>
      <c r="Q53" s="45">
        <v>468</v>
      </c>
      <c r="R53" s="45">
        <v>556</v>
      </c>
      <c r="S53" s="45">
        <v>618</v>
      </c>
      <c r="T53" s="45">
        <v>677</v>
      </c>
      <c r="U53" s="45">
        <v>729</v>
      </c>
      <c r="V53" s="45">
        <v>784</v>
      </c>
      <c r="W53" s="45">
        <v>791</v>
      </c>
      <c r="X53" s="45">
        <v>761</v>
      </c>
      <c r="Y53" s="45">
        <v>803</v>
      </c>
      <c r="Z53" s="45">
        <v>716</v>
      </c>
      <c r="AA53" s="45">
        <v>670</v>
      </c>
      <c r="AB53" s="45">
        <v>655</v>
      </c>
      <c r="AC53" s="45">
        <v>697</v>
      </c>
      <c r="AD53" s="48">
        <v>667</v>
      </c>
      <c r="AE53" s="47">
        <f t="shared" si="0"/>
        <v>-4.3041606886657105E-2</v>
      </c>
      <c r="AF53" s="48" t="s">
        <v>56</v>
      </c>
      <c r="AG53" s="48" t="b">
        <f t="shared" si="1"/>
        <v>0</v>
      </c>
    </row>
    <row r="54" spans="1:33" ht="14.25" customHeight="1">
      <c r="A54" s="44">
        <v>40830</v>
      </c>
      <c r="B54" s="44" t="s">
        <v>352</v>
      </c>
      <c r="C54" s="44">
        <v>40830</v>
      </c>
      <c r="D54" s="44">
        <v>5</v>
      </c>
      <c r="E54" s="44" t="s">
        <v>728</v>
      </c>
      <c r="F54" s="44" t="s">
        <v>721</v>
      </c>
      <c r="G54" s="45" t="s">
        <v>721</v>
      </c>
      <c r="H54" s="45">
        <v>444</v>
      </c>
      <c r="I54" s="45">
        <v>415</v>
      </c>
      <c r="J54" s="45">
        <v>415</v>
      </c>
      <c r="K54" s="45">
        <v>350</v>
      </c>
      <c r="L54" s="45">
        <v>310</v>
      </c>
      <c r="M54" s="45">
        <v>276</v>
      </c>
      <c r="N54" s="45">
        <v>264</v>
      </c>
      <c r="O54" s="45">
        <v>259</v>
      </c>
      <c r="P54" s="45">
        <v>207</v>
      </c>
      <c r="Q54" s="45">
        <v>207</v>
      </c>
      <c r="R54" s="45">
        <v>191</v>
      </c>
      <c r="S54" s="45">
        <v>205</v>
      </c>
      <c r="T54" s="45">
        <v>202</v>
      </c>
      <c r="U54" s="45">
        <v>214</v>
      </c>
      <c r="V54" s="45">
        <v>180</v>
      </c>
      <c r="W54" s="45">
        <v>168</v>
      </c>
      <c r="X54" s="45">
        <v>197</v>
      </c>
      <c r="Y54" s="45">
        <v>206</v>
      </c>
      <c r="Z54" s="45">
        <v>192</v>
      </c>
      <c r="AA54" s="45">
        <v>193</v>
      </c>
      <c r="AB54" s="45">
        <v>199</v>
      </c>
      <c r="AC54" s="45">
        <v>243</v>
      </c>
      <c r="AD54" s="48">
        <v>233</v>
      </c>
      <c r="AE54" s="47">
        <f t="shared" si="0"/>
        <v>-4.1152263374485597E-2</v>
      </c>
      <c r="AF54" s="48" t="s">
        <v>56</v>
      </c>
      <c r="AG54" s="48" t="str">
        <f t="shared" si="1"/>
        <v>Y</v>
      </c>
    </row>
    <row r="55" spans="1:33" ht="14.25" customHeight="1">
      <c r="A55" s="44">
        <v>44100</v>
      </c>
      <c r="B55" s="44" t="s">
        <v>740</v>
      </c>
      <c r="C55" s="44">
        <v>44100</v>
      </c>
      <c r="D55" s="44">
        <v>6</v>
      </c>
      <c r="E55" s="44" t="s">
        <v>720</v>
      </c>
      <c r="F55" s="44" t="s">
        <v>718</v>
      </c>
      <c r="G55" s="45"/>
      <c r="H55" s="45">
        <v>198</v>
      </c>
      <c r="I55" s="45">
        <v>185</v>
      </c>
      <c r="J55" s="45">
        <v>184</v>
      </c>
      <c r="K55" s="45">
        <v>194</v>
      </c>
      <c r="L55" s="45">
        <v>189</v>
      </c>
      <c r="M55" s="45">
        <v>172</v>
      </c>
      <c r="N55" s="45">
        <v>160</v>
      </c>
      <c r="O55" s="45">
        <v>160</v>
      </c>
      <c r="P55" s="45">
        <v>144</v>
      </c>
      <c r="Q55" s="45">
        <v>150</v>
      </c>
      <c r="R55" s="45">
        <v>150</v>
      </c>
      <c r="S55" s="45">
        <v>135</v>
      </c>
      <c r="T55" s="45">
        <v>145</v>
      </c>
      <c r="U55" s="45">
        <v>160</v>
      </c>
      <c r="V55" s="45">
        <v>162</v>
      </c>
      <c r="W55" s="45">
        <v>176</v>
      </c>
      <c r="X55" s="45">
        <v>174</v>
      </c>
      <c r="Y55" s="45">
        <v>170</v>
      </c>
      <c r="Z55" s="45">
        <v>186</v>
      </c>
      <c r="AA55" s="45">
        <v>161</v>
      </c>
      <c r="AB55" s="45">
        <v>153</v>
      </c>
      <c r="AC55" s="45">
        <v>152</v>
      </c>
      <c r="AD55" s="48">
        <v>146</v>
      </c>
      <c r="AE55" s="47">
        <f t="shared" si="0"/>
        <v>-3.9473684210526314E-2</v>
      </c>
      <c r="AF55" s="48" t="s">
        <v>56</v>
      </c>
      <c r="AG55" s="48" t="str">
        <f t="shared" si="1"/>
        <v>Y</v>
      </c>
    </row>
    <row r="56" spans="1:33" ht="14.25" customHeight="1">
      <c r="A56" s="44">
        <v>42930</v>
      </c>
      <c r="B56" s="44" t="s">
        <v>133</v>
      </c>
      <c r="C56" s="44">
        <v>42930</v>
      </c>
      <c r="D56" s="44">
        <v>2</v>
      </c>
      <c r="E56" s="44" t="s">
        <v>728</v>
      </c>
      <c r="F56" s="44" t="s">
        <v>721</v>
      </c>
      <c r="G56" s="45" t="s">
        <v>721</v>
      </c>
      <c r="H56" s="45">
        <v>584</v>
      </c>
      <c r="I56" s="45">
        <v>559</v>
      </c>
      <c r="J56" s="45">
        <v>543</v>
      </c>
      <c r="K56" s="45">
        <v>525</v>
      </c>
      <c r="L56" s="45">
        <v>549</v>
      </c>
      <c r="M56" s="45">
        <v>536</v>
      </c>
      <c r="N56" s="45">
        <v>507</v>
      </c>
      <c r="O56" s="45">
        <v>475</v>
      </c>
      <c r="P56" s="45">
        <v>482</v>
      </c>
      <c r="Q56" s="45">
        <v>457</v>
      </c>
      <c r="R56" s="45">
        <v>443</v>
      </c>
      <c r="S56" s="45">
        <v>464</v>
      </c>
      <c r="T56" s="45">
        <v>468</v>
      </c>
      <c r="U56" s="45">
        <v>472</v>
      </c>
      <c r="V56" s="45">
        <v>501</v>
      </c>
      <c r="W56" s="45">
        <v>540</v>
      </c>
      <c r="X56" s="45">
        <v>556</v>
      </c>
      <c r="Y56" s="45">
        <v>544</v>
      </c>
      <c r="Z56" s="45">
        <v>523</v>
      </c>
      <c r="AA56" s="45">
        <v>481</v>
      </c>
      <c r="AB56" s="45">
        <v>470</v>
      </c>
      <c r="AC56" s="45">
        <v>571</v>
      </c>
      <c r="AD56" s="48">
        <v>549</v>
      </c>
      <c r="AE56" s="47">
        <f t="shared" si="0"/>
        <v>-3.8528896672504379E-2</v>
      </c>
      <c r="AF56" s="48" t="s">
        <v>56</v>
      </c>
      <c r="AG56" s="48" t="b">
        <f t="shared" si="1"/>
        <v>0</v>
      </c>
    </row>
    <row r="57" spans="1:33" ht="14.25" customHeight="1">
      <c r="A57" s="44">
        <v>46002</v>
      </c>
      <c r="B57" s="44" t="s">
        <v>741</v>
      </c>
      <c r="C57" s="44">
        <v>46002</v>
      </c>
      <c r="D57" s="44">
        <v>6</v>
      </c>
      <c r="E57" s="44" t="s">
        <v>725</v>
      </c>
      <c r="F57" s="44" t="s">
        <v>718</v>
      </c>
      <c r="G57" s="45"/>
      <c r="H57" s="45">
        <v>295</v>
      </c>
      <c r="I57" s="45">
        <v>296</v>
      </c>
      <c r="J57" s="45">
        <v>265</v>
      </c>
      <c r="K57" s="45">
        <v>243</v>
      </c>
      <c r="L57" s="45">
        <v>229</v>
      </c>
      <c r="M57" s="45">
        <v>203</v>
      </c>
      <c r="N57" s="45">
        <v>197</v>
      </c>
      <c r="O57" s="45">
        <v>184</v>
      </c>
      <c r="P57" s="45">
        <v>182</v>
      </c>
      <c r="Q57" s="45">
        <v>174</v>
      </c>
      <c r="R57" s="45">
        <v>192</v>
      </c>
      <c r="S57" s="45">
        <v>194</v>
      </c>
      <c r="T57" s="45">
        <v>181</v>
      </c>
      <c r="U57" s="45">
        <v>182</v>
      </c>
      <c r="V57" s="45">
        <v>187</v>
      </c>
      <c r="W57" s="45">
        <v>181</v>
      </c>
      <c r="X57" s="45">
        <v>174</v>
      </c>
      <c r="Y57" s="45">
        <v>152</v>
      </c>
      <c r="Z57" s="45">
        <v>176</v>
      </c>
      <c r="AA57" s="45">
        <v>180</v>
      </c>
      <c r="AB57" s="45">
        <v>156</v>
      </c>
      <c r="AC57" s="45">
        <v>260</v>
      </c>
      <c r="AD57" s="48">
        <v>250</v>
      </c>
      <c r="AE57" s="47">
        <f t="shared" si="0"/>
        <v>-3.8461538461538464E-2</v>
      </c>
      <c r="AF57" s="48" t="s">
        <v>56</v>
      </c>
      <c r="AG57" s="48" t="b">
        <f t="shared" si="1"/>
        <v>0</v>
      </c>
    </row>
    <row r="58" spans="1:33" ht="14.25" customHeight="1">
      <c r="A58" s="44">
        <v>40740</v>
      </c>
      <c r="B58" s="44" t="s">
        <v>742</v>
      </c>
      <c r="C58" s="44">
        <v>40740</v>
      </c>
      <c r="D58" s="44">
        <v>2</v>
      </c>
      <c r="E58" s="44" t="s">
        <v>728</v>
      </c>
      <c r="F58" s="44" t="s">
        <v>721</v>
      </c>
      <c r="G58" s="45"/>
      <c r="H58" s="45">
        <v>312</v>
      </c>
      <c r="I58" s="45">
        <v>296</v>
      </c>
      <c r="J58" s="45">
        <v>300</v>
      </c>
      <c r="K58" s="45">
        <v>292</v>
      </c>
      <c r="L58" s="45">
        <v>290</v>
      </c>
      <c r="M58" s="45">
        <v>284</v>
      </c>
      <c r="N58" s="45">
        <v>287</v>
      </c>
      <c r="O58" s="45">
        <v>291</v>
      </c>
      <c r="P58" s="45">
        <v>325</v>
      </c>
      <c r="Q58" s="45">
        <v>312</v>
      </c>
      <c r="R58" s="45">
        <v>312</v>
      </c>
      <c r="S58" s="45">
        <v>279</v>
      </c>
      <c r="T58" s="45">
        <v>276</v>
      </c>
      <c r="U58" s="45">
        <v>266</v>
      </c>
      <c r="V58" s="45">
        <v>232</v>
      </c>
      <c r="W58" s="45">
        <v>250</v>
      </c>
      <c r="X58" s="45">
        <v>239</v>
      </c>
      <c r="Y58" s="45">
        <v>228</v>
      </c>
      <c r="Z58" s="45">
        <v>193</v>
      </c>
      <c r="AA58" s="45">
        <v>180</v>
      </c>
      <c r="AB58" s="45">
        <v>154</v>
      </c>
      <c r="AC58" s="45">
        <v>184</v>
      </c>
      <c r="AD58" s="48">
        <v>177</v>
      </c>
      <c r="AE58" s="47">
        <f t="shared" si="0"/>
        <v>-3.8043478260869568E-2</v>
      </c>
      <c r="AF58" s="48" t="s">
        <v>56</v>
      </c>
      <c r="AG58" s="48" t="str">
        <f t="shared" si="1"/>
        <v>Y</v>
      </c>
    </row>
    <row r="59" spans="1:33" ht="14.25" customHeight="1">
      <c r="A59" s="44">
        <v>40755</v>
      </c>
      <c r="B59" s="44" t="s">
        <v>104</v>
      </c>
      <c r="C59" s="44">
        <v>40755</v>
      </c>
      <c r="D59" s="44">
        <v>1</v>
      </c>
      <c r="E59" s="44" t="s">
        <v>717</v>
      </c>
      <c r="F59" s="44" t="s">
        <v>721</v>
      </c>
      <c r="G59" s="45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5">
        <v>369</v>
      </c>
      <c r="X59" s="45">
        <v>337</v>
      </c>
      <c r="Y59" s="45">
        <v>314</v>
      </c>
      <c r="Z59" s="45">
        <v>304</v>
      </c>
      <c r="AA59" s="45">
        <v>241</v>
      </c>
      <c r="AB59" s="45">
        <v>233</v>
      </c>
      <c r="AC59" s="45">
        <v>241</v>
      </c>
      <c r="AD59" s="48">
        <v>232</v>
      </c>
      <c r="AE59" s="47">
        <f t="shared" si="0"/>
        <v>-3.7344398340248962E-2</v>
      </c>
      <c r="AF59" s="48" t="s">
        <v>56</v>
      </c>
      <c r="AG59" s="48" t="str">
        <f t="shared" si="1"/>
        <v>Y</v>
      </c>
    </row>
    <row r="60" spans="1:33" ht="14.25" customHeight="1">
      <c r="A60" s="44">
        <v>42250</v>
      </c>
      <c r="B60" s="44" t="s">
        <v>474</v>
      </c>
      <c r="C60" s="44">
        <v>42250</v>
      </c>
      <c r="D60" s="44">
        <v>2</v>
      </c>
      <c r="E60" s="44" t="s">
        <v>728</v>
      </c>
      <c r="F60" s="44" t="s">
        <v>721</v>
      </c>
      <c r="G60" s="45" t="s">
        <v>721</v>
      </c>
      <c r="H60" s="45">
        <v>487</v>
      </c>
      <c r="I60" s="45">
        <v>469</v>
      </c>
      <c r="J60" s="45">
        <v>470</v>
      </c>
      <c r="K60" s="45">
        <v>471</v>
      </c>
      <c r="L60" s="45">
        <v>537</v>
      </c>
      <c r="M60" s="45">
        <v>528</v>
      </c>
      <c r="N60" s="45">
        <v>493</v>
      </c>
      <c r="O60" s="45">
        <v>476</v>
      </c>
      <c r="P60" s="45">
        <v>458</v>
      </c>
      <c r="Q60" s="45">
        <v>429</v>
      </c>
      <c r="R60" s="45">
        <v>349</v>
      </c>
      <c r="S60" s="45">
        <v>310</v>
      </c>
      <c r="T60" s="45">
        <v>298</v>
      </c>
      <c r="U60" s="45">
        <v>298</v>
      </c>
      <c r="V60" s="45">
        <v>287</v>
      </c>
      <c r="W60" s="45">
        <v>270</v>
      </c>
      <c r="X60" s="45">
        <v>260</v>
      </c>
      <c r="Y60" s="45">
        <v>262</v>
      </c>
      <c r="Z60" s="45">
        <v>252</v>
      </c>
      <c r="AA60" s="45">
        <v>246</v>
      </c>
      <c r="AB60" s="45">
        <v>234</v>
      </c>
      <c r="AC60" s="45">
        <v>244</v>
      </c>
      <c r="AD60" s="48">
        <v>235</v>
      </c>
      <c r="AE60" s="47">
        <f t="shared" si="0"/>
        <v>-3.6885245901639344E-2</v>
      </c>
      <c r="AF60" s="48" t="s">
        <v>56</v>
      </c>
      <c r="AG60" s="48" t="str">
        <f t="shared" si="1"/>
        <v>Y</v>
      </c>
    </row>
    <row r="61" spans="1:33" ht="14.25" customHeight="1">
      <c r="A61" s="44">
        <v>40190</v>
      </c>
      <c r="B61" s="44" t="s">
        <v>287</v>
      </c>
      <c r="C61" s="44">
        <v>40190</v>
      </c>
      <c r="D61" s="44">
        <v>3</v>
      </c>
      <c r="E61" s="44" t="s">
        <v>725</v>
      </c>
      <c r="F61" s="44" t="s">
        <v>723</v>
      </c>
      <c r="G61" s="45" t="s">
        <v>721</v>
      </c>
      <c r="H61" s="45">
        <v>283</v>
      </c>
      <c r="I61" s="45">
        <v>250</v>
      </c>
      <c r="J61" s="45">
        <v>252</v>
      </c>
      <c r="K61" s="45">
        <v>230</v>
      </c>
      <c r="L61" s="45">
        <v>225</v>
      </c>
      <c r="M61" s="45">
        <v>222</v>
      </c>
      <c r="N61" s="45">
        <v>202</v>
      </c>
      <c r="O61" s="45">
        <v>249</v>
      </c>
      <c r="P61" s="45">
        <v>251</v>
      </c>
      <c r="Q61" s="45">
        <v>279</v>
      </c>
      <c r="R61" s="45">
        <v>388</v>
      </c>
      <c r="S61" s="45">
        <v>456</v>
      </c>
      <c r="T61" s="45">
        <v>389</v>
      </c>
      <c r="U61" s="45">
        <v>387</v>
      </c>
      <c r="V61" s="45">
        <v>371</v>
      </c>
      <c r="W61" s="45">
        <v>311</v>
      </c>
      <c r="X61" s="45">
        <v>291</v>
      </c>
      <c r="Y61" s="45">
        <v>256</v>
      </c>
      <c r="Z61" s="45">
        <v>238</v>
      </c>
      <c r="AA61" s="45">
        <v>221</v>
      </c>
      <c r="AB61" s="45">
        <v>189</v>
      </c>
      <c r="AC61" s="45">
        <v>197</v>
      </c>
      <c r="AD61" s="48">
        <v>190</v>
      </c>
      <c r="AE61" s="47">
        <f t="shared" si="0"/>
        <v>-3.553299492385787E-2</v>
      </c>
      <c r="AF61" s="48" t="s">
        <v>56</v>
      </c>
      <c r="AG61" s="48" t="str">
        <f t="shared" si="1"/>
        <v>Y</v>
      </c>
    </row>
    <row r="62" spans="1:33" ht="14.25" customHeight="1">
      <c r="A62" s="44">
        <v>41080</v>
      </c>
      <c r="B62" s="44" t="s">
        <v>95</v>
      </c>
      <c r="C62" s="44">
        <v>41080</v>
      </c>
      <c r="D62" s="44">
        <v>4</v>
      </c>
      <c r="E62" s="44" t="s">
        <v>728</v>
      </c>
      <c r="F62" s="44" t="s">
        <v>721</v>
      </c>
      <c r="G62" s="45" t="s">
        <v>721</v>
      </c>
      <c r="H62" s="45">
        <v>213</v>
      </c>
      <c r="I62" s="45">
        <v>215</v>
      </c>
      <c r="J62" s="45">
        <v>206</v>
      </c>
      <c r="K62" s="45">
        <v>196</v>
      </c>
      <c r="L62" s="45">
        <v>192</v>
      </c>
      <c r="M62" s="45">
        <v>190</v>
      </c>
      <c r="N62" s="45">
        <v>189</v>
      </c>
      <c r="O62" s="45">
        <v>197</v>
      </c>
      <c r="P62" s="45">
        <v>195</v>
      </c>
      <c r="Q62" s="45">
        <v>184</v>
      </c>
      <c r="R62" s="45">
        <v>195</v>
      </c>
      <c r="S62" s="45">
        <v>209</v>
      </c>
      <c r="T62" s="45">
        <v>225</v>
      </c>
      <c r="U62" s="45">
        <v>243</v>
      </c>
      <c r="V62" s="45">
        <v>261</v>
      </c>
      <c r="W62" s="45">
        <v>265</v>
      </c>
      <c r="X62" s="45">
        <v>260</v>
      </c>
      <c r="Y62" s="45">
        <v>227</v>
      </c>
      <c r="Z62" s="45">
        <v>229</v>
      </c>
      <c r="AA62" s="45">
        <v>248</v>
      </c>
      <c r="AB62" s="45">
        <v>208</v>
      </c>
      <c r="AC62" s="45">
        <v>209</v>
      </c>
      <c r="AD62" s="48">
        <v>202</v>
      </c>
      <c r="AE62" s="47">
        <f t="shared" si="0"/>
        <v>-3.3492822966507178E-2</v>
      </c>
      <c r="AF62" s="48" t="s">
        <v>56</v>
      </c>
      <c r="AG62" s="48" t="str">
        <f t="shared" si="1"/>
        <v>Y</v>
      </c>
    </row>
    <row r="63" spans="1:33" ht="14.25" customHeight="1">
      <c r="A63" s="44">
        <v>42690</v>
      </c>
      <c r="B63" s="44" t="s">
        <v>526</v>
      </c>
      <c r="C63" s="44">
        <v>42690</v>
      </c>
      <c r="D63" s="44">
        <v>6</v>
      </c>
      <c r="E63" s="44" t="s">
        <v>722</v>
      </c>
      <c r="F63" s="44" t="s">
        <v>723</v>
      </c>
      <c r="G63" s="45" t="s">
        <v>721</v>
      </c>
      <c r="H63" s="45">
        <v>394</v>
      </c>
      <c r="I63" s="45">
        <v>412</v>
      </c>
      <c r="J63" s="45">
        <v>440</v>
      </c>
      <c r="K63" s="45">
        <v>385</v>
      </c>
      <c r="L63" s="45">
        <v>349</v>
      </c>
      <c r="M63" s="45">
        <v>375</v>
      </c>
      <c r="N63" s="45">
        <v>308</v>
      </c>
      <c r="O63" s="45">
        <v>304</v>
      </c>
      <c r="P63" s="45">
        <v>268</v>
      </c>
      <c r="Q63" s="45">
        <v>215</v>
      </c>
      <c r="R63" s="45">
        <v>177</v>
      </c>
      <c r="S63" s="45">
        <v>154</v>
      </c>
      <c r="T63" s="45">
        <v>161</v>
      </c>
      <c r="U63" s="45">
        <v>151</v>
      </c>
      <c r="V63" s="45">
        <v>223</v>
      </c>
      <c r="W63" s="45">
        <v>215</v>
      </c>
      <c r="X63" s="45">
        <v>222</v>
      </c>
      <c r="Y63" s="45">
        <v>247</v>
      </c>
      <c r="Z63" s="45">
        <v>230</v>
      </c>
      <c r="AA63" s="45">
        <v>196</v>
      </c>
      <c r="AB63" s="45">
        <v>196</v>
      </c>
      <c r="AC63" s="45">
        <v>209</v>
      </c>
      <c r="AD63" s="48">
        <v>202</v>
      </c>
      <c r="AE63" s="47">
        <f t="shared" si="0"/>
        <v>-3.3492822966507178E-2</v>
      </c>
      <c r="AF63" s="48" t="s">
        <v>56</v>
      </c>
      <c r="AG63" s="48" t="str">
        <f t="shared" si="1"/>
        <v>Y</v>
      </c>
    </row>
    <row r="64" spans="1:33" ht="14.25" customHeight="1">
      <c r="A64" s="44">
        <v>44390</v>
      </c>
      <c r="B64" s="44" t="s">
        <v>637</v>
      </c>
      <c r="C64" s="44">
        <v>44390</v>
      </c>
      <c r="D64" s="44">
        <v>2</v>
      </c>
      <c r="E64" s="44" t="s">
        <v>720</v>
      </c>
      <c r="F64" s="44" t="s">
        <v>718</v>
      </c>
      <c r="G64" s="45" t="s">
        <v>721</v>
      </c>
      <c r="H64" s="45">
        <v>289</v>
      </c>
      <c r="I64" s="45">
        <v>274</v>
      </c>
      <c r="J64" s="45">
        <v>275</v>
      </c>
      <c r="K64" s="45">
        <v>276</v>
      </c>
      <c r="L64" s="45">
        <v>267</v>
      </c>
      <c r="M64" s="45">
        <v>273</v>
      </c>
      <c r="N64" s="45">
        <v>271</v>
      </c>
      <c r="O64" s="45">
        <v>265</v>
      </c>
      <c r="P64" s="45">
        <v>268</v>
      </c>
      <c r="Q64" s="45">
        <v>263</v>
      </c>
      <c r="R64" s="45">
        <v>264</v>
      </c>
      <c r="S64" s="45">
        <v>257</v>
      </c>
      <c r="T64" s="45">
        <v>260</v>
      </c>
      <c r="U64" s="45">
        <v>259</v>
      </c>
      <c r="V64" s="45">
        <v>255</v>
      </c>
      <c r="W64" s="45">
        <v>240</v>
      </c>
      <c r="X64" s="45">
        <v>245</v>
      </c>
      <c r="Y64" s="45">
        <v>249</v>
      </c>
      <c r="Z64" s="45">
        <v>227</v>
      </c>
      <c r="AA64" s="45">
        <v>239</v>
      </c>
      <c r="AB64" s="45">
        <v>218</v>
      </c>
      <c r="AC64" s="45">
        <v>186</v>
      </c>
      <c r="AD64" s="48">
        <v>180</v>
      </c>
      <c r="AE64" s="47">
        <f t="shared" si="0"/>
        <v>-3.2258064516129031E-2</v>
      </c>
      <c r="AF64" s="48" t="s">
        <v>56</v>
      </c>
      <c r="AG64" s="48" t="str">
        <f t="shared" si="1"/>
        <v>Y</v>
      </c>
    </row>
    <row r="65" spans="1:33" ht="14.25" customHeight="1">
      <c r="A65" s="44">
        <v>43596</v>
      </c>
      <c r="B65" s="44" t="s">
        <v>743</v>
      </c>
      <c r="C65" s="44">
        <v>43596</v>
      </c>
      <c r="D65" s="44">
        <v>2</v>
      </c>
      <c r="E65" s="44" t="s">
        <v>725</v>
      </c>
      <c r="F65" s="44"/>
      <c r="G65" s="45" t="s">
        <v>691</v>
      </c>
      <c r="H65" s="45">
        <v>603</v>
      </c>
      <c r="I65" s="45">
        <v>626</v>
      </c>
      <c r="J65" s="45">
        <v>642</v>
      </c>
      <c r="K65" s="45">
        <v>668</v>
      </c>
      <c r="L65" s="45">
        <v>694</v>
      </c>
      <c r="M65" s="45">
        <v>694</v>
      </c>
      <c r="N65" s="45">
        <v>713</v>
      </c>
      <c r="O65" s="45">
        <v>741</v>
      </c>
      <c r="P65" s="45">
        <v>767</v>
      </c>
      <c r="Q65" s="45">
        <v>817</v>
      </c>
      <c r="R65" s="45">
        <v>867</v>
      </c>
      <c r="S65" s="45">
        <v>893</v>
      </c>
      <c r="T65" s="45">
        <v>926</v>
      </c>
      <c r="U65" s="45">
        <v>947</v>
      </c>
      <c r="V65" s="45">
        <v>954</v>
      </c>
      <c r="W65" s="45">
        <v>971</v>
      </c>
      <c r="X65" s="45">
        <v>978</v>
      </c>
      <c r="Y65" s="45">
        <v>974</v>
      </c>
      <c r="Z65" s="45">
        <v>995</v>
      </c>
      <c r="AA65" s="45">
        <v>993</v>
      </c>
      <c r="AB65" s="45">
        <v>930</v>
      </c>
      <c r="AC65" s="45">
        <v>912</v>
      </c>
      <c r="AD65" s="48">
        <v>883</v>
      </c>
      <c r="AE65" s="47">
        <f t="shared" si="0"/>
        <v>-3.1798245614035089E-2</v>
      </c>
      <c r="AF65" s="48" t="s">
        <v>56</v>
      </c>
      <c r="AG65" s="48" t="b">
        <f t="shared" si="1"/>
        <v>0</v>
      </c>
    </row>
    <row r="66" spans="1:33" ht="14.25" customHeight="1">
      <c r="A66" s="44">
        <v>41500</v>
      </c>
      <c r="B66" s="44" t="s">
        <v>430</v>
      </c>
      <c r="C66" s="44">
        <v>41500</v>
      </c>
      <c r="D66" s="44">
        <v>5</v>
      </c>
      <c r="E66" s="44" t="s">
        <v>728</v>
      </c>
      <c r="F66" s="44" t="s">
        <v>721</v>
      </c>
      <c r="G66" s="45"/>
      <c r="H66" s="45">
        <v>574</v>
      </c>
      <c r="I66" s="45">
        <v>569</v>
      </c>
      <c r="J66" s="45">
        <v>547</v>
      </c>
      <c r="K66" s="45">
        <v>547</v>
      </c>
      <c r="L66" s="45">
        <v>505</v>
      </c>
      <c r="M66" s="45">
        <v>483</v>
      </c>
      <c r="N66" s="45">
        <v>431</v>
      </c>
      <c r="O66" s="45">
        <v>380</v>
      </c>
      <c r="P66" s="45">
        <v>346</v>
      </c>
      <c r="Q66" s="45">
        <v>330</v>
      </c>
      <c r="R66" s="45">
        <v>300</v>
      </c>
      <c r="S66" s="45">
        <v>313</v>
      </c>
      <c r="T66" s="45">
        <v>269</v>
      </c>
      <c r="U66" s="45">
        <v>238</v>
      </c>
      <c r="V66" s="45">
        <v>199</v>
      </c>
      <c r="W66" s="45">
        <v>167</v>
      </c>
      <c r="X66" s="45">
        <v>187</v>
      </c>
      <c r="Y66" s="45">
        <v>190</v>
      </c>
      <c r="Z66" s="45">
        <v>190</v>
      </c>
      <c r="AA66" s="45">
        <v>185</v>
      </c>
      <c r="AB66" s="45">
        <v>206</v>
      </c>
      <c r="AC66" s="45">
        <v>198</v>
      </c>
      <c r="AD66" s="48">
        <v>192</v>
      </c>
      <c r="AE66" s="47">
        <f t="shared" si="0"/>
        <v>-3.0303030303030304E-2</v>
      </c>
      <c r="AF66" s="48" t="s">
        <v>56</v>
      </c>
      <c r="AG66" s="48" t="str">
        <f t="shared" si="1"/>
        <v>Y</v>
      </c>
    </row>
    <row r="67" spans="1:33" ht="14.25" customHeight="1">
      <c r="A67" s="44">
        <v>41920</v>
      </c>
      <c r="B67" s="44" t="s">
        <v>744</v>
      </c>
      <c r="C67" s="44">
        <v>41920</v>
      </c>
      <c r="D67" s="44">
        <v>6</v>
      </c>
      <c r="E67" s="44" t="s">
        <v>730</v>
      </c>
      <c r="F67" s="44" t="s">
        <v>718</v>
      </c>
      <c r="G67" s="45"/>
      <c r="H67" s="46"/>
      <c r="I67" s="46"/>
      <c r="J67" s="45">
        <v>128</v>
      </c>
      <c r="K67" s="45">
        <v>150</v>
      </c>
      <c r="L67" s="45">
        <v>158</v>
      </c>
      <c r="M67" s="45">
        <v>176</v>
      </c>
      <c r="N67" s="45">
        <v>186</v>
      </c>
      <c r="O67" s="45">
        <v>173</v>
      </c>
      <c r="P67" s="45">
        <v>155</v>
      </c>
      <c r="Q67" s="45">
        <v>168</v>
      </c>
      <c r="R67" s="45">
        <v>167</v>
      </c>
      <c r="S67" s="45">
        <v>177</v>
      </c>
      <c r="T67" s="45">
        <v>177</v>
      </c>
      <c r="U67" s="45">
        <v>189</v>
      </c>
      <c r="V67" s="45">
        <v>179</v>
      </c>
      <c r="W67" s="45">
        <v>207</v>
      </c>
      <c r="X67" s="45">
        <v>210</v>
      </c>
      <c r="Y67" s="45">
        <v>200</v>
      </c>
      <c r="Z67" s="45">
        <v>222</v>
      </c>
      <c r="AA67" s="45">
        <v>216</v>
      </c>
      <c r="AB67" s="45">
        <v>196</v>
      </c>
      <c r="AC67" s="45">
        <v>169</v>
      </c>
      <c r="AD67" s="48">
        <v>164</v>
      </c>
      <c r="AE67" s="47">
        <f t="shared" si="0"/>
        <v>-2.9585798816568046E-2</v>
      </c>
      <c r="AF67" s="48" t="s">
        <v>56</v>
      </c>
      <c r="AG67" s="48" t="str">
        <f t="shared" si="1"/>
        <v>Y</v>
      </c>
    </row>
    <row r="68" spans="1:33" ht="14.25" customHeight="1">
      <c r="A68" s="44">
        <v>44210</v>
      </c>
      <c r="B68" s="44" t="s">
        <v>617</v>
      </c>
      <c r="C68" s="44">
        <v>44210</v>
      </c>
      <c r="D68" s="44">
        <v>3</v>
      </c>
      <c r="E68" s="44" t="s">
        <v>722</v>
      </c>
      <c r="F68" s="44" t="s">
        <v>718</v>
      </c>
      <c r="G68" s="45"/>
      <c r="H68" s="45">
        <v>210</v>
      </c>
      <c r="I68" s="45">
        <v>218</v>
      </c>
      <c r="J68" s="45">
        <v>220</v>
      </c>
      <c r="K68" s="45">
        <v>195</v>
      </c>
      <c r="L68" s="45">
        <v>193</v>
      </c>
      <c r="M68" s="45">
        <v>229</v>
      </c>
      <c r="N68" s="45">
        <v>208</v>
      </c>
      <c r="O68" s="45">
        <v>200</v>
      </c>
      <c r="P68" s="45">
        <v>187</v>
      </c>
      <c r="Q68" s="45">
        <v>172</v>
      </c>
      <c r="R68" s="45">
        <v>188</v>
      </c>
      <c r="S68" s="45">
        <v>217</v>
      </c>
      <c r="T68" s="45">
        <v>216</v>
      </c>
      <c r="U68" s="45">
        <v>215</v>
      </c>
      <c r="V68" s="45">
        <v>178</v>
      </c>
      <c r="W68" s="45">
        <v>170</v>
      </c>
      <c r="X68" s="45">
        <v>167</v>
      </c>
      <c r="Y68" s="45">
        <v>151</v>
      </c>
      <c r="Z68" s="45">
        <v>147</v>
      </c>
      <c r="AA68" s="45">
        <v>160</v>
      </c>
      <c r="AB68" s="45">
        <v>146</v>
      </c>
      <c r="AC68" s="45">
        <v>171</v>
      </c>
      <c r="AD68" s="48">
        <v>166</v>
      </c>
      <c r="AE68" s="47">
        <f t="shared" si="0"/>
        <v>-2.9239766081871343E-2</v>
      </c>
      <c r="AF68" s="48" t="s">
        <v>56</v>
      </c>
      <c r="AG68" s="48" t="str">
        <f t="shared" si="1"/>
        <v>Y</v>
      </c>
    </row>
    <row r="69" spans="1:33" ht="14.25" customHeight="1">
      <c r="A69" s="44">
        <v>42660</v>
      </c>
      <c r="B69" s="44" t="s">
        <v>522</v>
      </c>
      <c r="C69" s="44">
        <v>42660</v>
      </c>
      <c r="D69" s="44">
        <v>3</v>
      </c>
      <c r="E69" s="44" t="s">
        <v>725</v>
      </c>
      <c r="F69" s="44" t="s">
        <v>723</v>
      </c>
      <c r="G69" s="45" t="s">
        <v>721</v>
      </c>
      <c r="H69" s="45">
        <v>295</v>
      </c>
      <c r="I69" s="45">
        <v>291</v>
      </c>
      <c r="J69" s="45">
        <v>288</v>
      </c>
      <c r="K69" s="45">
        <v>275</v>
      </c>
      <c r="L69" s="45">
        <v>265</v>
      </c>
      <c r="M69" s="45">
        <v>255</v>
      </c>
      <c r="N69" s="45">
        <v>247</v>
      </c>
      <c r="O69" s="45">
        <v>246</v>
      </c>
      <c r="P69" s="45">
        <v>248</v>
      </c>
      <c r="Q69" s="45">
        <v>243</v>
      </c>
      <c r="R69" s="45">
        <v>245</v>
      </c>
      <c r="S69" s="45">
        <v>247</v>
      </c>
      <c r="T69" s="45">
        <v>250</v>
      </c>
      <c r="U69" s="45">
        <v>265</v>
      </c>
      <c r="V69" s="45">
        <v>254</v>
      </c>
      <c r="W69" s="45">
        <v>248</v>
      </c>
      <c r="X69" s="45">
        <v>227</v>
      </c>
      <c r="Y69" s="45">
        <v>208</v>
      </c>
      <c r="Z69" s="45">
        <v>228</v>
      </c>
      <c r="AA69" s="45">
        <v>219</v>
      </c>
      <c r="AB69" s="45">
        <v>194</v>
      </c>
      <c r="AC69" s="45">
        <v>208</v>
      </c>
      <c r="AD69" s="48">
        <v>202</v>
      </c>
      <c r="AE69" s="47">
        <f t="shared" si="0"/>
        <v>-2.8846153846153848E-2</v>
      </c>
      <c r="AF69" s="48" t="s">
        <v>56</v>
      </c>
      <c r="AG69" s="48" t="str">
        <f t="shared" si="1"/>
        <v>Y</v>
      </c>
    </row>
    <row r="70" spans="1:33" ht="14.25" customHeight="1">
      <c r="A70" s="44">
        <v>43450</v>
      </c>
      <c r="B70" s="44" t="s">
        <v>177</v>
      </c>
      <c r="C70" s="44">
        <v>43450</v>
      </c>
      <c r="D70" s="44">
        <v>2</v>
      </c>
      <c r="E70" s="44" t="s">
        <v>728</v>
      </c>
      <c r="F70" s="44" t="s">
        <v>721</v>
      </c>
      <c r="G70" s="45" t="s">
        <v>721</v>
      </c>
      <c r="H70" s="45">
        <v>1028</v>
      </c>
      <c r="I70" s="45">
        <v>1046</v>
      </c>
      <c r="J70" s="45">
        <v>1067</v>
      </c>
      <c r="K70" s="45">
        <v>1053</v>
      </c>
      <c r="L70" s="45">
        <v>1040</v>
      </c>
      <c r="M70" s="45">
        <v>1030</v>
      </c>
      <c r="N70" s="45">
        <v>1043</v>
      </c>
      <c r="O70" s="45">
        <v>1008</v>
      </c>
      <c r="P70" s="45">
        <v>1017</v>
      </c>
      <c r="Q70" s="45">
        <v>950</v>
      </c>
      <c r="R70" s="45">
        <v>949</v>
      </c>
      <c r="S70" s="45">
        <v>928</v>
      </c>
      <c r="T70" s="45">
        <v>892</v>
      </c>
      <c r="U70" s="45">
        <v>879</v>
      </c>
      <c r="V70" s="45">
        <v>877</v>
      </c>
      <c r="W70" s="45">
        <v>813</v>
      </c>
      <c r="X70" s="45">
        <v>850</v>
      </c>
      <c r="Y70" s="45">
        <v>842</v>
      </c>
      <c r="Z70" s="45">
        <v>837</v>
      </c>
      <c r="AA70" s="45">
        <v>821</v>
      </c>
      <c r="AB70" s="45">
        <v>743</v>
      </c>
      <c r="AC70" s="45">
        <v>797</v>
      </c>
      <c r="AD70" s="48">
        <v>775</v>
      </c>
      <c r="AE70" s="47">
        <f t="shared" si="0"/>
        <v>-2.7603513174404015E-2</v>
      </c>
      <c r="AF70" s="48" t="s">
        <v>56</v>
      </c>
      <c r="AG70" s="48" t="b">
        <f t="shared" si="1"/>
        <v>0</v>
      </c>
    </row>
    <row r="71" spans="1:33" ht="14.25" customHeight="1">
      <c r="A71" s="44">
        <v>41010</v>
      </c>
      <c r="B71" s="44" t="s">
        <v>366</v>
      </c>
      <c r="C71" s="44">
        <v>41010</v>
      </c>
      <c r="D71" s="44">
        <v>5</v>
      </c>
      <c r="E71" s="44" t="s">
        <v>728</v>
      </c>
      <c r="F71" s="44" t="s">
        <v>721</v>
      </c>
      <c r="G71" s="45" t="s">
        <v>721</v>
      </c>
      <c r="H71" s="45">
        <v>807</v>
      </c>
      <c r="I71" s="45">
        <v>809</v>
      </c>
      <c r="J71" s="45">
        <v>777</v>
      </c>
      <c r="K71" s="45">
        <v>747</v>
      </c>
      <c r="L71" s="45">
        <v>697</v>
      </c>
      <c r="M71" s="45">
        <v>708</v>
      </c>
      <c r="N71" s="45">
        <v>700</v>
      </c>
      <c r="O71" s="45">
        <v>666</v>
      </c>
      <c r="P71" s="45">
        <v>623</v>
      </c>
      <c r="Q71" s="45">
        <v>572</v>
      </c>
      <c r="R71" s="45">
        <v>524</v>
      </c>
      <c r="S71" s="45">
        <v>510</v>
      </c>
      <c r="T71" s="45">
        <v>463</v>
      </c>
      <c r="U71" s="45">
        <v>416</v>
      </c>
      <c r="V71" s="45">
        <v>390</v>
      </c>
      <c r="W71" s="45">
        <v>383</v>
      </c>
      <c r="X71" s="45">
        <v>389</v>
      </c>
      <c r="Y71" s="45">
        <v>376</v>
      </c>
      <c r="Z71" s="45">
        <v>443</v>
      </c>
      <c r="AA71" s="45">
        <v>369</v>
      </c>
      <c r="AB71" s="45">
        <v>304</v>
      </c>
      <c r="AC71" s="45">
        <v>334</v>
      </c>
      <c r="AD71" s="48">
        <v>325</v>
      </c>
      <c r="AE71" s="47">
        <f t="shared" si="0"/>
        <v>-2.6946107784431138E-2</v>
      </c>
      <c r="AF71" s="48" t="s">
        <v>56</v>
      </c>
      <c r="AG71" s="48" t="b">
        <f t="shared" si="1"/>
        <v>0</v>
      </c>
    </row>
    <row r="72" spans="1:33" ht="14.25" customHeight="1">
      <c r="A72" s="44">
        <v>40120</v>
      </c>
      <c r="B72" s="44" t="s">
        <v>745</v>
      </c>
      <c r="C72" s="44">
        <v>40120</v>
      </c>
      <c r="D72" s="44">
        <v>2</v>
      </c>
      <c r="E72" s="44" t="s">
        <v>725</v>
      </c>
      <c r="F72" s="44" t="s">
        <v>721</v>
      </c>
      <c r="G72" s="45"/>
      <c r="H72" s="45">
        <v>184</v>
      </c>
      <c r="I72" s="45">
        <v>146</v>
      </c>
      <c r="J72" s="45">
        <v>137</v>
      </c>
      <c r="K72" s="45">
        <v>139</v>
      </c>
      <c r="L72" s="45">
        <v>165</v>
      </c>
      <c r="M72" s="45">
        <v>218</v>
      </c>
      <c r="N72" s="45">
        <v>221</v>
      </c>
      <c r="O72" s="45">
        <v>263</v>
      </c>
      <c r="P72" s="45">
        <v>294</v>
      </c>
      <c r="Q72" s="45">
        <v>322</v>
      </c>
      <c r="R72" s="45">
        <v>369</v>
      </c>
      <c r="S72" s="45">
        <v>394</v>
      </c>
      <c r="T72" s="45">
        <v>433</v>
      </c>
      <c r="U72" s="45">
        <v>446</v>
      </c>
      <c r="V72" s="45">
        <v>481</v>
      </c>
      <c r="W72" s="45">
        <v>507</v>
      </c>
      <c r="X72" s="45">
        <v>503</v>
      </c>
      <c r="Y72" s="45">
        <v>481</v>
      </c>
      <c r="Z72" s="45">
        <v>492</v>
      </c>
      <c r="AA72" s="45">
        <v>481</v>
      </c>
      <c r="AB72" s="45">
        <v>491</v>
      </c>
      <c r="AC72" s="45">
        <v>528</v>
      </c>
      <c r="AD72" s="51">
        <v>514</v>
      </c>
      <c r="AE72" s="47">
        <f t="shared" si="0"/>
        <v>-2.6515151515151516E-2</v>
      </c>
      <c r="AF72" s="48" t="s">
        <v>56</v>
      </c>
      <c r="AG72" s="48" t="b">
        <f t="shared" si="1"/>
        <v>0</v>
      </c>
    </row>
    <row r="73" spans="1:33" ht="14.25" customHeight="1">
      <c r="A73" s="44">
        <v>41020</v>
      </c>
      <c r="B73" s="44" t="s">
        <v>370</v>
      </c>
      <c r="C73" s="44">
        <v>41020</v>
      </c>
      <c r="D73" s="44">
        <v>5</v>
      </c>
      <c r="E73" s="44" t="s">
        <v>722</v>
      </c>
      <c r="F73" s="44" t="s">
        <v>721</v>
      </c>
      <c r="G73" s="45" t="s">
        <v>721</v>
      </c>
      <c r="H73" s="49">
        <v>692</v>
      </c>
      <c r="I73" s="49">
        <v>701</v>
      </c>
      <c r="J73" s="49">
        <v>717</v>
      </c>
      <c r="K73" s="49">
        <v>722</v>
      </c>
      <c r="L73" s="49">
        <v>747</v>
      </c>
      <c r="M73" s="49">
        <v>716</v>
      </c>
      <c r="N73" s="49">
        <v>689</v>
      </c>
      <c r="O73" s="49">
        <v>689</v>
      </c>
      <c r="P73" s="49">
        <v>663</v>
      </c>
      <c r="Q73" s="49">
        <v>647</v>
      </c>
      <c r="R73" s="49">
        <v>642</v>
      </c>
      <c r="S73" s="49">
        <v>640</v>
      </c>
      <c r="T73" s="49">
        <v>684</v>
      </c>
      <c r="U73" s="49">
        <v>653</v>
      </c>
      <c r="V73" s="49">
        <v>687</v>
      </c>
      <c r="W73" s="49">
        <v>709</v>
      </c>
      <c r="X73" s="49">
        <v>693</v>
      </c>
      <c r="Y73" s="49">
        <v>688</v>
      </c>
      <c r="Z73" s="49">
        <v>646</v>
      </c>
      <c r="AA73" s="49">
        <v>602</v>
      </c>
      <c r="AB73" s="49">
        <v>590</v>
      </c>
      <c r="AC73" s="49">
        <v>588</v>
      </c>
      <c r="AD73" s="48">
        <v>573</v>
      </c>
      <c r="AE73" s="47">
        <f t="shared" si="0"/>
        <v>-2.5510204081632654E-2</v>
      </c>
      <c r="AF73" s="48" t="s">
        <v>56</v>
      </c>
      <c r="AG73" s="48" t="b">
        <f t="shared" si="1"/>
        <v>0</v>
      </c>
    </row>
    <row r="74" spans="1:33" ht="14.25" customHeight="1">
      <c r="A74" s="44">
        <v>42650</v>
      </c>
      <c r="B74" s="44" t="s">
        <v>518</v>
      </c>
      <c r="C74" s="44">
        <v>42650</v>
      </c>
      <c r="D74" s="44">
        <v>4</v>
      </c>
      <c r="E74" s="44" t="s">
        <v>722</v>
      </c>
      <c r="F74" s="44" t="s">
        <v>721</v>
      </c>
      <c r="G74" s="45" t="s">
        <v>721</v>
      </c>
      <c r="H74" s="45">
        <v>399</v>
      </c>
      <c r="I74" s="45">
        <v>396</v>
      </c>
      <c r="J74" s="45">
        <v>374</v>
      </c>
      <c r="K74" s="45">
        <v>351</v>
      </c>
      <c r="L74" s="45">
        <v>346</v>
      </c>
      <c r="M74" s="45">
        <v>339</v>
      </c>
      <c r="N74" s="45">
        <v>359</v>
      </c>
      <c r="O74" s="45">
        <v>345</v>
      </c>
      <c r="P74" s="45">
        <v>329</v>
      </c>
      <c r="Q74" s="45">
        <v>318</v>
      </c>
      <c r="R74" s="45">
        <v>347</v>
      </c>
      <c r="S74" s="45">
        <v>378</v>
      </c>
      <c r="T74" s="45">
        <v>369</v>
      </c>
      <c r="U74" s="45">
        <v>397</v>
      </c>
      <c r="V74" s="45">
        <v>381</v>
      </c>
      <c r="W74" s="45">
        <v>388</v>
      </c>
      <c r="X74" s="45">
        <v>352</v>
      </c>
      <c r="Y74" s="45">
        <v>353</v>
      </c>
      <c r="Z74" s="45">
        <v>313</v>
      </c>
      <c r="AA74" s="45">
        <v>296</v>
      </c>
      <c r="AB74" s="45">
        <v>260</v>
      </c>
      <c r="AC74" s="45">
        <v>294</v>
      </c>
      <c r="AD74" s="48">
        <v>287</v>
      </c>
      <c r="AE74" s="47">
        <f t="shared" si="0"/>
        <v>-2.3809523809523808E-2</v>
      </c>
      <c r="AF74" s="48" t="s">
        <v>56</v>
      </c>
      <c r="AG74" s="48" t="b">
        <f t="shared" si="1"/>
        <v>0</v>
      </c>
    </row>
    <row r="75" spans="1:33" ht="14.25" customHeight="1">
      <c r="A75" s="44">
        <v>42950</v>
      </c>
      <c r="B75" s="44" t="s">
        <v>538</v>
      </c>
      <c r="C75" s="44">
        <v>42950</v>
      </c>
      <c r="D75" s="44">
        <v>2</v>
      </c>
      <c r="E75" s="44" t="s">
        <v>730</v>
      </c>
      <c r="F75" s="44" t="s">
        <v>721</v>
      </c>
      <c r="G75" s="45" t="s">
        <v>721</v>
      </c>
      <c r="H75" s="45">
        <v>502</v>
      </c>
      <c r="I75" s="45">
        <v>504</v>
      </c>
      <c r="J75" s="45">
        <v>499</v>
      </c>
      <c r="K75" s="45">
        <v>498</v>
      </c>
      <c r="L75" s="45">
        <v>512</v>
      </c>
      <c r="M75" s="45">
        <v>507</v>
      </c>
      <c r="N75" s="45">
        <v>497</v>
      </c>
      <c r="O75" s="45">
        <v>484</v>
      </c>
      <c r="P75" s="45">
        <v>468</v>
      </c>
      <c r="Q75" s="45">
        <v>448</v>
      </c>
      <c r="R75" s="45">
        <v>436</v>
      </c>
      <c r="S75" s="45">
        <v>409</v>
      </c>
      <c r="T75" s="45">
        <v>415</v>
      </c>
      <c r="U75" s="45">
        <v>404</v>
      </c>
      <c r="V75" s="45">
        <v>383</v>
      </c>
      <c r="W75" s="45">
        <v>355</v>
      </c>
      <c r="X75" s="45">
        <v>365</v>
      </c>
      <c r="Y75" s="45">
        <v>357</v>
      </c>
      <c r="Z75" s="45">
        <v>348</v>
      </c>
      <c r="AA75" s="45">
        <v>337</v>
      </c>
      <c r="AB75" s="45">
        <v>308</v>
      </c>
      <c r="AC75" s="45">
        <v>378</v>
      </c>
      <c r="AD75" s="48">
        <v>369</v>
      </c>
      <c r="AE75" s="47">
        <f t="shared" si="0"/>
        <v>-2.3809523809523808E-2</v>
      </c>
      <c r="AF75" s="48" t="s">
        <v>56</v>
      </c>
      <c r="AG75" s="48" t="b">
        <f t="shared" si="1"/>
        <v>0</v>
      </c>
    </row>
    <row r="76" spans="1:33" ht="14.25" customHeight="1">
      <c r="A76" s="44">
        <v>42130</v>
      </c>
      <c r="B76" s="44" t="s">
        <v>746</v>
      </c>
      <c r="C76" s="44">
        <v>42130</v>
      </c>
      <c r="D76" s="44">
        <v>3</v>
      </c>
      <c r="E76" s="44" t="s">
        <v>720</v>
      </c>
      <c r="F76" s="44" t="s">
        <v>721</v>
      </c>
      <c r="G76" s="45"/>
      <c r="H76" s="49">
        <v>156</v>
      </c>
      <c r="I76" s="49">
        <v>160</v>
      </c>
      <c r="J76" s="45">
        <v>195</v>
      </c>
      <c r="K76" s="45">
        <v>210</v>
      </c>
      <c r="L76" s="45">
        <v>203</v>
      </c>
      <c r="M76" s="45">
        <v>206</v>
      </c>
      <c r="N76" s="45">
        <v>218</v>
      </c>
      <c r="O76" s="45">
        <v>237</v>
      </c>
      <c r="P76" s="45">
        <v>228</v>
      </c>
      <c r="Q76" s="45">
        <v>211</v>
      </c>
      <c r="R76" s="45">
        <v>213</v>
      </c>
      <c r="S76" s="45">
        <v>205</v>
      </c>
      <c r="T76" s="45">
        <v>207</v>
      </c>
      <c r="U76" s="45">
        <v>211</v>
      </c>
      <c r="V76" s="45">
        <v>208</v>
      </c>
      <c r="W76" s="45">
        <v>199</v>
      </c>
      <c r="X76" s="45">
        <v>174</v>
      </c>
      <c r="Y76" s="45">
        <v>145</v>
      </c>
      <c r="Z76" s="45">
        <v>147</v>
      </c>
      <c r="AA76" s="45">
        <v>145</v>
      </c>
      <c r="AB76" s="45">
        <v>123</v>
      </c>
      <c r="AC76" s="45">
        <v>129</v>
      </c>
      <c r="AD76" s="48">
        <v>126</v>
      </c>
      <c r="AE76" s="47">
        <f t="shared" si="0"/>
        <v>-2.3255813953488372E-2</v>
      </c>
      <c r="AF76" s="48" t="s">
        <v>56</v>
      </c>
      <c r="AG76" s="48" t="str">
        <f t="shared" si="1"/>
        <v>Y</v>
      </c>
    </row>
    <row r="77" spans="1:33" ht="14.25" customHeight="1">
      <c r="A77" s="44">
        <v>42640</v>
      </c>
      <c r="B77" s="44" t="s">
        <v>181</v>
      </c>
      <c r="C77" s="44">
        <v>42640</v>
      </c>
      <c r="D77" s="44">
        <v>3</v>
      </c>
      <c r="E77" s="44" t="s">
        <v>728</v>
      </c>
      <c r="F77" s="44" t="s">
        <v>723</v>
      </c>
      <c r="G77" s="45" t="s">
        <v>721</v>
      </c>
      <c r="H77" s="45">
        <v>174</v>
      </c>
      <c r="I77" s="45">
        <v>190</v>
      </c>
      <c r="J77" s="45">
        <v>227</v>
      </c>
      <c r="K77" s="45">
        <v>204</v>
      </c>
      <c r="L77" s="45">
        <v>232</v>
      </c>
      <c r="M77" s="45">
        <v>231</v>
      </c>
      <c r="N77" s="45">
        <v>235</v>
      </c>
      <c r="O77" s="45">
        <v>320</v>
      </c>
      <c r="P77" s="45">
        <v>206</v>
      </c>
      <c r="Q77" s="45">
        <v>186</v>
      </c>
      <c r="R77" s="45">
        <v>175</v>
      </c>
      <c r="S77" s="45">
        <v>166</v>
      </c>
      <c r="T77" s="45">
        <v>152</v>
      </c>
      <c r="U77" s="45">
        <v>162</v>
      </c>
      <c r="V77" s="45">
        <v>170</v>
      </c>
      <c r="W77" s="45">
        <v>185</v>
      </c>
      <c r="X77" s="45">
        <v>176</v>
      </c>
      <c r="Y77" s="45">
        <v>165</v>
      </c>
      <c r="Z77" s="45">
        <v>180</v>
      </c>
      <c r="AA77" s="45">
        <v>183</v>
      </c>
      <c r="AB77" s="45">
        <v>175</v>
      </c>
      <c r="AC77" s="45">
        <v>180</v>
      </c>
      <c r="AD77" s="48">
        <v>176</v>
      </c>
      <c r="AE77" s="47">
        <f t="shared" si="0"/>
        <v>-2.2222222222222223E-2</v>
      </c>
      <c r="AF77" s="48" t="s">
        <v>56</v>
      </c>
      <c r="AG77" s="48" t="str">
        <f t="shared" si="1"/>
        <v>Y</v>
      </c>
    </row>
    <row r="78" spans="1:33" ht="14.25" customHeight="1">
      <c r="A78" s="44">
        <v>43818</v>
      </c>
      <c r="B78" s="44" t="s">
        <v>201</v>
      </c>
      <c r="C78" s="44">
        <v>43818</v>
      </c>
      <c r="D78" s="44">
        <v>2</v>
      </c>
      <c r="E78" s="44" t="s">
        <v>717</v>
      </c>
      <c r="F78" s="44" t="s">
        <v>721</v>
      </c>
      <c r="G78" s="45" t="s">
        <v>721</v>
      </c>
      <c r="H78" s="45">
        <v>337</v>
      </c>
      <c r="I78" s="45">
        <v>318</v>
      </c>
      <c r="J78" s="45">
        <v>280</v>
      </c>
      <c r="K78" s="45">
        <v>293</v>
      </c>
      <c r="L78" s="45">
        <v>292</v>
      </c>
      <c r="M78" s="45">
        <v>291</v>
      </c>
      <c r="N78" s="45">
        <v>318</v>
      </c>
      <c r="O78" s="45">
        <v>343</v>
      </c>
      <c r="P78" s="45">
        <v>301</v>
      </c>
      <c r="Q78" s="45">
        <v>316</v>
      </c>
      <c r="R78" s="45">
        <v>316</v>
      </c>
      <c r="S78" s="45">
        <v>292</v>
      </c>
      <c r="T78" s="45">
        <v>289</v>
      </c>
      <c r="U78" s="45">
        <v>279</v>
      </c>
      <c r="V78" s="45">
        <v>262</v>
      </c>
      <c r="W78" s="45">
        <v>245</v>
      </c>
      <c r="X78" s="45">
        <v>254</v>
      </c>
      <c r="Y78" s="45">
        <v>235</v>
      </c>
      <c r="Z78" s="45">
        <v>225</v>
      </c>
      <c r="AA78" s="45">
        <v>204</v>
      </c>
      <c r="AB78" s="45">
        <v>220</v>
      </c>
      <c r="AC78" s="45">
        <v>244</v>
      </c>
      <c r="AD78" s="48">
        <v>239</v>
      </c>
      <c r="AE78" s="47">
        <f t="shared" si="0"/>
        <v>-2.0491803278688523E-2</v>
      </c>
      <c r="AF78" s="48" t="s">
        <v>56</v>
      </c>
      <c r="AG78" s="48" t="str">
        <f t="shared" si="1"/>
        <v>Y</v>
      </c>
    </row>
    <row r="79" spans="1:33" ht="14.25" customHeight="1">
      <c r="A79" s="44">
        <v>42820</v>
      </c>
      <c r="B79" s="44" t="s">
        <v>237</v>
      </c>
      <c r="C79" s="44">
        <v>42820</v>
      </c>
      <c r="D79" s="44">
        <v>1</v>
      </c>
      <c r="E79" s="44" t="s">
        <v>720</v>
      </c>
      <c r="F79" s="44" t="s">
        <v>721</v>
      </c>
      <c r="G79" s="45" t="s">
        <v>721</v>
      </c>
      <c r="H79" s="45">
        <v>715</v>
      </c>
      <c r="I79" s="45">
        <v>702</v>
      </c>
      <c r="J79" s="45">
        <v>700</v>
      </c>
      <c r="K79" s="45">
        <v>672</v>
      </c>
      <c r="L79" s="45">
        <v>645</v>
      </c>
      <c r="M79" s="45">
        <v>598</v>
      </c>
      <c r="N79" s="45">
        <v>599</v>
      </c>
      <c r="O79" s="45">
        <v>600</v>
      </c>
      <c r="P79" s="45">
        <v>612</v>
      </c>
      <c r="Q79" s="45">
        <v>563</v>
      </c>
      <c r="R79" s="45">
        <v>543</v>
      </c>
      <c r="S79" s="45">
        <v>536</v>
      </c>
      <c r="T79" s="45">
        <v>536</v>
      </c>
      <c r="U79" s="45">
        <v>553</v>
      </c>
      <c r="V79" s="45">
        <v>567</v>
      </c>
      <c r="W79" s="45">
        <v>567</v>
      </c>
      <c r="X79" s="45">
        <v>514</v>
      </c>
      <c r="Y79" s="45">
        <v>464</v>
      </c>
      <c r="Z79" s="45">
        <v>409</v>
      </c>
      <c r="AA79" s="45">
        <v>357</v>
      </c>
      <c r="AB79" s="45">
        <v>339</v>
      </c>
      <c r="AC79" s="45">
        <v>417</v>
      </c>
      <c r="AD79" s="48">
        <v>409</v>
      </c>
      <c r="AE79" s="47">
        <f t="shared" si="0"/>
        <v>-1.9184652278177457E-2</v>
      </c>
      <c r="AF79" s="48" t="s">
        <v>56</v>
      </c>
      <c r="AG79" s="48" t="b">
        <f t="shared" si="1"/>
        <v>0</v>
      </c>
    </row>
    <row r="80" spans="1:33" ht="14.25" customHeight="1">
      <c r="A80" s="44">
        <v>42330</v>
      </c>
      <c r="B80" s="44" t="s">
        <v>498</v>
      </c>
      <c r="C80" s="44">
        <v>42330</v>
      </c>
      <c r="D80" s="44">
        <v>2</v>
      </c>
      <c r="E80" s="44" t="s">
        <v>725</v>
      </c>
      <c r="F80" s="44" t="s">
        <v>721</v>
      </c>
      <c r="G80" s="45" t="s">
        <v>721</v>
      </c>
      <c r="H80" s="45">
        <v>244</v>
      </c>
      <c r="I80" s="45">
        <v>236</v>
      </c>
      <c r="J80" s="45">
        <v>230</v>
      </c>
      <c r="K80" s="45">
        <v>253</v>
      </c>
      <c r="L80" s="45">
        <v>240</v>
      </c>
      <c r="M80" s="45">
        <v>248</v>
      </c>
      <c r="N80" s="45">
        <v>263</v>
      </c>
      <c r="O80" s="45">
        <v>281</v>
      </c>
      <c r="P80" s="45">
        <v>308</v>
      </c>
      <c r="Q80" s="45">
        <v>326</v>
      </c>
      <c r="R80" s="45">
        <v>362</v>
      </c>
      <c r="S80" s="45">
        <v>383</v>
      </c>
      <c r="T80" s="45">
        <v>391</v>
      </c>
      <c r="U80" s="45">
        <v>393</v>
      </c>
      <c r="V80" s="45">
        <v>382</v>
      </c>
      <c r="W80" s="45">
        <v>374</v>
      </c>
      <c r="X80" s="45">
        <v>393</v>
      </c>
      <c r="Y80" s="45">
        <v>372</v>
      </c>
      <c r="Z80" s="45">
        <v>384</v>
      </c>
      <c r="AA80" s="45">
        <v>378</v>
      </c>
      <c r="AB80" s="45">
        <v>371</v>
      </c>
      <c r="AC80" s="45">
        <v>367</v>
      </c>
      <c r="AD80" s="48">
        <v>360</v>
      </c>
      <c r="AE80" s="47">
        <f t="shared" si="0"/>
        <v>-1.9073569482288829E-2</v>
      </c>
      <c r="AF80" s="48" t="s">
        <v>56</v>
      </c>
      <c r="AG80" s="48" t="b">
        <f t="shared" si="1"/>
        <v>0</v>
      </c>
    </row>
    <row r="81" spans="1:33" ht="14.25" customHeight="1">
      <c r="A81" s="44">
        <v>43580</v>
      </c>
      <c r="B81" s="44" t="s">
        <v>578</v>
      </c>
      <c r="C81" s="44">
        <v>43580</v>
      </c>
      <c r="D81" s="44">
        <v>5</v>
      </c>
      <c r="E81" s="44" t="s">
        <v>725</v>
      </c>
      <c r="F81" s="44" t="s">
        <v>721</v>
      </c>
      <c r="G81" s="45"/>
      <c r="H81" s="45">
        <v>521</v>
      </c>
      <c r="I81" s="45">
        <v>509</v>
      </c>
      <c r="J81" s="45">
        <v>485</v>
      </c>
      <c r="K81" s="45">
        <v>452</v>
      </c>
      <c r="L81" s="45">
        <v>427</v>
      </c>
      <c r="M81" s="45">
        <v>368</v>
      </c>
      <c r="N81" s="45">
        <v>299</v>
      </c>
      <c r="O81" s="45">
        <v>284</v>
      </c>
      <c r="P81" s="45">
        <v>254</v>
      </c>
      <c r="Q81" s="45">
        <v>234</v>
      </c>
      <c r="R81" s="45">
        <v>221</v>
      </c>
      <c r="S81" s="45">
        <v>215</v>
      </c>
      <c r="T81" s="45">
        <v>208</v>
      </c>
      <c r="U81" s="45">
        <v>201</v>
      </c>
      <c r="V81" s="45">
        <v>197</v>
      </c>
      <c r="W81" s="45">
        <v>182</v>
      </c>
      <c r="X81" s="45">
        <v>171</v>
      </c>
      <c r="Y81" s="45">
        <v>181</v>
      </c>
      <c r="Z81" s="45">
        <v>177</v>
      </c>
      <c r="AA81" s="45">
        <v>174</v>
      </c>
      <c r="AB81" s="45">
        <v>169</v>
      </c>
      <c r="AC81" s="45">
        <v>195</v>
      </c>
      <c r="AD81" s="48">
        <v>192</v>
      </c>
      <c r="AE81" s="47">
        <f t="shared" si="0"/>
        <v>-1.5384615384615385E-2</v>
      </c>
      <c r="AF81" s="48" t="s">
        <v>56</v>
      </c>
      <c r="AG81" s="48" t="str">
        <f t="shared" si="1"/>
        <v>Y</v>
      </c>
    </row>
    <row r="82" spans="1:33" ht="14.25" customHeight="1">
      <c r="A82" s="44">
        <v>40160</v>
      </c>
      <c r="B82" s="44" t="s">
        <v>279</v>
      </c>
      <c r="C82" s="44">
        <v>40160</v>
      </c>
      <c r="D82" s="44">
        <v>1</v>
      </c>
      <c r="E82" s="44" t="s">
        <v>722</v>
      </c>
      <c r="F82" s="44" t="s">
        <v>721</v>
      </c>
      <c r="G82" s="45"/>
      <c r="H82" s="45">
        <v>407</v>
      </c>
      <c r="I82" s="45">
        <v>407</v>
      </c>
      <c r="J82" s="45">
        <v>390</v>
      </c>
      <c r="K82" s="45">
        <v>368</v>
      </c>
      <c r="L82" s="45">
        <v>308</v>
      </c>
      <c r="M82" s="45">
        <v>322</v>
      </c>
      <c r="N82" s="45">
        <v>300</v>
      </c>
      <c r="O82" s="45">
        <v>324</v>
      </c>
      <c r="P82" s="45">
        <v>331</v>
      </c>
      <c r="Q82" s="45">
        <v>304</v>
      </c>
      <c r="R82" s="45">
        <v>288</v>
      </c>
      <c r="S82" s="45">
        <v>282</v>
      </c>
      <c r="T82" s="45">
        <v>258</v>
      </c>
      <c r="U82" s="45">
        <v>234</v>
      </c>
      <c r="V82" s="45">
        <v>215</v>
      </c>
      <c r="W82" s="45">
        <v>216</v>
      </c>
      <c r="X82" s="45">
        <v>230</v>
      </c>
      <c r="Y82" s="45">
        <v>208</v>
      </c>
      <c r="Z82" s="45">
        <v>258</v>
      </c>
      <c r="AA82" s="45">
        <v>251</v>
      </c>
      <c r="AB82" s="45">
        <v>223</v>
      </c>
      <c r="AC82" s="45">
        <v>198</v>
      </c>
      <c r="AD82" s="48">
        <v>195</v>
      </c>
      <c r="AE82" s="47">
        <f t="shared" si="0"/>
        <v>-1.5151515151515152E-2</v>
      </c>
      <c r="AF82" s="48" t="s">
        <v>56</v>
      </c>
      <c r="AG82" s="48" t="str">
        <f t="shared" si="1"/>
        <v>Y</v>
      </c>
    </row>
    <row r="83" spans="1:33" ht="14.25" customHeight="1">
      <c r="A83" s="44">
        <v>40540</v>
      </c>
      <c r="B83" s="44" t="s">
        <v>82</v>
      </c>
      <c r="C83" s="44">
        <v>40540</v>
      </c>
      <c r="D83" s="44">
        <v>5</v>
      </c>
      <c r="E83" s="44" t="s">
        <v>728</v>
      </c>
      <c r="F83" s="44" t="s">
        <v>721</v>
      </c>
      <c r="G83" s="45" t="s">
        <v>721</v>
      </c>
      <c r="H83" s="45">
        <v>388</v>
      </c>
      <c r="I83" s="45">
        <v>511</v>
      </c>
      <c r="J83" s="45">
        <v>603</v>
      </c>
      <c r="K83" s="45">
        <v>724</v>
      </c>
      <c r="L83" s="45">
        <v>770</v>
      </c>
      <c r="M83" s="45">
        <v>798</v>
      </c>
      <c r="N83" s="45">
        <v>759</v>
      </c>
      <c r="O83" s="45">
        <v>751</v>
      </c>
      <c r="P83" s="45">
        <v>711</v>
      </c>
      <c r="Q83" s="45">
        <v>679</v>
      </c>
      <c r="R83" s="45">
        <v>656</v>
      </c>
      <c r="S83" s="45">
        <v>635</v>
      </c>
      <c r="T83" s="45">
        <v>639</v>
      </c>
      <c r="U83" s="45">
        <v>625</v>
      </c>
      <c r="V83" s="45">
        <v>655</v>
      </c>
      <c r="W83" s="45">
        <v>651</v>
      </c>
      <c r="X83" s="45">
        <v>629</v>
      </c>
      <c r="Y83" s="45">
        <v>599</v>
      </c>
      <c r="Z83" s="45">
        <v>570</v>
      </c>
      <c r="AA83" s="45">
        <v>520</v>
      </c>
      <c r="AB83" s="45">
        <v>479</v>
      </c>
      <c r="AC83" s="45">
        <v>469</v>
      </c>
      <c r="AD83" s="48">
        <v>462</v>
      </c>
      <c r="AE83" s="47">
        <f t="shared" si="0"/>
        <v>-1.4925373134328358E-2</v>
      </c>
      <c r="AF83" s="48" t="s">
        <v>56</v>
      </c>
      <c r="AG83" s="48" t="b">
        <f t="shared" si="1"/>
        <v>0</v>
      </c>
    </row>
    <row r="84" spans="1:33" ht="14.25" customHeight="1">
      <c r="A84" s="44">
        <v>43950</v>
      </c>
      <c r="B84" s="44" t="s">
        <v>602</v>
      </c>
      <c r="C84" s="44">
        <v>43950</v>
      </c>
      <c r="D84" s="44">
        <v>1</v>
      </c>
      <c r="E84" s="44" t="s">
        <v>730</v>
      </c>
      <c r="F84" s="44" t="s">
        <v>721</v>
      </c>
      <c r="G84" s="45" t="s">
        <v>721</v>
      </c>
      <c r="H84" s="45">
        <v>591</v>
      </c>
      <c r="I84" s="45">
        <v>588</v>
      </c>
      <c r="J84" s="45">
        <v>592</v>
      </c>
      <c r="K84" s="45">
        <v>587</v>
      </c>
      <c r="L84" s="45">
        <v>594</v>
      </c>
      <c r="M84" s="45">
        <v>587</v>
      </c>
      <c r="N84" s="45">
        <v>565</v>
      </c>
      <c r="O84" s="45">
        <v>533</v>
      </c>
      <c r="P84" s="45">
        <v>539</v>
      </c>
      <c r="Q84" s="45">
        <v>537</v>
      </c>
      <c r="R84" s="45">
        <v>582</v>
      </c>
      <c r="S84" s="45">
        <v>568</v>
      </c>
      <c r="T84" s="45">
        <v>555</v>
      </c>
      <c r="U84" s="45">
        <v>546</v>
      </c>
      <c r="V84" s="45">
        <v>530</v>
      </c>
      <c r="W84" s="45">
        <v>517</v>
      </c>
      <c r="X84" s="45">
        <v>485</v>
      </c>
      <c r="Y84" s="45">
        <v>522</v>
      </c>
      <c r="Z84" s="45">
        <v>518</v>
      </c>
      <c r="AA84" s="45">
        <v>513</v>
      </c>
      <c r="AB84" s="45">
        <v>394</v>
      </c>
      <c r="AC84" s="45">
        <v>469</v>
      </c>
      <c r="AD84" s="48">
        <v>462</v>
      </c>
      <c r="AE84" s="47">
        <f t="shared" si="0"/>
        <v>-1.4925373134328358E-2</v>
      </c>
      <c r="AF84" s="48" t="s">
        <v>56</v>
      </c>
      <c r="AG84" s="48" t="b">
        <f t="shared" si="1"/>
        <v>0</v>
      </c>
    </row>
    <row r="85" spans="1:33" ht="14.25" customHeight="1">
      <c r="A85" s="44">
        <v>43880</v>
      </c>
      <c r="B85" s="44" t="s">
        <v>209</v>
      </c>
      <c r="C85" s="44">
        <v>43880</v>
      </c>
      <c r="D85" s="44">
        <v>2</v>
      </c>
      <c r="E85" s="44" t="s">
        <v>730</v>
      </c>
      <c r="F85" s="44" t="s">
        <v>721</v>
      </c>
      <c r="G85" s="45" t="s">
        <v>721</v>
      </c>
      <c r="H85" s="45">
        <v>767</v>
      </c>
      <c r="I85" s="45">
        <v>747</v>
      </c>
      <c r="J85" s="45">
        <v>695</v>
      </c>
      <c r="K85" s="45">
        <v>658</v>
      </c>
      <c r="L85" s="45">
        <v>644</v>
      </c>
      <c r="M85" s="45">
        <v>655</v>
      </c>
      <c r="N85" s="45">
        <v>643</v>
      </c>
      <c r="O85" s="45">
        <v>608</v>
      </c>
      <c r="P85" s="45">
        <v>580</v>
      </c>
      <c r="Q85" s="45">
        <v>583</v>
      </c>
      <c r="R85" s="45">
        <v>582</v>
      </c>
      <c r="S85" s="45">
        <v>586</v>
      </c>
      <c r="T85" s="45">
        <v>628</v>
      </c>
      <c r="U85" s="45">
        <v>641</v>
      </c>
      <c r="V85" s="45">
        <v>651</v>
      </c>
      <c r="W85" s="45">
        <v>649</v>
      </c>
      <c r="X85" s="45">
        <v>656</v>
      </c>
      <c r="Y85" s="45">
        <v>650</v>
      </c>
      <c r="Z85" s="45">
        <v>636</v>
      </c>
      <c r="AA85" s="45">
        <v>611</v>
      </c>
      <c r="AB85" s="45">
        <v>545</v>
      </c>
      <c r="AC85" s="45">
        <v>575</v>
      </c>
      <c r="AD85" s="48">
        <v>567</v>
      </c>
      <c r="AE85" s="47">
        <f t="shared" si="0"/>
        <v>-1.391304347826087E-2</v>
      </c>
      <c r="AF85" s="48" t="s">
        <v>56</v>
      </c>
      <c r="AG85" s="48" t="b">
        <f t="shared" si="1"/>
        <v>0</v>
      </c>
    </row>
    <row r="86" spans="1:33" ht="14.25" customHeight="1">
      <c r="A86" s="44">
        <v>43280</v>
      </c>
      <c r="B86" s="44" t="s">
        <v>161</v>
      </c>
      <c r="C86" s="44">
        <v>43280</v>
      </c>
      <c r="D86" s="44">
        <v>3</v>
      </c>
      <c r="E86" s="44" t="s">
        <v>717</v>
      </c>
      <c r="F86" s="44" t="s">
        <v>723</v>
      </c>
      <c r="G86" s="45" t="s">
        <v>721</v>
      </c>
      <c r="H86" s="45">
        <v>271</v>
      </c>
      <c r="I86" s="45">
        <v>248</v>
      </c>
      <c r="J86" s="45">
        <v>249</v>
      </c>
      <c r="K86" s="45">
        <v>245</v>
      </c>
      <c r="L86" s="45">
        <v>236</v>
      </c>
      <c r="M86" s="45">
        <v>233</v>
      </c>
      <c r="N86" s="45">
        <v>196</v>
      </c>
      <c r="O86" s="45">
        <v>201</v>
      </c>
      <c r="P86" s="45">
        <v>174</v>
      </c>
      <c r="Q86" s="45">
        <v>190</v>
      </c>
      <c r="R86" s="45">
        <v>190</v>
      </c>
      <c r="S86" s="45">
        <v>209</v>
      </c>
      <c r="T86" s="45">
        <v>197</v>
      </c>
      <c r="U86" s="45">
        <v>218</v>
      </c>
      <c r="V86" s="45">
        <v>203</v>
      </c>
      <c r="W86" s="45">
        <v>209</v>
      </c>
      <c r="X86" s="45">
        <v>199</v>
      </c>
      <c r="Y86" s="45">
        <v>191</v>
      </c>
      <c r="Z86" s="45">
        <v>169</v>
      </c>
      <c r="AA86" s="45">
        <v>148</v>
      </c>
      <c r="AB86" s="45">
        <v>144</v>
      </c>
      <c r="AC86" s="45">
        <v>148</v>
      </c>
      <c r="AD86" s="48">
        <v>146</v>
      </c>
      <c r="AE86" s="47">
        <f t="shared" si="0"/>
        <v>-1.3513513513513514E-2</v>
      </c>
      <c r="AF86" s="48" t="s">
        <v>56</v>
      </c>
      <c r="AG86" s="48" t="str">
        <f t="shared" si="1"/>
        <v>Y</v>
      </c>
    </row>
    <row r="87" spans="1:33" ht="14.25" customHeight="1">
      <c r="A87" s="44">
        <v>42940</v>
      </c>
      <c r="B87" s="44" t="s">
        <v>550</v>
      </c>
      <c r="C87" s="44">
        <v>42940</v>
      </c>
      <c r="D87" s="44">
        <v>5</v>
      </c>
      <c r="E87" s="44" t="s">
        <v>717</v>
      </c>
      <c r="F87" s="44" t="s">
        <v>723</v>
      </c>
      <c r="G87" s="45" t="s">
        <v>721</v>
      </c>
      <c r="H87" s="45">
        <v>830</v>
      </c>
      <c r="I87" s="45">
        <v>740</v>
      </c>
      <c r="J87" s="45">
        <v>635</v>
      </c>
      <c r="K87" s="45">
        <v>575</v>
      </c>
      <c r="L87" s="45">
        <v>503</v>
      </c>
      <c r="M87" s="45">
        <v>458</v>
      </c>
      <c r="N87" s="45">
        <v>424</v>
      </c>
      <c r="O87" s="45">
        <v>420</v>
      </c>
      <c r="P87" s="45">
        <v>399</v>
      </c>
      <c r="Q87" s="45">
        <v>318</v>
      </c>
      <c r="R87" s="45">
        <v>259</v>
      </c>
      <c r="S87" s="45">
        <v>235</v>
      </c>
      <c r="T87" s="45">
        <v>209</v>
      </c>
      <c r="U87" s="45">
        <v>172</v>
      </c>
      <c r="V87" s="45">
        <v>158</v>
      </c>
      <c r="W87" s="45">
        <v>223</v>
      </c>
      <c r="X87" s="45">
        <v>237</v>
      </c>
      <c r="Y87" s="45">
        <v>227</v>
      </c>
      <c r="Z87" s="45">
        <v>249</v>
      </c>
      <c r="AA87" s="45">
        <v>225</v>
      </c>
      <c r="AB87" s="45">
        <v>179</v>
      </c>
      <c r="AC87" s="45">
        <v>198</v>
      </c>
      <c r="AD87" s="48">
        <v>196</v>
      </c>
      <c r="AE87" s="47">
        <f t="shared" si="0"/>
        <v>-1.0101010101010102E-2</v>
      </c>
      <c r="AF87" s="48" t="s">
        <v>56</v>
      </c>
      <c r="AG87" s="48" t="str">
        <f t="shared" si="1"/>
        <v>Y</v>
      </c>
    </row>
    <row r="88" spans="1:33" ht="14.25" customHeight="1">
      <c r="A88" s="44">
        <v>41000</v>
      </c>
      <c r="B88" s="44" t="s">
        <v>241</v>
      </c>
      <c r="C88" s="44">
        <v>41000</v>
      </c>
      <c r="D88" s="44">
        <v>5</v>
      </c>
      <c r="E88" s="44" t="s">
        <v>728</v>
      </c>
      <c r="F88" s="44" t="s">
        <v>721</v>
      </c>
      <c r="G88" s="45" t="s">
        <v>721</v>
      </c>
      <c r="H88" s="45">
        <v>582</v>
      </c>
      <c r="I88" s="45">
        <v>611</v>
      </c>
      <c r="J88" s="45">
        <v>600</v>
      </c>
      <c r="K88" s="45">
        <v>554</v>
      </c>
      <c r="L88" s="45">
        <v>513</v>
      </c>
      <c r="M88" s="45">
        <v>514</v>
      </c>
      <c r="N88" s="45">
        <v>510</v>
      </c>
      <c r="O88" s="45">
        <v>509</v>
      </c>
      <c r="P88" s="45">
        <v>493</v>
      </c>
      <c r="Q88" s="45">
        <v>481</v>
      </c>
      <c r="R88" s="45">
        <v>474</v>
      </c>
      <c r="S88" s="45">
        <v>460</v>
      </c>
      <c r="T88" s="45">
        <v>450</v>
      </c>
      <c r="U88" s="45">
        <v>432</v>
      </c>
      <c r="V88" s="45">
        <v>361</v>
      </c>
      <c r="W88" s="45">
        <v>360</v>
      </c>
      <c r="X88" s="45">
        <v>336</v>
      </c>
      <c r="Y88" s="45">
        <v>279</v>
      </c>
      <c r="Z88" s="45">
        <v>228</v>
      </c>
      <c r="AA88" s="45">
        <v>207</v>
      </c>
      <c r="AB88" s="45">
        <v>204</v>
      </c>
      <c r="AC88" s="45">
        <v>217</v>
      </c>
      <c r="AD88" s="48">
        <v>215</v>
      </c>
      <c r="AE88" s="47">
        <f t="shared" si="0"/>
        <v>-9.2165898617511521E-3</v>
      </c>
      <c r="AF88" s="48" t="s">
        <v>56</v>
      </c>
      <c r="AG88" s="48" t="str">
        <f t="shared" si="1"/>
        <v>Y</v>
      </c>
    </row>
    <row r="89" spans="1:33" ht="14.25" customHeight="1">
      <c r="A89" s="44">
        <v>40770</v>
      </c>
      <c r="B89" s="44" t="s">
        <v>747</v>
      </c>
      <c r="C89" s="44">
        <v>40770</v>
      </c>
      <c r="D89" s="44">
        <v>4</v>
      </c>
      <c r="E89" s="44" t="s">
        <v>725</v>
      </c>
      <c r="F89" s="44" t="s">
        <v>721</v>
      </c>
      <c r="G89" s="45" t="s">
        <v>721</v>
      </c>
      <c r="H89" s="45">
        <v>588</v>
      </c>
      <c r="I89" s="45">
        <v>563</v>
      </c>
      <c r="J89" s="45">
        <v>547</v>
      </c>
      <c r="K89" s="45">
        <v>532</v>
      </c>
      <c r="L89" s="45">
        <v>539</v>
      </c>
      <c r="M89" s="45">
        <v>468</v>
      </c>
      <c r="N89" s="45">
        <v>432</v>
      </c>
      <c r="O89" s="45">
        <v>412</v>
      </c>
      <c r="P89" s="45">
        <v>420</v>
      </c>
      <c r="Q89" s="45">
        <v>438</v>
      </c>
      <c r="R89" s="45">
        <v>436</v>
      </c>
      <c r="S89" s="45">
        <v>446</v>
      </c>
      <c r="T89" s="45">
        <v>465</v>
      </c>
      <c r="U89" s="45">
        <v>480</v>
      </c>
      <c r="V89" s="45">
        <v>473</v>
      </c>
      <c r="W89" s="45">
        <v>479</v>
      </c>
      <c r="X89" s="45">
        <v>471</v>
      </c>
      <c r="Y89" s="45">
        <v>443</v>
      </c>
      <c r="Z89" s="45">
        <v>445</v>
      </c>
      <c r="AA89" s="45">
        <v>427</v>
      </c>
      <c r="AB89" s="45">
        <v>374</v>
      </c>
      <c r="AC89" s="45">
        <v>387</v>
      </c>
      <c r="AD89" s="48">
        <v>384</v>
      </c>
      <c r="AE89" s="47">
        <f t="shared" si="0"/>
        <v>-7.7519379844961239E-3</v>
      </c>
      <c r="AF89" s="48" t="s">
        <v>56</v>
      </c>
      <c r="AG89" s="48" t="b">
        <f t="shared" si="1"/>
        <v>0</v>
      </c>
    </row>
    <row r="90" spans="1:33" ht="14.25" customHeight="1">
      <c r="A90" s="44">
        <v>43550</v>
      </c>
      <c r="B90" s="44" t="s">
        <v>748</v>
      </c>
      <c r="C90" s="44">
        <v>43550</v>
      </c>
      <c r="D90" s="44">
        <v>1</v>
      </c>
      <c r="E90" s="44" t="s">
        <v>725</v>
      </c>
      <c r="F90" s="44" t="s">
        <v>721</v>
      </c>
      <c r="G90" s="45" t="s">
        <v>721</v>
      </c>
      <c r="H90" s="45">
        <v>724</v>
      </c>
      <c r="I90" s="45">
        <v>755</v>
      </c>
      <c r="J90" s="45">
        <v>772</v>
      </c>
      <c r="K90" s="45">
        <v>755</v>
      </c>
      <c r="L90" s="45">
        <v>753</v>
      </c>
      <c r="M90" s="45">
        <v>745</v>
      </c>
      <c r="N90" s="45">
        <v>744</v>
      </c>
      <c r="O90" s="45">
        <v>739</v>
      </c>
      <c r="P90" s="45">
        <v>708</v>
      </c>
      <c r="Q90" s="45">
        <v>654</v>
      </c>
      <c r="R90" s="45">
        <v>575</v>
      </c>
      <c r="S90" s="45">
        <v>563</v>
      </c>
      <c r="T90" s="45">
        <v>562</v>
      </c>
      <c r="U90" s="45">
        <v>556</v>
      </c>
      <c r="V90" s="45">
        <v>508</v>
      </c>
      <c r="W90" s="45">
        <v>476</v>
      </c>
      <c r="X90" s="45">
        <v>457</v>
      </c>
      <c r="Y90" s="45">
        <v>423</v>
      </c>
      <c r="Z90" s="45">
        <v>408</v>
      </c>
      <c r="AA90" s="45">
        <v>396</v>
      </c>
      <c r="AB90" s="45">
        <v>391</v>
      </c>
      <c r="AC90" s="45">
        <v>390</v>
      </c>
      <c r="AD90" s="48">
        <v>387</v>
      </c>
      <c r="AE90" s="47">
        <f t="shared" si="0"/>
        <v>-7.6923076923076927E-3</v>
      </c>
      <c r="AF90" s="48" t="s">
        <v>56</v>
      </c>
      <c r="AG90" s="48" t="b">
        <f t="shared" si="1"/>
        <v>0</v>
      </c>
    </row>
    <row r="91" spans="1:33" ht="14.25" customHeight="1">
      <c r="A91" s="44">
        <v>43060</v>
      </c>
      <c r="B91" s="44" t="s">
        <v>749</v>
      </c>
      <c r="C91" s="44">
        <v>43060</v>
      </c>
      <c r="D91" s="44">
        <v>5</v>
      </c>
      <c r="E91" s="44" t="s">
        <v>728</v>
      </c>
      <c r="F91" s="44" t="s">
        <v>721</v>
      </c>
      <c r="G91" s="45" t="s">
        <v>721</v>
      </c>
      <c r="H91" s="45">
        <v>839</v>
      </c>
      <c r="I91" s="45">
        <v>802</v>
      </c>
      <c r="J91" s="45">
        <v>765</v>
      </c>
      <c r="K91" s="45">
        <v>740</v>
      </c>
      <c r="L91" s="45">
        <v>685</v>
      </c>
      <c r="M91" s="45">
        <v>669</v>
      </c>
      <c r="N91" s="45">
        <v>661</v>
      </c>
      <c r="O91" s="45">
        <v>621</v>
      </c>
      <c r="P91" s="45">
        <v>593</v>
      </c>
      <c r="Q91" s="45">
        <v>618</v>
      </c>
      <c r="R91" s="45">
        <v>596</v>
      </c>
      <c r="S91" s="45">
        <v>596</v>
      </c>
      <c r="T91" s="45">
        <v>586</v>
      </c>
      <c r="U91" s="45">
        <v>595</v>
      </c>
      <c r="V91" s="45">
        <v>613</v>
      </c>
      <c r="W91" s="45">
        <v>617</v>
      </c>
      <c r="X91" s="45">
        <v>614</v>
      </c>
      <c r="Y91" s="45">
        <v>599</v>
      </c>
      <c r="Z91" s="45">
        <v>542</v>
      </c>
      <c r="AA91" s="45">
        <v>526</v>
      </c>
      <c r="AB91" s="45">
        <v>497</v>
      </c>
      <c r="AC91" s="45">
        <v>536</v>
      </c>
      <c r="AD91" s="48">
        <v>532</v>
      </c>
      <c r="AE91" s="47">
        <f t="shared" si="0"/>
        <v>-7.462686567164179E-3</v>
      </c>
      <c r="AF91" s="48" t="s">
        <v>56</v>
      </c>
      <c r="AG91" s="48" t="b">
        <f t="shared" si="1"/>
        <v>0</v>
      </c>
    </row>
    <row r="92" spans="1:33" ht="14.25" customHeight="1">
      <c r="A92" s="44">
        <v>43800</v>
      </c>
      <c r="B92" s="44" t="s">
        <v>594</v>
      </c>
      <c r="C92" s="44">
        <v>43800</v>
      </c>
      <c r="D92" s="44">
        <v>3</v>
      </c>
      <c r="E92" s="44" t="s">
        <v>728</v>
      </c>
      <c r="F92" s="44" t="s">
        <v>723</v>
      </c>
      <c r="G92" s="45"/>
      <c r="H92" s="45">
        <v>259</v>
      </c>
      <c r="I92" s="45">
        <v>259</v>
      </c>
      <c r="J92" s="45">
        <v>257</v>
      </c>
      <c r="K92" s="45">
        <v>255</v>
      </c>
      <c r="L92" s="45">
        <v>255</v>
      </c>
      <c r="M92" s="45">
        <v>250</v>
      </c>
      <c r="N92" s="45">
        <v>244</v>
      </c>
      <c r="O92" s="45">
        <v>251</v>
      </c>
      <c r="P92" s="45">
        <v>235</v>
      </c>
      <c r="Q92" s="45">
        <v>220</v>
      </c>
      <c r="R92" s="45">
        <v>208</v>
      </c>
      <c r="S92" s="45">
        <v>215</v>
      </c>
      <c r="T92" s="45">
        <v>225</v>
      </c>
      <c r="U92" s="45">
        <v>235</v>
      </c>
      <c r="V92" s="45">
        <v>217</v>
      </c>
      <c r="W92" s="45">
        <v>213</v>
      </c>
      <c r="X92" s="45">
        <v>188</v>
      </c>
      <c r="Y92" s="45">
        <v>181</v>
      </c>
      <c r="Z92" s="45">
        <v>166</v>
      </c>
      <c r="AA92" s="45">
        <v>139</v>
      </c>
      <c r="AB92" s="45">
        <v>131</v>
      </c>
      <c r="AC92" s="45">
        <v>137</v>
      </c>
      <c r="AD92" s="48">
        <v>136</v>
      </c>
      <c r="AE92" s="47">
        <f t="shared" si="0"/>
        <v>-7.2992700729927005E-3</v>
      </c>
      <c r="AF92" s="48" t="s">
        <v>56</v>
      </c>
      <c r="AG92" s="48" t="str">
        <f t="shared" si="1"/>
        <v>Y</v>
      </c>
    </row>
    <row r="93" spans="1:33" ht="14.25" customHeight="1">
      <c r="A93" s="44">
        <v>42280</v>
      </c>
      <c r="B93" s="44" t="s">
        <v>486</v>
      </c>
      <c r="C93" s="44">
        <v>42280</v>
      </c>
      <c r="D93" s="44">
        <v>4</v>
      </c>
      <c r="E93" s="44" t="s">
        <v>728</v>
      </c>
      <c r="F93" s="44" t="s">
        <v>721</v>
      </c>
      <c r="G93" s="45" t="s">
        <v>721</v>
      </c>
      <c r="H93" s="45">
        <v>798</v>
      </c>
      <c r="I93" s="45">
        <v>791</v>
      </c>
      <c r="J93" s="45">
        <v>770</v>
      </c>
      <c r="K93" s="45">
        <v>764</v>
      </c>
      <c r="L93" s="45">
        <v>827</v>
      </c>
      <c r="M93" s="45">
        <v>840</v>
      </c>
      <c r="N93" s="45">
        <v>830</v>
      </c>
      <c r="O93" s="45">
        <v>783</v>
      </c>
      <c r="P93" s="45">
        <v>737</v>
      </c>
      <c r="Q93" s="45">
        <v>683</v>
      </c>
      <c r="R93" s="45">
        <v>657</v>
      </c>
      <c r="S93" s="45">
        <v>634</v>
      </c>
      <c r="T93" s="45">
        <v>649</v>
      </c>
      <c r="U93" s="45">
        <v>647</v>
      </c>
      <c r="V93" s="45">
        <v>655</v>
      </c>
      <c r="W93" s="45">
        <v>648</v>
      </c>
      <c r="X93" s="45">
        <v>643</v>
      </c>
      <c r="Y93" s="45">
        <v>642</v>
      </c>
      <c r="Z93" s="45">
        <v>631</v>
      </c>
      <c r="AA93" s="45">
        <v>621</v>
      </c>
      <c r="AB93" s="45">
        <v>601</v>
      </c>
      <c r="AC93" s="45">
        <v>636</v>
      </c>
      <c r="AD93" s="48">
        <v>632</v>
      </c>
      <c r="AE93" s="47">
        <f t="shared" si="0"/>
        <v>-6.2893081761006293E-3</v>
      </c>
      <c r="AF93" s="48" t="s">
        <v>56</v>
      </c>
      <c r="AG93" s="48" t="b">
        <f t="shared" si="1"/>
        <v>0</v>
      </c>
    </row>
    <row r="94" spans="1:33" ht="14.25" customHeight="1">
      <c r="A94" s="44">
        <v>41840</v>
      </c>
      <c r="B94" s="44" t="s">
        <v>458</v>
      </c>
      <c r="C94" s="44">
        <v>41840</v>
      </c>
      <c r="D94" s="44">
        <v>1</v>
      </c>
      <c r="E94" s="44" t="s">
        <v>728</v>
      </c>
      <c r="F94" s="44" t="s">
        <v>721</v>
      </c>
      <c r="G94" s="45"/>
      <c r="H94" s="45">
        <v>823</v>
      </c>
      <c r="I94" s="45">
        <v>791</v>
      </c>
      <c r="J94" s="45">
        <v>763</v>
      </c>
      <c r="K94" s="45">
        <v>730</v>
      </c>
      <c r="L94" s="45">
        <v>690</v>
      </c>
      <c r="M94" s="45">
        <v>675</v>
      </c>
      <c r="N94" s="45">
        <v>629</v>
      </c>
      <c r="O94" s="45">
        <v>591</v>
      </c>
      <c r="P94" s="45">
        <v>573</v>
      </c>
      <c r="Q94" s="45">
        <v>536</v>
      </c>
      <c r="R94" s="45">
        <v>521</v>
      </c>
      <c r="S94" s="45">
        <v>507</v>
      </c>
      <c r="T94" s="45">
        <v>489</v>
      </c>
      <c r="U94" s="45">
        <v>478</v>
      </c>
      <c r="V94" s="45">
        <v>478</v>
      </c>
      <c r="W94" s="45">
        <v>472</v>
      </c>
      <c r="X94" s="45">
        <v>391</v>
      </c>
      <c r="Y94" s="45">
        <v>331</v>
      </c>
      <c r="Z94" s="45">
        <v>287</v>
      </c>
      <c r="AA94" s="45">
        <v>256</v>
      </c>
      <c r="AB94" s="45">
        <v>211</v>
      </c>
      <c r="AC94" s="45">
        <v>198</v>
      </c>
      <c r="AD94" s="48">
        <v>197</v>
      </c>
      <c r="AE94" s="47">
        <f t="shared" si="0"/>
        <v>-5.0505050505050509E-3</v>
      </c>
      <c r="AF94" s="48" t="s">
        <v>56</v>
      </c>
      <c r="AG94" s="48" t="str">
        <f t="shared" si="1"/>
        <v>Y</v>
      </c>
    </row>
    <row r="95" spans="1:33" ht="14.25" customHeight="1">
      <c r="A95" s="44">
        <v>43910</v>
      </c>
      <c r="B95" s="44" t="s">
        <v>217</v>
      </c>
      <c r="C95" s="44">
        <v>43910</v>
      </c>
      <c r="D95" s="44">
        <v>5</v>
      </c>
      <c r="E95" s="44" t="s">
        <v>720</v>
      </c>
      <c r="F95" s="44" t="s">
        <v>721</v>
      </c>
      <c r="G95" s="45"/>
      <c r="H95" s="45">
        <v>635</v>
      </c>
      <c r="I95" s="45">
        <v>601</v>
      </c>
      <c r="J95" s="45">
        <v>558</v>
      </c>
      <c r="K95" s="45">
        <v>558</v>
      </c>
      <c r="L95" s="45">
        <v>549</v>
      </c>
      <c r="M95" s="45">
        <v>542</v>
      </c>
      <c r="N95" s="45">
        <v>533</v>
      </c>
      <c r="O95" s="45">
        <v>525</v>
      </c>
      <c r="P95" s="45">
        <v>498</v>
      </c>
      <c r="Q95" s="45">
        <v>467</v>
      </c>
      <c r="R95" s="45">
        <v>438</v>
      </c>
      <c r="S95" s="45">
        <v>396</v>
      </c>
      <c r="T95" s="45">
        <v>358</v>
      </c>
      <c r="U95" s="45">
        <v>336</v>
      </c>
      <c r="V95" s="45">
        <v>336</v>
      </c>
      <c r="W95" s="45">
        <v>326</v>
      </c>
      <c r="X95" s="45">
        <v>300</v>
      </c>
      <c r="Y95" s="45">
        <v>287</v>
      </c>
      <c r="Z95" s="45">
        <v>259</v>
      </c>
      <c r="AA95" s="45">
        <v>243</v>
      </c>
      <c r="AB95" s="45">
        <v>209</v>
      </c>
      <c r="AC95" s="45">
        <v>241</v>
      </c>
      <c r="AD95" s="48">
        <v>240</v>
      </c>
      <c r="AE95" s="47">
        <f t="shared" si="0"/>
        <v>-4.1493775933609959E-3</v>
      </c>
      <c r="AF95" s="48" t="s">
        <v>56</v>
      </c>
      <c r="AG95" s="48" t="b">
        <f t="shared" si="1"/>
        <v>0</v>
      </c>
    </row>
    <row r="96" spans="1:33" ht="14.25" customHeight="1">
      <c r="A96" s="44">
        <v>43420</v>
      </c>
      <c r="B96" s="44" t="s">
        <v>750</v>
      </c>
      <c r="C96" s="44">
        <v>43420</v>
      </c>
      <c r="D96" s="44">
        <v>2</v>
      </c>
      <c r="E96" s="44" t="s">
        <v>725</v>
      </c>
      <c r="F96" s="44" t="s">
        <v>721</v>
      </c>
      <c r="G96" s="45" t="s">
        <v>721</v>
      </c>
      <c r="H96" s="45">
        <v>257</v>
      </c>
      <c r="I96" s="45">
        <v>225</v>
      </c>
      <c r="J96" s="45">
        <v>209</v>
      </c>
      <c r="K96" s="45">
        <v>229</v>
      </c>
      <c r="L96" s="45">
        <v>220</v>
      </c>
      <c r="M96" s="45">
        <v>206</v>
      </c>
      <c r="N96" s="45">
        <v>225</v>
      </c>
      <c r="O96" s="45">
        <v>222</v>
      </c>
      <c r="P96" s="45">
        <v>227</v>
      </c>
      <c r="Q96" s="45">
        <v>235</v>
      </c>
      <c r="R96" s="45">
        <v>248</v>
      </c>
      <c r="S96" s="45">
        <v>248</v>
      </c>
      <c r="T96" s="45">
        <v>244</v>
      </c>
      <c r="U96" s="45">
        <v>249</v>
      </c>
      <c r="V96" s="45">
        <v>268</v>
      </c>
      <c r="W96" s="45">
        <v>271</v>
      </c>
      <c r="X96" s="45">
        <v>284</v>
      </c>
      <c r="Y96" s="45">
        <v>289</v>
      </c>
      <c r="Z96" s="45">
        <v>263</v>
      </c>
      <c r="AA96" s="45">
        <v>241</v>
      </c>
      <c r="AB96" s="45">
        <v>246</v>
      </c>
      <c r="AC96" s="45">
        <v>252</v>
      </c>
      <c r="AD96" s="48">
        <v>252</v>
      </c>
      <c r="AE96" s="47">
        <f t="shared" si="0"/>
        <v>0</v>
      </c>
      <c r="AF96" s="48" t="s">
        <v>56</v>
      </c>
      <c r="AG96" s="48" t="b">
        <f t="shared" si="1"/>
        <v>0</v>
      </c>
    </row>
    <row r="97" spans="1:33" ht="14.25" customHeight="1">
      <c r="A97" s="44">
        <v>44580</v>
      </c>
      <c r="B97" s="44" t="s">
        <v>664</v>
      </c>
      <c r="C97" s="44">
        <v>44580</v>
      </c>
      <c r="D97" s="44">
        <v>1</v>
      </c>
      <c r="E97" s="44" t="s">
        <v>730</v>
      </c>
      <c r="F97" s="44" t="s">
        <v>721</v>
      </c>
      <c r="G97" s="45"/>
      <c r="H97" s="45">
        <v>241</v>
      </c>
      <c r="I97" s="45">
        <v>212</v>
      </c>
      <c r="J97" s="45">
        <v>217</v>
      </c>
      <c r="K97" s="45">
        <v>186</v>
      </c>
      <c r="L97" s="45">
        <v>181</v>
      </c>
      <c r="M97" s="45">
        <v>157</v>
      </c>
      <c r="N97" s="45">
        <v>155</v>
      </c>
      <c r="O97" s="45">
        <v>155</v>
      </c>
      <c r="P97" s="45">
        <v>175</v>
      </c>
      <c r="Q97" s="45">
        <v>174</v>
      </c>
      <c r="R97" s="45">
        <v>186</v>
      </c>
      <c r="S97" s="45">
        <v>187</v>
      </c>
      <c r="T97" s="45">
        <v>161</v>
      </c>
      <c r="U97" s="45">
        <v>158</v>
      </c>
      <c r="V97" s="45">
        <v>166</v>
      </c>
      <c r="W97" s="45">
        <v>171</v>
      </c>
      <c r="X97" s="45">
        <v>163</v>
      </c>
      <c r="Y97" s="45">
        <v>152</v>
      </c>
      <c r="Z97" s="45">
        <v>140</v>
      </c>
      <c r="AA97" s="45">
        <v>120</v>
      </c>
      <c r="AB97" s="45">
        <v>109</v>
      </c>
      <c r="AC97" s="45">
        <v>131</v>
      </c>
      <c r="AD97" s="48">
        <v>131</v>
      </c>
      <c r="AE97" s="47">
        <f t="shared" si="0"/>
        <v>0</v>
      </c>
      <c r="AF97" s="48" t="s">
        <v>56</v>
      </c>
      <c r="AG97" s="48" t="str">
        <f t="shared" si="1"/>
        <v>Y</v>
      </c>
    </row>
    <row r="98" spans="1:33" ht="14.25" customHeight="1">
      <c r="A98" s="44">
        <v>42840</v>
      </c>
      <c r="B98" s="44" t="s">
        <v>546</v>
      </c>
      <c r="C98" s="44">
        <v>42840</v>
      </c>
      <c r="D98" s="44">
        <v>4</v>
      </c>
      <c r="E98" s="44" t="s">
        <v>728</v>
      </c>
      <c r="F98" s="44" t="s">
        <v>721</v>
      </c>
      <c r="G98" s="45" t="s">
        <v>721</v>
      </c>
      <c r="H98" s="45">
        <v>467</v>
      </c>
      <c r="I98" s="45">
        <v>459</v>
      </c>
      <c r="J98" s="45">
        <v>451</v>
      </c>
      <c r="K98" s="45">
        <v>446</v>
      </c>
      <c r="L98" s="45">
        <v>421</v>
      </c>
      <c r="M98" s="45">
        <v>474</v>
      </c>
      <c r="N98" s="45">
        <v>437</v>
      </c>
      <c r="O98" s="45">
        <v>469</v>
      </c>
      <c r="P98" s="45">
        <v>436</v>
      </c>
      <c r="Q98" s="45">
        <v>440</v>
      </c>
      <c r="R98" s="45">
        <v>399</v>
      </c>
      <c r="S98" s="45">
        <v>377</v>
      </c>
      <c r="T98" s="45">
        <v>406</v>
      </c>
      <c r="U98" s="45">
        <v>388</v>
      </c>
      <c r="V98" s="45">
        <v>348</v>
      </c>
      <c r="W98" s="45">
        <v>387</v>
      </c>
      <c r="X98" s="45">
        <v>393</v>
      </c>
      <c r="Y98" s="45">
        <v>394</v>
      </c>
      <c r="Z98" s="45">
        <v>391</v>
      </c>
      <c r="AA98" s="45">
        <v>349</v>
      </c>
      <c r="AB98" s="45">
        <v>308</v>
      </c>
      <c r="AC98" s="45">
        <v>337</v>
      </c>
      <c r="AD98" s="48">
        <v>338</v>
      </c>
      <c r="AE98" s="47">
        <f t="shared" si="0"/>
        <v>2.967359050445104E-3</v>
      </c>
      <c r="AF98" s="48" t="s">
        <v>56</v>
      </c>
      <c r="AG98" s="48" t="b">
        <f t="shared" si="1"/>
        <v>0</v>
      </c>
    </row>
    <row r="99" spans="1:33" ht="14.25" customHeight="1">
      <c r="A99" s="44">
        <v>43840</v>
      </c>
      <c r="B99" s="44" t="s">
        <v>205</v>
      </c>
      <c r="C99" s="44">
        <v>43840</v>
      </c>
      <c r="D99" s="44">
        <v>1</v>
      </c>
      <c r="E99" s="44" t="s">
        <v>717</v>
      </c>
      <c r="F99" s="44" t="s">
        <v>721</v>
      </c>
      <c r="G99" s="45" t="s">
        <v>721</v>
      </c>
      <c r="H99" s="45">
        <v>241</v>
      </c>
      <c r="I99" s="45">
        <v>235</v>
      </c>
      <c r="J99" s="45">
        <v>226</v>
      </c>
      <c r="K99" s="45">
        <v>220</v>
      </c>
      <c r="L99" s="45">
        <v>208</v>
      </c>
      <c r="M99" s="45">
        <v>266</v>
      </c>
      <c r="N99" s="45">
        <v>280</v>
      </c>
      <c r="O99" s="45">
        <v>276</v>
      </c>
      <c r="P99" s="45">
        <v>286</v>
      </c>
      <c r="Q99" s="45">
        <v>262</v>
      </c>
      <c r="R99" s="45">
        <v>255</v>
      </c>
      <c r="S99" s="45">
        <v>256</v>
      </c>
      <c r="T99" s="45">
        <v>244</v>
      </c>
      <c r="U99" s="45">
        <v>264</v>
      </c>
      <c r="V99" s="45">
        <v>248</v>
      </c>
      <c r="W99" s="45">
        <v>274</v>
      </c>
      <c r="X99" s="45">
        <v>267</v>
      </c>
      <c r="Y99" s="45">
        <v>252</v>
      </c>
      <c r="Z99" s="45">
        <v>275</v>
      </c>
      <c r="AA99" s="45">
        <v>279</v>
      </c>
      <c r="AB99" s="45">
        <v>238</v>
      </c>
      <c r="AC99" s="45">
        <v>256</v>
      </c>
      <c r="AD99" s="48">
        <v>257</v>
      </c>
      <c r="AE99" s="47">
        <f t="shared" si="0"/>
        <v>3.90625E-3</v>
      </c>
      <c r="AF99" s="48" t="s">
        <v>56</v>
      </c>
      <c r="AG99" s="48" t="b">
        <f t="shared" si="1"/>
        <v>0</v>
      </c>
    </row>
    <row r="100" spans="1:33" ht="14.25" customHeight="1">
      <c r="A100" s="44">
        <v>42300</v>
      </c>
      <c r="B100" s="44" t="s">
        <v>482</v>
      </c>
      <c r="C100" s="44">
        <v>42300</v>
      </c>
      <c r="D100" s="44">
        <v>5</v>
      </c>
      <c r="E100" s="44" t="s">
        <v>720</v>
      </c>
      <c r="F100" s="44" t="s">
        <v>721</v>
      </c>
      <c r="G100" s="45" t="s">
        <v>721</v>
      </c>
      <c r="H100" s="45">
        <v>812</v>
      </c>
      <c r="I100" s="45">
        <v>816</v>
      </c>
      <c r="J100" s="45">
        <v>805</v>
      </c>
      <c r="K100" s="45">
        <v>808</v>
      </c>
      <c r="L100" s="45">
        <v>792</v>
      </c>
      <c r="M100" s="45">
        <v>774</v>
      </c>
      <c r="N100" s="45">
        <v>774</v>
      </c>
      <c r="O100" s="45">
        <v>767</v>
      </c>
      <c r="P100" s="45">
        <v>717</v>
      </c>
      <c r="Q100" s="45">
        <v>691</v>
      </c>
      <c r="R100" s="45">
        <v>705</v>
      </c>
      <c r="S100" s="45">
        <v>701</v>
      </c>
      <c r="T100" s="45">
        <v>686</v>
      </c>
      <c r="U100" s="45">
        <v>696</v>
      </c>
      <c r="V100" s="45">
        <v>717</v>
      </c>
      <c r="W100" s="45">
        <v>707</v>
      </c>
      <c r="X100" s="45">
        <v>708</v>
      </c>
      <c r="Y100" s="45">
        <v>689</v>
      </c>
      <c r="Z100" s="45">
        <v>670</v>
      </c>
      <c r="AA100" s="45">
        <v>631</v>
      </c>
      <c r="AB100" s="45">
        <v>539</v>
      </c>
      <c r="AC100" s="45">
        <v>558</v>
      </c>
      <c r="AD100" s="48">
        <v>562</v>
      </c>
      <c r="AE100" s="47">
        <f t="shared" si="0"/>
        <v>7.1684587813620072E-3</v>
      </c>
      <c r="AF100" s="48" t="s">
        <v>56</v>
      </c>
      <c r="AG100" s="48" t="b">
        <f t="shared" si="1"/>
        <v>0</v>
      </c>
    </row>
    <row r="101" spans="1:33" ht="14.25" customHeight="1">
      <c r="A101" s="44">
        <v>40820</v>
      </c>
      <c r="B101" s="44" t="s">
        <v>348</v>
      </c>
      <c r="C101" s="44">
        <v>40820</v>
      </c>
      <c r="D101" s="44">
        <v>5</v>
      </c>
      <c r="E101" s="44" t="s">
        <v>720</v>
      </c>
      <c r="F101" s="44" t="s">
        <v>721</v>
      </c>
      <c r="G101" s="45" t="s">
        <v>721</v>
      </c>
      <c r="H101" s="45">
        <v>709</v>
      </c>
      <c r="I101" s="45">
        <v>708</v>
      </c>
      <c r="J101" s="45">
        <v>696</v>
      </c>
      <c r="K101" s="45">
        <v>744</v>
      </c>
      <c r="L101" s="45">
        <v>731</v>
      </c>
      <c r="M101" s="45">
        <v>723</v>
      </c>
      <c r="N101" s="45">
        <v>719</v>
      </c>
      <c r="O101" s="45">
        <v>738</v>
      </c>
      <c r="P101" s="45">
        <v>700</v>
      </c>
      <c r="Q101" s="45">
        <v>630</v>
      </c>
      <c r="R101" s="45">
        <v>568</v>
      </c>
      <c r="S101" s="45">
        <v>535</v>
      </c>
      <c r="T101" s="45">
        <v>508</v>
      </c>
      <c r="U101" s="45">
        <v>486</v>
      </c>
      <c r="V101" s="45">
        <v>458</v>
      </c>
      <c r="W101" s="45">
        <v>464</v>
      </c>
      <c r="X101" s="45">
        <v>438</v>
      </c>
      <c r="Y101" s="45">
        <v>425</v>
      </c>
      <c r="Z101" s="45">
        <v>433</v>
      </c>
      <c r="AA101" s="45">
        <v>440</v>
      </c>
      <c r="AB101" s="45">
        <v>437</v>
      </c>
      <c r="AC101" s="45">
        <v>475</v>
      </c>
      <c r="AD101" s="48">
        <v>479</v>
      </c>
      <c r="AE101" s="47">
        <f t="shared" si="0"/>
        <v>8.4210526315789472E-3</v>
      </c>
      <c r="AF101" s="48" t="s">
        <v>56</v>
      </c>
      <c r="AG101" s="48" t="b">
        <f t="shared" si="1"/>
        <v>0</v>
      </c>
    </row>
    <row r="102" spans="1:33" ht="14.25" customHeight="1">
      <c r="A102" s="44">
        <v>40660</v>
      </c>
      <c r="B102" s="44" t="s">
        <v>751</v>
      </c>
      <c r="C102" s="44">
        <v>40660</v>
      </c>
      <c r="D102" s="44">
        <v>5</v>
      </c>
      <c r="E102" s="44" t="s">
        <v>720</v>
      </c>
      <c r="F102" s="44" t="s">
        <v>721</v>
      </c>
      <c r="G102" s="45" t="s">
        <v>721</v>
      </c>
      <c r="H102" s="45">
        <v>494</v>
      </c>
      <c r="I102" s="45">
        <v>482</v>
      </c>
      <c r="J102" s="45">
        <v>455</v>
      </c>
      <c r="K102" s="45">
        <v>429</v>
      </c>
      <c r="L102" s="45">
        <v>433</v>
      </c>
      <c r="M102" s="45">
        <v>413</v>
      </c>
      <c r="N102" s="45">
        <v>418</v>
      </c>
      <c r="O102" s="45">
        <v>403</v>
      </c>
      <c r="P102" s="45">
        <v>396</v>
      </c>
      <c r="Q102" s="45">
        <v>376</v>
      </c>
      <c r="R102" s="45">
        <v>355</v>
      </c>
      <c r="S102" s="45">
        <v>359</v>
      </c>
      <c r="T102" s="45">
        <v>365</v>
      </c>
      <c r="U102" s="45">
        <v>394</v>
      </c>
      <c r="V102" s="45">
        <v>407</v>
      </c>
      <c r="W102" s="45">
        <v>396</v>
      </c>
      <c r="X102" s="45">
        <v>398</v>
      </c>
      <c r="Y102" s="45">
        <v>416</v>
      </c>
      <c r="Z102" s="45">
        <v>406</v>
      </c>
      <c r="AA102" s="45">
        <v>400</v>
      </c>
      <c r="AB102" s="45">
        <v>385</v>
      </c>
      <c r="AC102" s="45">
        <v>417</v>
      </c>
      <c r="AD102" s="48">
        <v>421</v>
      </c>
      <c r="AE102" s="47">
        <f t="shared" si="0"/>
        <v>9.5923261390887284E-3</v>
      </c>
      <c r="AF102" s="48" t="s">
        <v>56</v>
      </c>
      <c r="AG102" s="48" t="b">
        <f t="shared" si="1"/>
        <v>0</v>
      </c>
    </row>
    <row r="103" spans="1:33" ht="14.25" customHeight="1">
      <c r="A103" s="44">
        <v>40050</v>
      </c>
      <c r="B103" s="44" t="s">
        <v>752</v>
      </c>
      <c r="C103" s="44">
        <v>40050</v>
      </c>
      <c r="D103" s="44">
        <v>6</v>
      </c>
      <c r="E103" s="44" t="s">
        <v>725</v>
      </c>
      <c r="F103" s="44" t="s">
        <v>721</v>
      </c>
      <c r="G103" s="45"/>
      <c r="H103" s="45">
        <v>299</v>
      </c>
      <c r="I103" s="45">
        <v>289</v>
      </c>
      <c r="J103" s="45">
        <v>296</v>
      </c>
      <c r="K103" s="45">
        <v>310</v>
      </c>
      <c r="L103" s="45">
        <v>293</v>
      </c>
      <c r="M103" s="45">
        <v>290</v>
      </c>
      <c r="N103" s="45">
        <v>269</v>
      </c>
      <c r="O103" s="45">
        <v>283</v>
      </c>
      <c r="P103" s="45">
        <v>297</v>
      </c>
      <c r="Q103" s="45">
        <v>272</v>
      </c>
      <c r="R103" s="45">
        <v>280</v>
      </c>
      <c r="S103" s="45">
        <v>278</v>
      </c>
      <c r="T103" s="45">
        <v>256</v>
      </c>
      <c r="U103" s="45">
        <v>239</v>
      </c>
      <c r="V103" s="45">
        <v>227</v>
      </c>
      <c r="W103" s="45">
        <v>219</v>
      </c>
      <c r="X103" s="45">
        <v>216</v>
      </c>
      <c r="Y103" s="45">
        <v>203</v>
      </c>
      <c r="Z103" s="45">
        <v>191</v>
      </c>
      <c r="AA103" s="45">
        <v>196</v>
      </c>
      <c r="AB103" s="45">
        <v>191</v>
      </c>
      <c r="AC103" s="45">
        <v>199</v>
      </c>
      <c r="AD103" s="48">
        <v>201</v>
      </c>
      <c r="AE103" s="47">
        <f t="shared" si="0"/>
        <v>1.0050251256281407E-2</v>
      </c>
      <c r="AF103" s="48" t="s">
        <v>56</v>
      </c>
      <c r="AG103" s="48" t="str">
        <f t="shared" si="1"/>
        <v>Y</v>
      </c>
    </row>
    <row r="104" spans="1:33" ht="14.25" customHeight="1">
      <c r="A104" s="44">
        <v>41190</v>
      </c>
      <c r="B104" s="44" t="s">
        <v>382</v>
      </c>
      <c r="C104" s="44">
        <v>41190</v>
      </c>
      <c r="D104" s="44">
        <v>1</v>
      </c>
      <c r="E104" s="44" t="s">
        <v>730</v>
      </c>
      <c r="F104" s="44" t="s">
        <v>721</v>
      </c>
      <c r="G104" s="45"/>
      <c r="H104" s="45">
        <v>584</v>
      </c>
      <c r="I104" s="45">
        <v>574</v>
      </c>
      <c r="J104" s="45">
        <v>546</v>
      </c>
      <c r="K104" s="45">
        <v>498</v>
      </c>
      <c r="L104" s="45">
        <v>467</v>
      </c>
      <c r="M104" s="45">
        <v>438</v>
      </c>
      <c r="N104" s="45">
        <v>400</v>
      </c>
      <c r="O104" s="45">
        <v>383</v>
      </c>
      <c r="P104" s="45">
        <v>343</v>
      </c>
      <c r="Q104" s="45">
        <v>336</v>
      </c>
      <c r="R104" s="45">
        <v>316</v>
      </c>
      <c r="S104" s="45">
        <v>307</v>
      </c>
      <c r="T104" s="45">
        <v>306</v>
      </c>
      <c r="U104" s="45">
        <v>317</v>
      </c>
      <c r="V104" s="45">
        <v>318</v>
      </c>
      <c r="W104" s="45">
        <v>335</v>
      </c>
      <c r="X104" s="45">
        <v>325</v>
      </c>
      <c r="Y104" s="45">
        <v>321</v>
      </c>
      <c r="Z104" s="45">
        <v>289</v>
      </c>
      <c r="AA104" s="45">
        <v>283</v>
      </c>
      <c r="AB104" s="45">
        <v>208</v>
      </c>
      <c r="AC104" s="45">
        <v>259</v>
      </c>
      <c r="AD104" s="48">
        <v>262</v>
      </c>
      <c r="AE104" s="47">
        <f t="shared" si="0"/>
        <v>1.1583011583011582E-2</v>
      </c>
      <c r="AF104" s="48" t="s">
        <v>56</v>
      </c>
      <c r="AG104" s="48" t="b">
        <f t="shared" si="1"/>
        <v>0</v>
      </c>
    </row>
    <row r="105" spans="1:33" ht="14.25" customHeight="1">
      <c r="A105" s="44">
        <v>41370</v>
      </c>
      <c r="B105" s="44" t="s">
        <v>402</v>
      </c>
      <c r="C105" s="44">
        <v>41370</v>
      </c>
      <c r="D105" s="44">
        <v>4</v>
      </c>
      <c r="E105" s="44" t="s">
        <v>725</v>
      </c>
      <c r="F105" s="44" t="s">
        <v>721</v>
      </c>
      <c r="G105" s="45" t="s">
        <v>721</v>
      </c>
      <c r="H105" s="45">
        <v>518</v>
      </c>
      <c r="I105" s="45">
        <v>493</v>
      </c>
      <c r="J105" s="45">
        <v>482</v>
      </c>
      <c r="K105" s="45">
        <v>455</v>
      </c>
      <c r="L105" s="45">
        <v>414</v>
      </c>
      <c r="M105" s="45">
        <v>372</v>
      </c>
      <c r="N105" s="45">
        <v>349</v>
      </c>
      <c r="O105" s="45">
        <v>328</v>
      </c>
      <c r="P105" s="45">
        <v>307</v>
      </c>
      <c r="Q105" s="45">
        <v>304</v>
      </c>
      <c r="R105" s="45">
        <v>261</v>
      </c>
      <c r="S105" s="45">
        <v>223</v>
      </c>
      <c r="T105" s="45">
        <v>223</v>
      </c>
      <c r="U105" s="45">
        <v>213</v>
      </c>
      <c r="V105" s="45">
        <v>223</v>
      </c>
      <c r="W105" s="45">
        <v>212</v>
      </c>
      <c r="X105" s="45">
        <v>206</v>
      </c>
      <c r="Y105" s="45">
        <v>186</v>
      </c>
      <c r="Z105" s="45">
        <v>192</v>
      </c>
      <c r="AA105" s="45">
        <v>178</v>
      </c>
      <c r="AB105" s="45">
        <v>172</v>
      </c>
      <c r="AC105" s="45">
        <v>159</v>
      </c>
      <c r="AD105" s="48">
        <v>161</v>
      </c>
      <c r="AE105" s="47">
        <f t="shared" si="0"/>
        <v>1.2578616352201259E-2</v>
      </c>
      <c r="AF105" s="48" t="s">
        <v>56</v>
      </c>
      <c r="AG105" s="48" t="str">
        <f t="shared" si="1"/>
        <v>Y</v>
      </c>
    </row>
    <row r="106" spans="1:33" ht="14.25" customHeight="1">
      <c r="A106" s="44">
        <v>42050</v>
      </c>
      <c r="B106" s="44" t="s">
        <v>753</v>
      </c>
      <c r="C106" s="44">
        <v>42050</v>
      </c>
      <c r="D106" s="44">
        <v>1</v>
      </c>
      <c r="E106" s="44" t="s">
        <v>725</v>
      </c>
      <c r="F106" s="44" t="s">
        <v>721</v>
      </c>
      <c r="G106" s="45" t="s">
        <v>721</v>
      </c>
      <c r="H106" s="45">
        <v>889</v>
      </c>
      <c r="I106" s="45">
        <v>845</v>
      </c>
      <c r="J106" s="45">
        <v>814</v>
      </c>
      <c r="K106" s="45">
        <v>712</v>
      </c>
      <c r="L106" s="45">
        <v>629</v>
      </c>
      <c r="M106" s="45">
        <v>599</v>
      </c>
      <c r="N106" s="45">
        <v>530</v>
      </c>
      <c r="O106" s="45">
        <v>496</v>
      </c>
      <c r="P106" s="45">
        <v>472</v>
      </c>
      <c r="Q106" s="45">
        <v>477</v>
      </c>
      <c r="R106" s="45">
        <v>494</v>
      </c>
      <c r="S106" s="45">
        <v>493</v>
      </c>
      <c r="T106" s="45">
        <v>481</v>
      </c>
      <c r="U106" s="45">
        <v>507</v>
      </c>
      <c r="V106" s="45">
        <v>480</v>
      </c>
      <c r="W106" s="45">
        <v>487</v>
      </c>
      <c r="X106" s="45">
        <v>508</v>
      </c>
      <c r="Y106" s="45">
        <v>505</v>
      </c>
      <c r="Z106" s="45">
        <v>492</v>
      </c>
      <c r="AA106" s="45">
        <v>486</v>
      </c>
      <c r="AB106" s="45">
        <v>507</v>
      </c>
      <c r="AC106" s="45">
        <v>546</v>
      </c>
      <c r="AD106" s="48">
        <v>553</v>
      </c>
      <c r="AE106" s="47">
        <f t="shared" si="0"/>
        <v>1.282051282051282E-2</v>
      </c>
      <c r="AF106" s="48" t="s">
        <v>56</v>
      </c>
      <c r="AG106" s="48" t="b">
        <f t="shared" si="1"/>
        <v>0</v>
      </c>
    </row>
    <row r="107" spans="1:33" ht="14.25" customHeight="1">
      <c r="A107" s="44">
        <v>40701</v>
      </c>
      <c r="B107" s="44" t="s">
        <v>678</v>
      </c>
      <c r="C107" s="44">
        <v>40701</v>
      </c>
      <c r="D107" s="44">
        <v>5</v>
      </c>
      <c r="E107" s="44" t="s">
        <v>720</v>
      </c>
      <c r="F107" s="44"/>
      <c r="G107" s="45" t="s">
        <v>691</v>
      </c>
      <c r="H107" s="45">
        <v>78</v>
      </c>
      <c r="I107" s="45">
        <v>77</v>
      </c>
      <c r="J107" s="45">
        <v>80</v>
      </c>
      <c r="K107" s="45">
        <v>75</v>
      </c>
      <c r="L107" s="45">
        <v>79</v>
      </c>
      <c r="M107" s="45">
        <v>81</v>
      </c>
      <c r="N107" s="45">
        <v>79</v>
      </c>
      <c r="O107" s="45">
        <v>78</v>
      </c>
      <c r="P107" s="45">
        <v>81</v>
      </c>
      <c r="Q107" s="45">
        <v>76</v>
      </c>
      <c r="R107" s="45">
        <v>80</v>
      </c>
      <c r="S107" s="45">
        <v>84</v>
      </c>
      <c r="T107" s="45">
        <v>86</v>
      </c>
      <c r="U107" s="45">
        <v>88</v>
      </c>
      <c r="V107" s="45">
        <v>89</v>
      </c>
      <c r="W107" s="45">
        <v>90</v>
      </c>
      <c r="X107" s="45">
        <v>89</v>
      </c>
      <c r="Y107" s="45">
        <v>89</v>
      </c>
      <c r="Z107" s="45">
        <v>86</v>
      </c>
      <c r="AA107" s="45">
        <v>90</v>
      </c>
      <c r="AB107" s="45">
        <v>81</v>
      </c>
      <c r="AC107" s="45">
        <v>77</v>
      </c>
      <c r="AD107" s="48">
        <v>78</v>
      </c>
      <c r="AE107" s="47">
        <f t="shared" si="0"/>
        <v>1.2987012987012988E-2</v>
      </c>
      <c r="AF107" s="48" t="s">
        <v>56</v>
      </c>
      <c r="AG107" s="48" t="str">
        <f t="shared" si="1"/>
        <v>Y</v>
      </c>
    </row>
    <row r="108" spans="1:33" ht="14.25" customHeight="1">
      <c r="A108" s="44">
        <v>42590</v>
      </c>
      <c r="B108" s="44" t="s">
        <v>514</v>
      </c>
      <c r="C108" s="44">
        <v>42590</v>
      </c>
      <c r="D108" s="44">
        <v>5</v>
      </c>
      <c r="E108" s="44" t="s">
        <v>725</v>
      </c>
      <c r="F108" s="44" t="s">
        <v>721</v>
      </c>
      <c r="G108" s="45" t="s">
        <v>721</v>
      </c>
      <c r="H108" s="45">
        <v>563</v>
      </c>
      <c r="I108" s="45">
        <v>529</v>
      </c>
      <c r="J108" s="45">
        <v>506</v>
      </c>
      <c r="K108" s="45">
        <v>493</v>
      </c>
      <c r="L108" s="45">
        <v>476</v>
      </c>
      <c r="M108" s="45">
        <v>472</v>
      </c>
      <c r="N108" s="45">
        <v>424</v>
      </c>
      <c r="O108" s="45">
        <v>405</v>
      </c>
      <c r="P108" s="45">
        <v>390</v>
      </c>
      <c r="Q108" s="45">
        <v>377</v>
      </c>
      <c r="R108" s="45">
        <v>383</v>
      </c>
      <c r="S108" s="45">
        <v>362</v>
      </c>
      <c r="T108" s="45">
        <v>366</v>
      </c>
      <c r="U108" s="45">
        <v>372</v>
      </c>
      <c r="V108" s="45">
        <v>362</v>
      </c>
      <c r="W108" s="45">
        <v>342</v>
      </c>
      <c r="X108" s="45">
        <v>364</v>
      </c>
      <c r="Y108" s="45">
        <v>373</v>
      </c>
      <c r="Z108" s="45">
        <v>363</v>
      </c>
      <c r="AA108" s="45">
        <v>355</v>
      </c>
      <c r="AB108" s="45">
        <v>324</v>
      </c>
      <c r="AC108" s="45">
        <v>360</v>
      </c>
      <c r="AD108" s="48">
        <v>365</v>
      </c>
      <c r="AE108" s="47">
        <f t="shared" si="0"/>
        <v>1.3888888888888888E-2</v>
      </c>
      <c r="AF108" s="48" t="s">
        <v>56</v>
      </c>
      <c r="AG108" s="48" t="b">
        <f t="shared" si="1"/>
        <v>0</v>
      </c>
    </row>
    <row r="109" spans="1:33" ht="14.25" customHeight="1">
      <c r="A109" s="44">
        <v>41160</v>
      </c>
      <c r="B109" s="44" t="s">
        <v>374</v>
      </c>
      <c r="C109" s="44">
        <v>41160</v>
      </c>
      <c r="D109" s="44">
        <v>4</v>
      </c>
      <c r="E109" s="44" t="s">
        <v>717</v>
      </c>
      <c r="F109" s="44" t="s">
        <v>721</v>
      </c>
      <c r="G109" s="45" t="s">
        <v>721</v>
      </c>
      <c r="H109" s="45">
        <v>404</v>
      </c>
      <c r="I109" s="45">
        <v>371</v>
      </c>
      <c r="J109" s="45">
        <v>365</v>
      </c>
      <c r="K109" s="45">
        <v>360</v>
      </c>
      <c r="L109" s="45">
        <v>329</v>
      </c>
      <c r="M109" s="45">
        <v>402</v>
      </c>
      <c r="N109" s="45">
        <v>387</v>
      </c>
      <c r="O109" s="45">
        <v>368</v>
      </c>
      <c r="P109" s="45">
        <v>358</v>
      </c>
      <c r="Q109" s="45">
        <v>346</v>
      </c>
      <c r="R109" s="45">
        <v>336</v>
      </c>
      <c r="S109" s="45">
        <v>322</v>
      </c>
      <c r="T109" s="45">
        <v>328</v>
      </c>
      <c r="U109" s="45">
        <v>297</v>
      </c>
      <c r="V109" s="45">
        <v>300</v>
      </c>
      <c r="W109" s="45">
        <v>354</v>
      </c>
      <c r="X109" s="45">
        <v>379</v>
      </c>
      <c r="Y109" s="45">
        <v>330</v>
      </c>
      <c r="Z109" s="45">
        <v>333</v>
      </c>
      <c r="AA109" s="45">
        <v>297</v>
      </c>
      <c r="AB109" s="45">
        <v>275</v>
      </c>
      <c r="AC109" s="45">
        <v>283</v>
      </c>
      <c r="AD109" s="48">
        <v>287</v>
      </c>
      <c r="AE109" s="47">
        <f t="shared" si="0"/>
        <v>1.4134275618374558E-2</v>
      </c>
      <c r="AF109" s="48" t="s">
        <v>56</v>
      </c>
      <c r="AG109" s="48" t="b">
        <f t="shared" si="1"/>
        <v>0</v>
      </c>
    </row>
    <row r="110" spans="1:33" ht="14.25" customHeight="1">
      <c r="A110" s="44">
        <v>43630</v>
      </c>
      <c r="B110" s="44" t="s">
        <v>582</v>
      </c>
      <c r="C110" s="44">
        <v>43630</v>
      </c>
      <c r="D110" s="44">
        <v>1</v>
      </c>
      <c r="E110" s="44" t="s">
        <v>722</v>
      </c>
      <c r="F110" s="44" t="s">
        <v>721</v>
      </c>
      <c r="G110" s="45" t="s">
        <v>721</v>
      </c>
      <c r="H110" s="45">
        <v>668</v>
      </c>
      <c r="I110" s="45">
        <v>683</v>
      </c>
      <c r="J110" s="45">
        <v>671</v>
      </c>
      <c r="K110" s="45">
        <v>686</v>
      </c>
      <c r="L110" s="45">
        <v>696</v>
      </c>
      <c r="M110" s="45">
        <v>694</v>
      </c>
      <c r="N110" s="45">
        <v>709</v>
      </c>
      <c r="O110" s="45">
        <v>702</v>
      </c>
      <c r="P110" s="45">
        <v>675</v>
      </c>
      <c r="Q110" s="45">
        <v>656</v>
      </c>
      <c r="R110" s="45">
        <v>633</v>
      </c>
      <c r="S110" s="45">
        <v>640</v>
      </c>
      <c r="T110" s="45">
        <v>596</v>
      </c>
      <c r="U110" s="45">
        <v>561</v>
      </c>
      <c r="V110" s="45">
        <v>554</v>
      </c>
      <c r="W110" s="45">
        <v>505</v>
      </c>
      <c r="X110" s="45">
        <v>483</v>
      </c>
      <c r="Y110" s="45">
        <v>478</v>
      </c>
      <c r="Z110" s="45">
        <v>454</v>
      </c>
      <c r="AA110" s="45">
        <v>434</v>
      </c>
      <c r="AB110" s="45">
        <v>396</v>
      </c>
      <c r="AC110" s="45">
        <v>387</v>
      </c>
      <c r="AD110" s="48">
        <v>393</v>
      </c>
      <c r="AE110" s="47">
        <f t="shared" si="0"/>
        <v>1.5503875968992248E-2</v>
      </c>
      <c r="AF110" s="48" t="s">
        <v>56</v>
      </c>
      <c r="AG110" s="48" t="b">
        <f t="shared" si="1"/>
        <v>0</v>
      </c>
    </row>
    <row r="111" spans="1:33" ht="14.25" customHeight="1">
      <c r="A111" s="44">
        <v>40720</v>
      </c>
      <c r="B111" s="44" t="s">
        <v>754</v>
      </c>
      <c r="C111" s="44">
        <v>40720</v>
      </c>
      <c r="D111" s="44">
        <v>5</v>
      </c>
      <c r="E111" s="44" t="s">
        <v>725</v>
      </c>
      <c r="F111" s="44" t="s">
        <v>721</v>
      </c>
      <c r="G111" s="45" t="s">
        <v>721</v>
      </c>
      <c r="H111" s="45">
        <v>534</v>
      </c>
      <c r="I111" s="45">
        <v>567</v>
      </c>
      <c r="J111" s="45">
        <v>583</v>
      </c>
      <c r="K111" s="45">
        <v>574</v>
      </c>
      <c r="L111" s="45">
        <v>567</v>
      </c>
      <c r="M111" s="45">
        <v>566</v>
      </c>
      <c r="N111" s="45">
        <v>550</v>
      </c>
      <c r="O111" s="45">
        <v>513</v>
      </c>
      <c r="P111" s="45">
        <v>509</v>
      </c>
      <c r="Q111" s="45">
        <v>485</v>
      </c>
      <c r="R111" s="45">
        <v>471</v>
      </c>
      <c r="S111" s="45">
        <v>440</v>
      </c>
      <c r="T111" s="45">
        <v>423</v>
      </c>
      <c r="U111" s="45">
        <v>420</v>
      </c>
      <c r="V111" s="45">
        <v>428</v>
      </c>
      <c r="W111" s="45">
        <v>426</v>
      </c>
      <c r="X111" s="45">
        <v>444</v>
      </c>
      <c r="Y111" s="45">
        <v>463</v>
      </c>
      <c r="Z111" s="45">
        <v>469</v>
      </c>
      <c r="AA111" s="45">
        <v>477</v>
      </c>
      <c r="AB111" s="45">
        <v>461</v>
      </c>
      <c r="AC111" s="45">
        <v>490</v>
      </c>
      <c r="AD111" s="48">
        <v>498</v>
      </c>
      <c r="AE111" s="47">
        <f t="shared" si="0"/>
        <v>1.6326530612244899E-2</v>
      </c>
      <c r="AF111" s="48" t="s">
        <v>56</v>
      </c>
      <c r="AG111" s="48" t="b">
        <f t="shared" si="1"/>
        <v>0</v>
      </c>
    </row>
    <row r="112" spans="1:33" ht="14.25" customHeight="1">
      <c r="A112" s="44">
        <v>41280</v>
      </c>
      <c r="B112" s="44" t="s">
        <v>394</v>
      </c>
      <c r="C112" s="44">
        <v>41280</v>
      </c>
      <c r="D112" s="44">
        <v>4</v>
      </c>
      <c r="E112" s="44" t="s">
        <v>717</v>
      </c>
      <c r="F112" s="44" t="s">
        <v>718</v>
      </c>
      <c r="G112" s="45"/>
      <c r="H112" s="45">
        <v>488</v>
      </c>
      <c r="I112" s="45">
        <v>467</v>
      </c>
      <c r="J112" s="45">
        <v>459</v>
      </c>
      <c r="K112" s="45">
        <v>369</v>
      </c>
      <c r="L112" s="45">
        <v>327</v>
      </c>
      <c r="M112" s="45">
        <v>312</v>
      </c>
      <c r="N112" s="45">
        <v>296</v>
      </c>
      <c r="O112" s="45">
        <v>279</v>
      </c>
      <c r="P112" s="45">
        <v>276</v>
      </c>
      <c r="Q112" s="45">
        <v>282</v>
      </c>
      <c r="R112" s="45">
        <v>272</v>
      </c>
      <c r="S112" s="45">
        <v>272</v>
      </c>
      <c r="T112" s="45">
        <v>286</v>
      </c>
      <c r="U112" s="45">
        <v>301</v>
      </c>
      <c r="V112" s="45">
        <v>267</v>
      </c>
      <c r="W112" s="45">
        <v>253</v>
      </c>
      <c r="X112" s="45">
        <v>278</v>
      </c>
      <c r="Y112" s="45">
        <v>255</v>
      </c>
      <c r="Z112" s="45">
        <v>223</v>
      </c>
      <c r="AA112" s="45">
        <v>180</v>
      </c>
      <c r="AB112" s="45">
        <v>155</v>
      </c>
      <c r="AC112" s="45">
        <v>181</v>
      </c>
      <c r="AD112" s="48">
        <v>184</v>
      </c>
      <c r="AE112" s="47">
        <f t="shared" si="0"/>
        <v>1.6574585635359115E-2</v>
      </c>
      <c r="AF112" s="48" t="s">
        <v>56</v>
      </c>
      <c r="AG112" s="48" t="str">
        <f t="shared" si="1"/>
        <v>Y</v>
      </c>
    </row>
    <row r="113" spans="1:33" ht="14.25" customHeight="1">
      <c r="A113" s="44">
        <v>43150</v>
      </c>
      <c r="B113" s="44" t="s">
        <v>566</v>
      </c>
      <c r="C113" s="44">
        <v>43150</v>
      </c>
      <c r="D113" s="44">
        <v>5</v>
      </c>
      <c r="E113" s="44" t="s">
        <v>717</v>
      </c>
      <c r="F113" s="44" t="s">
        <v>723</v>
      </c>
      <c r="G113" s="45"/>
      <c r="H113" s="45">
        <v>360</v>
      </c>
      <c r="I113" s="45">
        <v>304</v>
      </c>
      <c r="J113" s="45">
        <v>297</v>
      </c>
      <c r="K113" s="45">
        <v>265</v>
      </c>
      <c r="L113" s="45">
        <v>236</v>
      </c>
      <c r="M113" s="45">
        <v>239</v>
      </c>
      <c r="N113" s="45">
        <v>233</v>
      </c>
      <c r="O113" s="45">
        <v>232</v>
      </c>
      <c r="P113" s="45">
        <v>237</v>
      </c>
      <c r="Q113" s="45">
        <v>214</v>
      </c>
      <c r="R113" s="45">
        <v>231</v>
      </c>
      <c r="S113" s="45">
        <v>255</v>
      </c>
      <c r="T113" s="45">
        <v>289</v>
      </c>
      <c r="U113" s="45">
        <v>326</v>
      </c>
      <c r="V113" s="45">
        <v>368</v>
      </c>
      <c r="W113" s="45">
        <v>375</v>
      </c>
      <c r="X113" s="45">
        <v>376</v>
      </c>
      <c r="Y113" s="45">
        <v>395</v>
      </c>
      <c r="Z113" s="45">
        <v>438</v>
      </c>
      <c r="AA113" s="45">
        <v>386</v>
      </c>
      <c r="AB113" s="45">
        <v>386</v>
      </c>
      <c r="AC113" s="45">
        <v>417</v>
      </c>
      <c r="AD113" s="48">
        <v>424</v>
      </c>
      <c r="AE113" s="47">
        <f t="shared" si="0"/>
        <v>1.6786570743405275E-2</v>
      </c>
      <c r="AF113" s="48" t="s">
        <v>56</v>
      </c>
      <c r="AG113" s="48" t="b">
        <f t="shared" si="1"/>
        <v>0</v>
      </c>
    </row>
    <row r="114" spans="1:33" ht="14.25" customHeight="1">
      <c r="A114" s="44">
        <v>43160</v>
      </c>
      <c r="B114" s="44" t="s">
        <v>570</v>
      </c>
      <c r="C114" s="44">
        <v>43160</v>
      </c>
      <c r="D114" s="44">
        <v>2</v>
      </c>
      <c r="E114" s="44" t="s">
        <v>728</v>
      </c>
      <c r="F114" s="44" t="s">
        <v>721</v>
      </c>
      <c r="G114" s="45"/>
      <c r="H114" s="45">
        <v>441</v>
      </c>
      <c r="I114" s="45">
        <v>452</v>
      </c>
      <c r="J114" s="45">
        <v>455</v>
      </c>
      <c r="K114" s="45">
        <v>418</v>
      </c>
      <c r="L114" s="45">
        <v>375</v>
      </c>
      <c r="M114" s="45">
        <v>355</v>
      </c>
      <c r="N114" s="45">
        <v>353</v>
      </c>
      <c r="O114" s="45">
        <v>333</v>
      </c>
      <c r="P114" s="45">
        <v>336</v>
      </c>
      <c r="Q114" s="45">
        <v>309</v>
      </c>
      <c r="R114" s="45">
        <v>274</v>
      </c>
      <c r="S114" s="45">
        <v>253</v>
      </c>
      <c r="T114" s="45">
        <v>240</v>
      </c>
      <c r="U114" s="45">
        <v>208</v>
      </c>
      <c r="V114" s="45">
        <v>209</v>
      </c>
      <c r="W114" s="45">
        <v>209</v>
      </c>
      <c r="X114" s="45">
        <v>172</v>
      </c>
      <c r="Y114" s="45">
        <v>146</v>
      </c>
      <c r="Z114" s="45">
        <v>177</v>
      </c>
      <c r="AA114" s="45">
        <v>185</v>
      </c>
      <c r="AB114" s="45">
        <v>159</v>
      </c>
      <c r="AC114" s="45">
        <v>174</v>
      </c>
      <c r="AD114" s="48">
        <v>177</v>
      </c>
      <c r="AE114" s="47">
        <f t="shared" si="0"/>
        <v>1.7241379310344827E-2</v>
      </c>
      <c r="AF114" s="48" t="s">
        <v>56</v>
      </c>
      <c r="AG114" s="48" t="str">
        <f t="shared" si="1"/>
        <v>Y</v>
      </c>
    </row>
    <row r="115" spans="1:33" ht="14.25" customHeight="1">
      <c r="A115" s="44">
        <v>41220</v>
      </c>
      <c r="B115" s="44" t="s">
        <v>386</v>
      </c>
      <c r="C115" s="44">
        <v>41220</v>
      </c>
      <c r="D115" s="44">
        <v>6</v>
      </c>
      <c r="E115" s="44" t="s">
        <v>722</v>
      </c>
      <c r="F115" s="44" t="s">
        <v>723</v>
      </c>
      <c r="G115" s="45" t="s">
        <v>721</v>
      </c>
      <c r="H115" s="45">
        <v>320</v>
      </c>
      <c r="I115" s="45">
        <v>320</v>
      </c>
      <c r="J115" s="45">
        <v>314</v>
      </c>
      <c r="K115" s="45">
        <v>330</v>
      </c>
      <c r="L115" s="45">
        <v>332</v>
      </c>
      <c r="M115" s="45">
        <v>325</v>
      </c>
      <c r="N115" s="45">
        <v>289</v>
      </c>
      <c r="O115" s="45">
        <v>244</v>
      </c>
      <c r="P115" s="45">
        <v>222</v>
      </c>
      <c r="Q115" s="45">
        <v>196</v>
      </c>
      <c r="R115" s="45">
        <v>202</v>
      </c>
      <c r="S115" s="45">
        <v>255</v>
      </c>
      <c r="T115" s="45">
        <v>255</v>
      </c>
      <c r="U115" s="45">
        <v>242</v>
      </c>
      <c r="V115" s="45">
        <v>269</v>
      </c>
      <c r="W115" s="45">
        <v>279</v>
      </c>
      <c r="X115" s="45">
        <v>264</v>
      </c>
      <c r="Y115" s="45">
        <v>268</v>
      </c>
      <c r="Z115" s="45">
        <v>271</v>
      </c>
      <c r="AA115" s="45">
        <v>258</v>
      </c>
      <c r="AB115" s="45">
        <v>231</v>
      </c>
      <c r="AC115" s="45">
        <v>222</v>
      </c>
      <c r="AD115" s="48">
        <v>226</v>
      </c>
      <c r="AE115" s="47">
        <f t="shared" si="0"/>
        <v>1.8018018018018018E-2</v>
      </c>
      <c r="AF115" s="48" t="s">
        <v>56</v>
      </c>
      <c r="AG115" s="48" t="str">
        <f t="shared" si="1"/>
        <v>Y</v>
      </c>
    </row>
    <row r="116" spans="1:33" ht="14.25" customHeight="1">
      <c r="A116" s="44">
        <v>43320</v>
      </c>
      <c r="B116" s="44" t="s">
        <v>169</v>
      </c>
      <c r="C116" s="44">
        <v>43320</v>
      </c>
      <c r="D116" s="44">
        <v>1</v>
      </c>
      <c r="E116" s="44" t="s">
        <v>722</v>
      </c>
      <c r="F116" s="44" t="s">
        <v>721</v>
      </c>
      <c r="G116" s="45" t="s">
        <v>721</v>
      </c>
      <c r="H116" s="45">
        <v>243</v>
      </c>
      <c r="I116" s="45">
        <v>241</v>
      </c>
      <c r="J116" s="45">
        <v>206</v>
      </c>
      <c r="K116" s="45">
        <v>230</v>
      </c>
      <c r="L116" s="45">
        <v>233</v>
      </c>
      <c r="M116" s="45">
        <v>228</v>
      </c>
      <c r="N116" s="45">
        <v>241</v>
      </c>
      <c r="O116" s="45">
        <v>259</v>
      </c>
      <c r="P116" s="45">
        <v>263</v>
      </c>
      <c r="Q116" s="45">
        <v>265</v>
      </c>
      <c r="R116" s="45">
        <v>277</v>
      </c>
      <c r="S116" s="45">
        <v>282</v>
      </c>
      <c r="T116" s="45">
        <v>292</v>
      </c>
      <c r="U116" s="45">
        <v>303</v>
      </c>
      <c r="V116" s="45">
        <v>293</v>
      </c>
      <c r="W116" s="45">
        <v>289</v>
      </c>
      <c r="X116" s="45">
        <v>291</v>
      </c>
      <c r="Y116" s="45">
        <v>294</v>
      </c>
      <c r="Z116" s="45">
        <v>290</v>
      </c>
      <c r="AA116" s="45">
        <v>273</v>
      </c>
      <c r="AB116" s="45">
        <v>190</v>
      </c>
      <c r="AC116" s="45">
        <v>209</v>
      </c>
      <c r="AD116" s="48">
        <v>213</v>
      </c>
      <c r="AE116" s="47">
        <f t="shared" si="0"/>
        <v>1.9138755980861243E-2</v>
      </c>
      <c r="AF116" s="48" t="s">
        <v>56</v>
      </c>
      <c r="AG116" s="48" t="str">
        <f t="shared" si="1"/>
        <v>Y</v>
      </c>
    </row>
    <row r="117" spans="1:33" ht="14.25" customHeight="1">
      <c r="A117" s="44">
        <v>41900</v>
      </c>
      <c r="B117" s="44" t="s">
        <v>755</v>
      </c>
      <c r="C117" s="44">
        <v>41900</v>
      </c>
      <c r="D117" s="44">
        <v>2</v>
      </c>
      <c r="E117" s="44" t="s">
        <v>725</v>
      </c>
      <c r="F117" s="44" t="s">
        <v>721</v>
      </c>
      <c r="G117" s="45" t="s">
        <v>721</v>
      </c>
      <c r="H117" s="45">
        <v>669</v>
      </c>
      <c r="I117" s="45">
        <v>653</v>
      </c>
      <c r="J117" s="45">
        <v>606</v>
      </c>
      <c r="K117" s="45">
        <v>576</v>
      </c>
      <c r="L117" s="45">
        <v>563</v>
      </c>
      <c r="M117" s="45">
        <v>507</v>
      </c>
      <c r="N117" s="45">
        <v>469</v>
      </c>
      <c r="O117" s="45">
        <v>462</v>
      </c>
      <c r="P117" s="45">
        <v>440</v>
      </c>
      <c r="Q117" s="45">
        <v>463</v>
      </c>
      <c r="R117" s="45">
        <v>488</v>
      </c>
      <c r="S117" s="45">
        <v>506</v>
      </c>
      <c r="T117" s="45">
        <v>539</v>
      </c>
      <c r="U117" s="45">
        <v>535</v>
      </c>
      <c r="V117" s="45">
        <v>552</v>
      </c>
      <c r="W117" s="45">
        <v>567</v>
      </c>
      <c r="X117" s="45">
        <v>541</v>
      </c>
      <c r="Y117" s="45">
        <v>539</v>
      </c>
      <c r="Z117" s="45">
        <v>517</v>
      </c>
      <c r="AA117" s="45">
        <v>515</v>
      </c>
      <c r="AB117" s="45">
        <v>462</v>
      </c>
      <c r="AC117" s="45">
        <v>538</v>
      </c>
      <c r="AD117" s="48">
        <v>549</v>
      </c>
      <c r="AE117" s="47">
        <f t="shared" si="0"/>
        <v>2.0446096654275093E-2</v>
      </c>
      <c r="AF117" s="48" t="s">
        <v>56</v>
      </c>
      <c r="AG117" s="48" t="b">
        <f t="shared" si="1"/>
        <v>0</v>
      </c>
    </row>
    <row r="118" spans="1:33" ht="14.25" customHeight="1">
      <c r="A118" s="44">
        <v>41400</v>
      </c>
      <c r="B118" s="44" t="s">
        <v>406</v>
      </c>
      <c r="C118" s="44">
        <v>41400</v>
      </c>
      <c r="D118" s="44">
        <v>1</v>
      </c>
      <c r="E118" s="44" t="s">
        <v>717</v>
      </c>
      <c r="F118" s="44" t="s">
        <v>721</v>
      </c>
      <c r="G118" s="45" t="s">
        <v>721</v>
      </c>
      <c r="H118" s="45">
        <v>570</v>
      </c>
      <c r="I118" s="45">
        <v>579</v>
      </c>
      <c r="J118" s="45">
        <v>535</v>
      </c>
      <c r="K118" s="45">
        <v>504</v>
      </c>
      <c r="L118" s="45">
        <v>481</v>
      </c>
      <c r="M118" s="45">
        <v>484</v>
      </c>
      <c r="N118" s="45">
        <v>448</v>
      </c>
      <c r="O118" s="45">
        <v>489</v>
      </c>
      <c r="P118" s="45">
        <v>501</v>
      </c>
      <c r="Q118" s="45">
        <v>498</v>
      </c>
      <c r="R118" s="45">
        <v>497</v>
      </c>
      <c r="S118" s="45">
        <v>517</v>
      </c>
      <c r="T118" s="45">
        <v>460</v>
      </c>
      <c r="U118" s="45">
        <v>423</v>
      </c>
      <c r="V118" s="45">
        <v>385</v>
      </c>
      <c r="W118" s="45">
        <v>372</v>
      </c>
      <c r="X118" s="45">
        <v>375</v>
      </c>
      <c r="Y118" s="45">
        <v>348</v>
      </c>
      <c r="Z118" s="45">
        <v>318</v>
      </c>
      <c r="AA118" s="45">
        <v>284</v>
      </c>
      <c r="AB118" s="45">
        <v>321</v>
      </c>
      <c r="AC118" s="45">
        <v>324</v>
      </c>
      <c r="AD118" s="48">
        <v>331</v>
      </c>
      <c r="AE118" s="47">
        <f t="shared" si="0"/>
        <v>2.1604938271604937E-2</v>
      </c>
      <c r="AF118" s="48" t="s">
        <v>56</v>
      </c>
      <c r="AG118" s="48" t="b">
        <f t="shared" si="1"/>
        <v>0</v>
      </c>
    </row>
    <row r="119" spans="1:33" ht="14.25" customHeight="1">
      <c r="A119" s="44">
        <v>40200</v>
      </c>
      <c r="B119" s="44" t="s">
        <v>756</v>
      </c>
      <c r="C119" s="44">
        <v>40200</v>
      </c>
      <c r="D119" s="44">
        <v>3</v>
      </c>
      <c r="E119" s="44" t="s">
        <v>728</v>
      </c>
      <c r="F119" s="44" t="s">
        <v>723</v>
      </c>
      <c r="G119" s="45" t="s">
        <v>721</v>
      </c>
      <c r="H119" s="45">
        <v>251</v>
      </c>
      <c r="I119" s="45">
        <v>258</v>
      </c>
      <c r="J119" s="45">
        <v>214</v>
      </c>
      <c r="K119" s="45">
        <v>218</v>
      </c>
      <c r="L119" s="45">
        <v>221</v>
      </c>
      <c r="M119" s="45">
        <v>200</v>
      </c>
      <c r="N119" s="45">
        <v>207</v>
      </c>
      <c r="O119" s="45">
        <v>200</v>
      </c>
      <c r="P119" s="45">
        <v>205</v>
      </c>
      <c r="Q119" s="45">
        <v>233</v>
      </c>
      <c r="R119" s="45">
        <v>220</v>
      </c>
      <c r="S119" s="45">
        <v>228</v>
      </c>
      <c r="T119" s="45">
        <v>240</v>
      </c>
      <c r="U119" s="45">
        <v>232</v>
      </c>
      <c r="V119" s="45">
        <v>226</v>
      </c>
      <c r="W119" s="45">
        <v>219</v>
      </c>
      <c r="X119" s="45">
        <v>224</v>
      </c>
      <c r="Y119" s="45">
        <v>218</v>
      </c>
      <c r="Z119" s="45">
        <v>221</v>
      </c>
      <c r="AA119" s="45">
        <v>186</v>
      </c>
      <c r="AB119" s="45">
        <v>180</v>
      </c>
      <c r="AC119" s="45">
        <v>180</v>
      </c>
      <c r="AD119" s="48">
        <v>184</v>
      </c>
      <c r="AE119" s="47">
        <f t="shared" si="0"/>
        <v>2.2222222222222223E-2</v>
      </c>
      <c r="AF119" s="48" t="s">
        <v>56</v>
      </c>
      <c r="AG119" s="48" t="str">
        <f t="shared" si="1"/>
        <v>Y</v>
      </c>
    </row>
    <row r="120" spans="1:33" ht="14.25" customHeight="1">
      <c r="A120" s="44">
        <v>41715</v>
      </c>
      <c r="B120" s="44" t="s">
        <v>112</v>
      </c>
      <c r="C120" s="44">
        <v>41715</v>
      </c>
      <c r="D120" s="44">
        <v>1</v>
      </c>
      <c r="E120" s="44" t="s">
        <v>725</v>
      </c>
      <c r="F120" s="44" t="s">
        <v>721</v>
      </c>
      <c r="G120" s="45" t="s">
        <v>721</v>
      </c>
      <c r="H120" s="46"/>
      <c r="I120" s="46"/>
      <c r="J120" s="45">
        <v>28</v>
      </c>
      <c r="K120" s="45">
        <v>119</v>
      </c>
      <c r="L120" s="45">
        <v>151</v>
      </c>
      <c r="M120" s="45">
        <v>162</v>
      </c>
      <c r="N120" s="45">
        <v>182</v>
      </c>
      <c r="O120" s="45">
        <v>204</v>
      </c>
      <c r="P120" s="45">
        <v>241</v>
      </c>
      <c r="Q120" s="45">
        <v>298</v>
      </c>
      <c r="R120" s="45">
        <v>342</v>
      </c>
      <c r="S120" s="45">
        <v>410</v>
      </c>
      <c r="T120" s="45">
        <v>410</v>
      </c>
      <c r="U120" s="45">
        <v>418</v>
      </c>
      <c r="V120" s="45">
        <v>456</v>
      </c>
      <c r="W120" s="45">
        <v>477</v>
      </c>
      <c r="X120" s="45">
        <v>455</v>
      </c>
      <c r="Y120" s="45">
        <v>473</v>
      </c>
      <c r="Z120" s="45">
        <v>474</v>
      </c>
      <c r="AA120" s="45">
        <v>474</v>
      </c>
      <c r="AB120" s="45">
        <v>412</v>
      </c>
      <c r="AC120" s="45">
        <v>428</v>
      </c>
      <c r="AD120" s="48">
        <v>438</v>
      </c>
      <c r="AE120" s="47">
        <f t="shared" si="0"/>
        <v>2.336448598130841E-2</v>
      </c>
      <c r="AF120" s="48" t="s">
        <v>56</v>
      </c>
      <c r="AG120" s="48" t="b">
        <f t="shared" si="1"/>
        <v>0</v>
      </c>
    </row>
    <row r="121" spans="1:33" ht="14.25" customHeight="1">
      <c r="A121" s="44">
        <v>42480</v>
      </c>
      <c r="B121" s="44" t="s">
        <v>506</v>
      </c>
      <c r="C121" s="44">
        <v>42480</v>
      </c>
      <c r="D121" s="44">
        <v>2</v>
      </c>
      <c r="E121" s="44" t="s">
        <v>730</v>
      </c>
      <c r="F121" s="44" t="s">
        <v>721</v>
      </c>
      <c r="G121" s="45" t="s">
        <v>721</v>
      </c>
      <c r="H121" s="45">
        <v>676</v>
      </c>
      <c r="I121" s="45">
        <v>653</v>
      </c>
      <c r="J121" s="45">
        <v>613</v>
      </c>
      <c r="K121" s="45">
        <v>570</v>
      </c>
      <c r="L121" s="45">
        <v>567</v>
      </c>
      <c r="M121" s="45">
        <v>579</v>
      </c>
      <c r="N121" s="45">
        <v>585</v>
      </c>
      <c r="O121" s="45">
        <v>584</v>
      </c>
      <c r="P121" s="45">
        <v>550</v>
      </c>
      <c r="Q121" s="45">
        <v>530</v>
      </c>
      <c r="R121" s="45">
        <v>549</v>
      </c>
      <c r="S121" s="45">
        <v>538</v>
      </c>
      <c r="T121" s="45">
        <v>500</v>
      </c>
      <c r="U121" s="45">
        <v>494</v>
      </c>
      <c r="V121" s="45">
        <v>507</v>
      </c>
      <c r="W121" s="45">
        <v>494</v>
      </c>
      <c r="X121" s="45">
        <v>454</v>
      </c>
      <c r="Y121" s="45">
        <v>451</v>
      </c>
      <c r="Z121" s="45">
        <v>473</v>
      </c>
      <c r="AA121" s="45">
        <v>467</v>
      </c>
      <c r="AB121" s="45">
        <v>431</v>
      </c>
      <c r="AC121" s="45">
        <v>523</v>
      </c>
      <c r="AD121" s="48">
        <v>536</v>
      </c>
      <c r="AE121" s="47">
        <f t="shared" si="0"/>
        <v>2.4856596558317401E-2</v>
      </c>
      <c r="AF121" s="48" t="s">
        <v>56</v>
      </c>
      <c r="AG121" s="48" t="b">
        <f t="shared" si="1"/>
        <v>0</v>
      </c>
    </row>
    <row r="122" spans="1:33" ht="14.25" customHeight="1">
      <c r="A122" s="44">
        <v>49353</v>
      </c>
      <c r="B122" s="44" t="s">
        <v>757</v>
      </c>
      <c r="C122" s="44">
        <v>49353</v>
      </c>
      <c r="D122" s="44">
        <v>3</v>
      </c>
      <c r="E122" s="44" t="s">
        <v>725</v>
      </c>
      <c r="F122" s="44"/>
      <c r="G122" s="45" t="s">
        <v>691</v>
      </c>
      <c r="H122" s="45"/>
      <c r="I122" s="45"/>
      <c r="J122" s="45"/>
      <c r="K122" s="45"/>
      <c r="L122" s="45"/>
      <c r="M122" s="45">
        <v>19</v>
      </c>
      <c r="N122" s="45">
        <v>38</v>
      </c>
      <c r="O122" s="45">
        <v>57</v>
      </c>
      <c r="P122" s="45">
        <v>77</v>
      </c>
      <c r="Q122" s="45">
        <v>85</v>
      </c>
      <c r="R122" s="45">
        <v>87</v>
      </c>
      <c r="S122" s="45">
        <v>96</v>
      </c>
      <c r="T122" s="45">
        <v>102</v>
      </c>
      <c r="U122" s="45">
        <v>109</v>
      </c>
      <c r="V122" s="45">
        <v>121</v>
      </c>
      <c r="W122" s="45">
        <v>141</v>
      </c>
      <c r="X122" s="45">
        <v>161</v>
      </c>
      <c r="Y122" s="45">
        <v>157</v>
      </c>
      <c r="Z122" s="45">
        <v>167</v>
      </c>
      <c r="AA122" s="45">
        <v>178</v>
      </c>
      <c r="AB122" s="45">
        <v>177</v>
      </c>
      <c r="AC122" s="45">
        <v>174</v>
      </c>
      <c r="AD122" s="48">
        <v>179</v>
      </c>
      <c r="AE122" s="47">
        <f t="shared" si="0"/>
        <v>2.8735632183908046E-2</v>
      </c>
      <c r="AF122" s="48" t="s">
        <v>56</v>
      </c>
      <c r="AG122" s="48" t="str">
        <f t="shared" si="1"/>
        <v>Y</v>
      </c>
    </row>
    <row r="123" spans="1:33" ht="14.25" customHeight="1">
      <c r="A123" s="44">
        <v>42400</v>
      </c>
      <c r="B123" s="44" t="s">
        <v>758</v>
      </c>
      <c r="C123" s="44">
        <v>42400</v>
      </c>
      <c r="D123" s="44">
        <v>1</v>
      </c>
      <c r="E123" s="44" t="s">
        <v>725</v>
      </c>
      <c r="F123" s="44" t="s">
        <v>721</v>
      </c>
      <c r="G123" s="45" t="s">
        <v>721</v>
      </c>
      <c r="H123" s="45">
        <v>581</v>
      </c>
      <c r="I123" s="45">
        <v>570</v>
      </c>
      <c r="J123" s="45">
        <v>561</v>
      </c>
      <c r="K123" s="45">
        <v>562</v>
      </c>
      <c r="L123" s="45">
        <v>551</v>
      </c>
      <c r="M123" s="45">
        <v>534</v>
      </c>
      <c r="N123" s="45">
        <v>545</v>
      </c>
      <c r="O123" s="45">
        <v>524</v>
      </c>
      <c r="P123" s="45">
        <v>511</v>
      </c>
      <c r="Q123" s="45">
        <v>520</v>
      </c>
      <c r="R123" s="45">
        <v>495</v>
      </c>
      <c r="S123" s="45">
        <v>482</v>
      </c>
      <c r="T123" s="45">
        <v>463</v>
      </c>
      <c r="U123" s="45">
        <v>453</v>
      </c>
      <c r="V123" s="45">
        <v>439</v>
      </c>
      <c r="W123" s="45">
        <v>441</v>
      </c>
      <c r="X123" s="45">
        <v>454</v>
      </c>
      <c r="Y123" s="45">
        <v>443</v>
      </c>
      <c r="Z123" s="45">
        <v>449</v>
      </c>
      <c r="AA123" s="45">
        <v>445</v>
      </c>
      <c r="AB123" s="45">
        <v>369</v>
      </c>
      <c r="AC123" s="45">
        <v>402</v>
      </c>
      <c r="AD123" s="48">
        <v>414</v>
      </c>
      <c r="AE123" s="47">
        <f t="shared" si="0"/>
        <v>2.9850746268656716E-2</v>
      </c>
      <c r="AF123" s="48" t="s">
        <v>56</v>
      </c>
      <c r="AG123" s="48" t="b">
        <f t="shared" si="1"/>
        <v>0</v>
      </c>
    </row>
    <row r="124" spans="1:33" ht="14.25" customHeight="1">
      <c r="A124" s="44">
        <v>41560</v>
      </c>
      <c r="B124" s="44" t="s">
        <v>442</v>
      </c>
      <c r="C124" s="44">
        <v>41560</v>
      </c>
      <c r="D124" s="44">
        <v>1</v>
      </c>
      <c r="E124" s="44" t="s">
        <v>717</v>
      </c>
      <c r="F124" s="44" t="s">
        <v>721</v>
      </c>
      <c r="G124" s="45" t="s">
        <v>721</v>
      </c>
      <c r="H124" s="45">
        <v>680</v>
      </c>
      <c r="I124" s="45">
        <v>680</v>
      </c>
      <c r="J124" s="45">
        <v>709</v>
      </c>
      <c r="K124" s="45">
        <v>716</v>
      </c>
      <c r="L124" s="45">
        <v>742</v>
      </c>
      <c r="M124" s="45">
        <v>753</v>
      </c>
      <c r="N124" s="45">
        <v>735</v>
      </c>
      <c r="O124" s="45">
        <v>741</v>
      </c>
      <c r="P124" s="45">
        <v>714</v>
      </c>
      <c r="Q124" s="45">
        <v>684</v>
      </c>
      <c r="R124" s="45">
        <v>664</v>
      </c>
      <c r="S124" s="45">
        <v>621</v>
      </c>
      <c r="T124" s="45">
        <v>538</v>
      </c>
      <c r="U124" s="45">
        <v>507</v>
      </c>
      <c r="V124" s="45">
        <v>472</v>
      </c>
      <c r="W124" s="45">
        <v>436</v>
      </c>
      <c r="X124" s="45">
        <v>436</v>
      </c>
      <c r="Y124" s="45">
        <v>404</v>
      </c>
      <c r="Z124" s="45">
        <v>382</v>
      </c>
      <c r="AA124" s="45">
        <v>349</v>
      </c>
      <c r="AB124" s="45">
        <v>311</v>
      </c>
      <c r="AC124" s="45">
        <v>332</v>
      </c>
      <c r="AD124" s="48">
        <v>343</v>
      </c>
      <c r="AE124" s="47">
        <f t="shared" si="0"/>
        <v>3.313253012048193E-2</v>
      </c>
      <c r="AF124" s="48" t="s">
        <v>56</v>
      </c>
      <c r="AG124" s="48" t="b">
        <f t="shared" si="1"/>
        <v>0</v>
      </c>
    </row>
    <row r="125" spans="1:33" ht="14.25" customHeight="1">
      <c r="A125" s="44">
        <v>44340</v>
      </c>
      <c r="B125" s="44" t="s">
        <v>629</v>
      </c>
      <c r="C125" s="44">
        <v>44340</v>
      </c>
      <c r="D125" s="44">
        <v>1</v>
      </c>
      <c r="E125" s="44" t="s">
        <v>725</v>
      </c>
      <c r="F125" s="44" t="s">
        <v>721</v>
      </c>
      <c r="G125" s="45" t="s">
        <v>721</v>
      </c>
      <c r="H125" s="45">
        <v>836</v>
      </c>
      <c r="I125" s="45">
        <v>892</v>
      </c>
      <c r="J125" s="45">
        <v>838</v>
      </c>
      <c r="K125" s="45">
        <v>724</v>
      </c>
      <c r="L125" s="45">
        <v>652</v>
      </c>
      <c r="M125" s="45">
        <v>652</v>
      </c>
      <c r="N125" s="45">
        <v>620</v>
      </c>
      <c r="O125" s="45">
        <v>658</v>
      </c>
      <c r="P125" s="45">
        <v>647</v>
      </c>
      <c r="Q125" s="45">
        <v>615</v>
      </c>
      <c r="R125" s="45">
        <v>540</v>
      </c>
      <c r="S125" s="45">
        <v>440</v>
      </c>
      <c r="T125" s="45">
        <v>403</v>
      </c>
      <c r="U125" s="45">
        <v>364</v>
      </c>
      <c r="V125" s="45">
        <v>352</v>
      </c>
      <c r="W125" s="45">
        <v>343</v>
      </c>
      <c r="X125" s="45">
        <v>344</v>
      </c>
      <c r="Y125" s="45">
        <v>361</v>
      </c>
      <c r="Z125" s="45">
        <v>379</v>
      </c>
      <c r="AA125" s="45">
        <v>393</v>
      </c>
      <c r="AB125" s="45">
        <v>356</v>
      </c>
      <c r="AC125" s="45">
        <v>415</v>
      </c>
      <c r="AD125" s="48">
        <v>430</v>
      </c>
      <c r="AE125" s="47">
        <f t="shared" si="0"/>
        <v>3.614457831325301E-2</v>
      </c>
      <c r="AF125" s="48" t="s">
        <v>56</v>
      </c>
      <c r="AG125" s="48" t="b">
        <f t="shared" si="1"/>
        <v>0</v>
      </c>
    </row>
    <row r="126" spans="1:33" ht="14.25" customHeight="1">
      <c r="A126" s="44">
        <v>40860</v>
      </c>
      <c r="B126" s="44" t="s">
        <v>356</v>
      </c>
      <c r="C126" s="44">
        <v>40860</v>
      </c>
      <c r="D126" s="44">
        <v>2</v>
      </c>
      <c r="E126" s="44" t="s">
        <v>725</v>
      </c>
      <c r="F126" s="44" t="s">
        <v>721</v>
      </c>
      <c r="G126" s="45" t="s">
        <v>721</v>
      </c>
      <c r="H126" s="45">
        <v>292</v>
      </c>
      <c r="I126" s="45">
        <v>301</v>
      </c>
      <c r="J126" s="45">
        <v>310</v>
      </c>
      <c r="K126" s="45">
        <v>328</v>
      </c>
      <c r="L126" s="45">
        <v>350</v>
      </c>
      <c r="M126" s="45">
        <v>385</v>
      </c>
      <c r="N126" s="45">
        <v>392</v>
      </c>
      <c r="O126" s="45">
        <v>416</v>
      </c>
      <c r="P126" s="45">
        <v>434</v>
      </c>
      <c r="Q126" s="45">
        <v>447</v>
      </c>
      <c r="R126" s="45">
        <v>459</v>
      </c>
      <c r="S126" s="45">
        <v>461</v>
      </c>
      <c r="T126" s="45">
        <v>466</v>
      </c>
      <c r="U126" s="45">
        <v>463</v>
      </c>
      <c r="V126" s="45">
        <v>466</v>
      </c>
      <c r="W126" s="45">
        <v>473</v>
      </c>
      <c r="X126" s="45">
        <v>461</v>
      </c>
      <c r="Y126" s="45">
        <v>451</v>
      </c>
      <c r="Z126" s="45">
        <v>447</v>
      </c>
      <c r="AA126" s="45">
        <v>449</v>
      </c>
      <c r="AB126" s="45">
        <v>452</v>
      </c>
      <c r="AC126" s="45">
        <v>466</v>
      </c>
      <c r="AD126" s="48">
        <v>483</v>
      </c>
      <c r="AE126" s="47">
        <f t="shared" si="0"/>
        <v>3.6480686695278972E-2</v>
      </c>
      <c r="AF126" s="48" t="s">
        <v>56</v>
      </c>
      <c r="AG126" s="48" t="b">
        <f t="shared" si="1"/>
        <v>0</v>
      </c>
    </row>
    <row r="127" spans="1:33" ht="14.25" customHeight="1">
      <c r="A127" s="44">
        <v>40750</v>
      </c>
      <c r="B127" s="44" t="s">
        <v>759</v>
      </c>
      <c r="C127" s="44">
        <v>40750</v>
      </c>
      <c r="D127" s="44">
        <v>4</v>
      </c>
      <c r="E127" s="44" t="s">
        <v>722</v>
      </c>
      <c r="F127" s="44" t="s">
        <v>723</v>
      </c>
      <c r="G127" s="45"/>
      <c r="H127" s="45">
        <v>330</v>
      </c>
      <c r="I127" s="45">
        <v>313</v>
      </c>
      <c r="J127" s="45">
        <v>305</v>
      </c>
      <c r="K127" s="45">
        <v>295</v>
      </c>
      <c r="L127" s="45">
        <v>287</v>
      </c>
      <c r="M127" s="45">
        <v>305</v>
      </c>
      <c r="N127" s="45">
        <v>294</v>
      </c>
      <c r="O127" s="45">
        <v>284</v>
      </c>
      <c r="P127" s="45">
        <v>223</v>
      </c>
      <c r="Q127" s="45">
        <v>200</v>
      </c>
      <c r="R127" s="45">
        <v>207</v>
      </c>
      <c r="S127" s="45">
        <v>220</v>
      </c>
      <c r="T127" s="45">
        <v>209</v>
      </c>
      <c r="U127" s="45">
        <v>243</v>
      </c>
      <c r="V127" s="45">
        <v>206</v>
      </c>
      <c r="W127" s="45">
        <v>176</v>
      </c>
      <c r="X127" s="45">
        <v>194</v>
      </c>
      <c r="Y127" s="45">
        <v>167</v>
      </c>
      <c r="Z127" s="45">
        <v>177</v>
      </c>
      <c r="AA127" s="45">
        <v>159</v>
      </c>
      <c r="AB127" s="45">
        <v>149</v>
      </c>
      <c r="AC127" s="45">
        <v>175</v>
      </c>
      <c r="AD127" s="51">
        <v>182</v>
      </c>
      <c r="AE127" s="47">
        <f t="shared" si="0"/>
        <v>0.04</v>
      </c>
      <c r="AF127" s="48" t="s">
        <v>56</v>
      </c>
      <c r="AG127" s="48" t="str">
        <f t="shared" si="1"/>
        <v>Y</v>
      </c>
    </row>
    <row r="128" spans="1:33" ht="14.25" customHeight="1">
      <c r="A128" s="44">
        <v>43660</v>
      </c>
      <c r="B128" s="44" t="s">
        <v>586</v>
      </c>
      <c r="C128" s="44">
        <v>43660</v>
      </c>
      <c r="D128" s="44">
        <v>2</v>
      </c>
      <c r="E128" s="44" t="s">
        <v>728</v>
      </c>
      <c r="F128" s="44" t="s">
        <v>721</v>
      </c>
      <c r="G128" s="45" t="s">
        <v>721</v>
      </c>
      <c r="H128" s="45">
        <v>614</v>
      </c>
      <c r="I128" s="45">
        <v>648</v>
      </c>
      <c r="J128" s="45">
        <v>682</v>
      </c>
      <c r="K128" s="45">
        <v>705</v>
      </c>
      <c r="L128" s="45">
        <v>733</v>
      </c>
      <c r="M128" s="45">
        <v>747</v>
      </c>
      <c r="N128" s="45">
        <v>720</v>
      </c>
      <c r="O128" s="45">
        <v>751</v>
      </c>
      <c r="P128" s="45">
        <v>731</v>
      </c>
      <c r="Q128" s="45">
        <v>694</v>
      </c>
      <c r="R128" s="45">
        <v>695</v>
      </c>
      <c r="S128" s="45">
        <v>660</v>
      </c>
      <c r="T128" s="45">
        <v>662</v>
      </c>
      <c r="U128" s="45">
        <v>641</v>
      </c>
      <c r="V128" s="45">
        <v>622</v>
      </c>
      <c r="W128" s="45">
        <v>620</v>
      </c>
      <c r="X128" s="45">
        <v>612</v>
      </c>
      <c r="Y128" s="45">
        <v>597</v>
      </c>
      <c r="Z128" s="45">
        <v>540</v>
      </c>
      <c r="AA128" s="45">
        <v>518</v>
      </c>
      <c r="AB128" s="45">
        <v>612</v>
      </c>
      <c r="AC128" s="45">
        <v>698</v>
      </c>
      <c r="AD128" s="48">
        <v>728</v>
      </c>
      <c r="AE128" s="47">
        <f t="shared" si="0"/>
        <v>4.2979942693409739E-2</v>
      </c>
      <c r="AF128" s="48" t="s">
        <v>56</v>
      </c>
      <c r="AG128" s="48" t="b">
        <f t="shared" si="1"/>
        <v>0</v>
      </c>
    </row>
    <row r="129" spans="1:33" ht="14.25" customHeight="1">
      <c r="A129" s="44">
        <v>42580</v>
      </c>
      <c r="B129" s="44" t="s">
        <v>510</v>
      </c>
      <c r="C129" s="44">
        <v>42580</v>
      </c>
      <c r="D129" s="44">
        <v>4</v>
      </c>
      <c r="E129" s="44" t="s">
        <v>720</v>
      </c>
      <c r="F129" s="44" t="s">
        <v>721</v>
      </c>
      <c r="G129" s="45"/>
      <c r="H129" s="45">
        <v>409</v>
      </c>
      <c r="I129" s="45">
        <v>369</v>
      </c>
      <c r="J129" s="45">
        <v>332</v>
      </c>
      <c r="K129" s="45">
        <v>309</v>
      </c>
      <c r="L129" s="45">
        <v>285</v>
      </c>
      <c r="M129" s="45">
        <v>284</v>
      </c>
      <c r="N129" s="45">
        <v>279</v>
      </c>
      <c r="O129" s="45">
        <v>292</v>
      </c>
      <c r="P129" s="45">
        <v>271</v>
      </c>
      <c r="Q129" s="45">
        <v>254</v>
      </c>
      <c r="R129" s="45">
        <v>223</v>
      </c>
      <c r="S129" s="45">
        <v>187</v>
      </c>
      <c r="T129" s="45">
        <v>222</v>
      </c>
      <c r="U129" s="45">
        <v>239</v>
      </c>
      <c r="V129" s="45">
        <v>212</v>
      </c>
      <c r="W129" s="45">
        <v>218</v>
      </c>
      <c r="X129" s="45">
        <v>217</v>
      </c>
      <c r="Y129" s="45">
        <v>202</v>
      </c>
      <c r="Z129" s="45">
        <v>204</v>
      </c>
      <c r="AA129" s="45">
        <v>186</v>
      </c>
      <c r="AB129" s="45">
        <v>160</v>
      </c>
      <c r="AC129" s="45">
        <v>206</v>
      </c>
      <c r="AD129" s="48">
        <v>215</v>
      </c>
      <c r="AE129" s="47">
        <f t="shared" si="0"/>
        <v>4.3689320388349516E-2</v>
      </c>
      <c r="AF129" s="48" t="s">
        <v>56</v>
      </c>
      <c r="AG129" s="48" t="str">
        <f t="shared" si="1"/>
        <v>Y</v>
      </c>
    </row>
    <row r="130" spans="1:33" ht="14.25" customHeight="1">
      <c r="A130" s="44">
        <v>40240</v>
      </c>
      <c r="B130" s="44" t="s">
        <v>295</v>
      </c>
      <c r="C130" s="44">
        <v>40240</v>
      </c>
      <c r="D130" s="44">
        <v>1</v>
      </c>
      <c r="E130" s="44" t="s">
        <v>725</v>
      </c>
      <c r="F130" s="44" t="s">
        <v>721</v>
      </c>
      <c r="G130" s="45" t="s">
        <v>721</v>
      </c>
      <c r="H130" s="45">
        <v>572</v>
      </c>
      <c r="I130" s="45">
        <v>589</v>
      </c>
      <c r="J130" s="45">
        <v>616</v>
      </c>
      <c r="K130" s="45">
        <v>609</v>
      </c>
      <c r="L130" s="45">
        <v>564</v>
      </c>
      <c r="M130" s="45">
        <v>527</v>
      </c>
      <c r="N130" s="45">
        <v>508</v>
      </c>
      <c r="O130" s="45">
        <v>526</v>
      </c>
      <c r="P130" s="45">
        <v>511</v>
      </c>
      <c r="Q130" s="45">
        <v>469</v>
      </c>
      <c r="R130" s="45">
        <v>450</v>
      </c>
      <c r="S130" s="45">
        <v>437</v>
      </c>
      <c r="T130" s="45">
        <v>435</v>
      </c>
      <c r="U130" s="45">
        <v>434</v>
      </c>
      <c r="V130" s="45">
        <v>409</v>
      </c>
      <c r="W130" s="45">
        <v>361</v>
      </c>
      <c r="X130" s="45">
        <v>320</v>
      </c>
      <c r="Y130" s="45">
        <v>310</v>
      </c>
      <c r="Z130" s="45">
        <v>288</v>
      </c>
      <c r="AA130" s="45">
        <v>233</v>
      </c>
      <c r="AB130" s="45">
        <v>219</v>
      </c>
      <c r="AC130" s="45">
        <v>249</v>
      </c>
      <c r="AD130" s="48">
        <v>260</v>
      </c>
      <c r="AE130" s="47">
        <f t="shared" si="0"/>
        <v>4.4176706827309238E-2</v>
      </c>
      <c r="AF130" s="48" t="s">
        <v>56</v>
      </c>
      <c r="AG130" s="48" t="b">
        <f t="shared" si="1"/>
        <v>0</v>
      </c>
    </row>
    <row r="131" spans="1:33" ht="14.25" customHeight="1">
      <c r="A131" s="44">
        <v>40140</v>
      </c>
      <c r="B131" s="44" t="s">
        <v>271</v>
      </c>
      <c r="C131" s="44">
        <v>40140</v>
      </c>
      <c r="D131" s="44">
        <v>1</v>
      </c>
      <c r="E131" s="44" t="s">
        <v>730</v>
      </c>
      <c r="F131" s="44" t="s">
        <v>721</v>
      </c>
      <c r="G131" s="45" t="s">
        <v>721</v>
      </c>
      <c r="H131" s="45">
        <v>329</v>
      </c>
      <c r="I131" s="45">
        <v>341</v>
      </c>
      <c r="J131" s="45">
        <v>325</v>
      </c>
      <c r="K131" s="45">
        <v>316</v>
      </c>
      <c r="L131" s="45">
        <v>315</v>
      </c>
      <c r="M131" s="45">
        <v>293</v>
      </c>
      <c r="N131" s="45">
        <v>298</v>
      </c>
      <c r="O131" s="45">
        <v>286</v>
      </c>
      <c r="P131" s="45">
        <v>277</v>
      </c>
      <c r="Q131" s="45">
        <v>246</v>
      </c>
      <c r="R131" s="45">
        <v>235</v>
      </c>
      <c r="S131" s="45">
        <v>222</v>
      </c>
      <c r="T131" s="45">
        <v>212</v>
      </c>
      <c r="U131" s="45">
        <v>201</v>
      </c>
      <c r="V131" s="45">
        <v>173</v>
      </c>
      <c r="W131" s="45">
        <v>158</v>
      </c>
      <c r="X131" s="45">
        <v>155</v>
      </c>
      <c r="Y131" s="45">
        <v>154</v>
      </c>
      <c r="Z131" s="45">
        <v>159</v>
      </c>
      <c r="AA131" s="45">
        <v>182</v>
      </c>
      <c r="AB131" s="45">
        <v>145</v>
      </c>
      <c r="AC131" s="45">
        <v>155</v>
      </c>
      <c r="AD131" s="48">
        <v>162</v>
      </c>
      <c r="AE131" s="47">
        <f t="shared" si="0"/>
        <v>4.5161290322580643E-2</v>
      </c>
      <c r="AF131" s="48" t="s">
        <v>56</v>
      </c>
      <c r="AG131" s="48" t="str">
        <f t="shared" si="1"/>
        <v>Y</v>
      </c>
    </row>
    <row r="132" spans="1:33" ht="14.25" customHeight="1">
      <c r="A132" s="44">
        <v>44410</v>
      </c>
      <c r="B132" s="44" t="s">
        <v>640</v>
      </c>
      <c r="C132" s="44">
        <v>44410</v>
      </c>
      <c r="D132" s="44">
        <v>1</v>
      </c>
      <c r="E132" s="44" t="s">
        <v>725</v>
      </c>
      <c r="F132" s="44" t="s">
        <v>721</v>
      </c>
      <c r="G132" s="45" t="s">
        <v>721</v>
      </c>
      <c r="H132" s="45">
        <v>306</v>
      </c>
      <c r="I132" s="45">
        <v>303</v>
      </c>
      <c r="J132" s="45">
        <v>262</v>
      </c>
      <c r="K132" s="45">
        <v>245</v>
      </c>
      <c r="L132" s="45">
        <v>229</v>
      </c>
      <c r="M132" s="45">
        <v>215</v>
      </c>
      <c r="N132" s="45">
        <v>201</v>
      </c>
      <c r="O132" s="45">
        <v>206</v>
      </c>
      <c r="P132" s="45">
        <v>217</v>
      </c>
      <c r="Q132" s="45">
        <v>190</v>
      </c>
      <c r="R132" s="45">
        <v>182</v>
      </c>
      <c r="S132" s="45">
        <v>182</v>
      </c>
      <c r="T132" s="45">
        <v>177</v>
      </c>
      <c r="U132" s="45">
        <v>191</v>
      </c>
      <c r="V132" s="45">
        <v>194</v>
      </c>
      <c r="W132" s="45">
        <v>188</v>
      </c>
      <c r="X132" s="45">
        <v>195</v>
      </c>
      <c r="Y132" s="45">
        <v>193</v>
      </c>
      <c r="Z132" s="45">
        <v>169</v>
      </c>
      <c r="AA132" s="45">
        <v>189</v>
      </c>
      <c r="AB132" s="45">
        <v>198</v>
      </c>
      <c r="AC132" s="45">
        <v>198</v>
      </c>
      <c r="AD132" s="48">
        <v>207</v>
      </c>
      <c r="AE132" s="47">
        <f t="shared" si="0"/>
        <v>4.5454545454545456E-2</v>
      </c>
      <c r="AF132" s="48" t="s">
        <v>56</v>
      </c>
      <c r="AG132" s="48" t="str">
        <f t="shared" si="1"/>
        <v>Y</v>
      </c>
    </row>
    <row r="133" spans="1:33" ht="14.25" customHeight="1">
      <c r="A133" s="44">
        <v>40080</v>
      </c>
      <c r="B133" s="44" t="s">
        <v>267</v>
      </c>
      <c r="C133" s="44">
        <v>40080</v>
      </c>
      <c r="D133" s="44">
        <v>5</v>
      </c>
      <c r="E133" s="44" t="s">
        <v>728</v>
      </c>
      <c r="F133" s="44" t="s">
        <v>721</v>
      </c>
      <c r="G133" s="45" t="s">
        <v>721</v>
      </c>
      <c r="H133" s="45">
        <v>482</v>
      </c>
      <c r="I133" s="45">
        <v>488</v>
      </c>
      <c r="J133" s="45">
        <v>470</v>
      </c>
      <c r="K133" s="45">
        <v>443</v>
      </c>
      <c r="L133" s="45">
        <v>434</v>
      </c>
      <c r="M133" s="45">
        <v>424</v>
      </c>
      <c r="N133" s="45">
        <v>444</v>
      </c>
      <c r="O133" s="45">
        <v>434</v>
      </c>
      <c r="P133" s="45">
        <v>423</v>
      </c>
      <c r="Q133" s="45">
        <v>384</v>
      </c>
      <c r="R133" s="45">
        <v>353</v>
      </c>
      <c r="S133" s="45">
        <v>310</v>
      </c>
      <c r="T133" s="45">
        <v>290</v>
      </c>
      <c r="U133" s="45">
        <v>260</v>
      </c>
      <c r="V133" s="45">
        <v>247</v>
      </c>
      <c r="W133" s="45">
        <v>245</v>
      </c>
      <c r="X133" s="45">
        <v>242</v>
      </c>
      <c r="Y133" s="45">
        <v>217</v>
      </c>
      <c r="Z133" s="45">
        <v>297</v>
      </c>
      <c r="AA133" s="45">
        <v>300</v>
      </c>
      <c r="AB133" s="45">
        <v>256</v>
      </c>
      <c r="AC133" s="45">
        <v>253</v>
      </c>
      <c r="AD133" s="48">
        <v>265</v>
      </c>
      <c r="AE133" s="47">
        <f t="shared" si="0"/>
        <v>4.7430830039525688E-2</v>
      </c>
      <c r="AF133" s="48" t="s">
        <v>56</v>
      </c>
      <c r="AG133" s="48" t="b">
        <f t="shared" si="1"/>
        <v>0</v>
      </c>
    </row>
    <row r="134" spans="1:33" ht="14.25" customHeight="1">
      <c r="A134" s="44">
        <v>41760</v>
      </c>
      <c r="B134" s="44" t="s">
        <v>145</v>
      </c>
      <c r="C134" s="44">
        <v>41760</v>
      </c>
      <c r="D134" s="44">
        <v>5</v>
      </c>
      <c r="E134" s="44" t="s">
        <v>720</v>
      </c>
      <c r="F134" s="44" t="s">
        <v>721</v>
      </c>
      <c r="G134" s="45" t="s">
        <v>721</v>
      </c>
      <c r="H134" s="45">
        <v>479</v>
      </c>
      <c r="I134" s="45">
        <v>471</v>
      </c>
      <c r="J134" s="45">
        <v>461</v>
      </c>
      <c r="K134" s="45">
        <v>456</v>
      </c>
      <c r="L134" s="45">
        <v>465</v>
      </c>
      <c r="M134" s="45">
        <v>450</v>
      </c>
      <c r="N134" s="45">
        <v>454</v>
      </c>
      <c r="O134" s="45">
        <v>448</v>
      </c>
      <c r="P134" s="45">
        <v>436</v>
      </c>
      <c r="Q134" s="45">
        <v>431</v>
      </c>
      <c r="R134" s="45">
        <v>422</v>
      </c>
      <c r="S134" s="45">
        <v>405</v>
      </c>
      <c r="T134" s="45">
        <v>410</v>
      </c>
      <c r="U134" s="45">
        <v>417</v>
      </c>
      <c r="V134" s="45">
        <v>393</v>
      </c>
      <c r="W134" s="45">
        <v>371</v>
      </c>
      <c r="X134" s="45">
        <v>374</v>
      </c>
      <c r="Y134" s="45">
        <v>358</v>
      </c>
      <c r="Z134" s="45">
        <v>351</v>
      </c>
      <c r="AA134" s="45">
        <v>338</v>
      </c>
      <c r="AB134" s="45">
        <v>286</v>
      </c>
      <c r="AC134" s="45">
        <v>326</v>
      </c>
      <c r="AD134" s="48">
        <v>342</v>
      </c>
      <c r="AE134" s="47">
        <f t="shared" si="0"/>
        <v>4.9079754601226995E-2</v>
      </c>
      <c r="AF134" s="48" t="s">
        <v>56</v>
      </c>
      <c r="AG134" s="48" t="b">
        <f t="shared" si="1"/>
        <v>0</v>
      </c>
    </row>
    <row r="135" spans="1:33" ht="14.25" customHeight="1">
      <c r="A135" s="44">
        <v>42970</v>
      </c>
      <c r="B135" s="44" t="s">
        <v>137</v>
      </c>
      <c r="C135" s="44">
        <v>42970</v>
      </c>
      <c r="D135" s="44">
        <v>3</v>
      </c>
      <c r="E135" s="44" t="s">
        <v>717</v>
      </c>
      <c r="F135" s="44" t="s">
        <v>723</v>
      </c>
      <c r="G135" s="45" t="s">
        <v>721</v>
      </c>
      <c r="H135" s="45">
        <v>307</v>
      </c>
      <c r="I135" s="45">
        <v>254</v>
      </c>
      <c r="J135" s="45">
        <v>210</v>
      </c>
      <c r="K135" s="45">
        <v>201</v>
      </c>
      <c r="L135" s="45">
        <v>209</v>
      </c>
      <c r="M135" s="45">
        <v>175</v>
      </c>
      <c r="N135" s="45">
        <v>168</v>
      </c>
      <c r="O135" s="45">
        <v>179</v>
      </c>
      <c r="P135" s="45">
        <v>175</v>
      </c>
      <c r="Q135" s="45">
        <v>169</v>
      </c>
      <c r="R135" s="45">
        <v>165</v>
      </c>
      <c r="S135" s="45">
        <v>203</v>
      </c>
      <c r="T135" s="45">
        <v>176</v>
      </c>
      <c r="U135" s="45">
        <v>212</v>
      </c>
      <c r="V135" s="45">
        <v>226</v>
      </c>
      <c r="W135" s="45">
        <v>244</v>
      </c>
      <c r="X135" s="45">
        <v>212</v>
      </c>
      <c r="Y135" s="45">
        <v>190</v>
      </c>
      <c r="Z135" s="45">
        <v>188</v>
      </c>
      <c r="AA135" s="45">
        <v>191</v>
      </c>
      <c r="AB135" s="45">
        <v>158</v>
      </c>
      <c r="AC135" s="45">
        <v>158</v>
      </c>
      <c r="AD135" s="48">
        <v>166</v>
      </c>
      <c r="AE135" s="47">
        <f t="shared" si="0"/>
        <v>5.0632911392405063E-2</v>
      </c>
      <c r="AF135" s="48" t="s">
        <v>56</v>
      </c>
      <c r="AG135" s="48" t="str">
        <f t="shared" si="1"/>
        <v>Y</v>
      </c>
    </row>
    <row r="136" spans="1:33" ht="14.25" customHeight="1">
      <c r="A136" s="44">
        <v>41530</v>
      </c>
      <c r="B136" s="44" t="s">
        <v>438</v>
      </c>
      <c r="C136" s="44">
        <v>41530</v>
      </c>
      <c r="D136" s="44">
        <v>5</v>
      </c>
      <c r="E136" s="44" t="s">
        <v>725</v>
      </c>
      <c r="F136" s="44" t="s">
        <v>721</v>
      </c>
      <c r="G136" s="45"/>
      <c r="H136" s="45">
        <v>375</v>
      </c>
      <c r="I136" s="45">
        <v>368</v>
      </c>
      <c r="J136" s="45">
        <v>367</v>
      </c>
      <c r="K136" s="45">
        <v>357</v>
      </c>
      <c r="L136" s="45">
        <v>349</v>
      </c>
      <c r="M136" s="45">
        <v>321</v>
      </c>
      <c r="N136" s="45">
        <v>370</v>
      </c>
      <c r="O136" s="45">
        <v>377</v>
      </c>
      <c r="P136" s="45">
        <v>376</v>
      </c>
      <c r="Q136" s="45">
        <v>338</v>
      </c>
      <c r="R136" s="45">
        <v>328</v>
      </c>
      <c r="S136" s="45">
        <v>310</v>
      </c>
      <c r="T136" s="45">
        <v>306</v>
      </c>
      <c r="U136" s="45">
        <v>309</v>
      </c>
      <c r="V136" s="45">
        <v>332</v>
      </c>
      <c r="W136" s="45">
        <v>289</v>
      </c>
      <c r="X136" s="45">
        <v>258</v>
      </c>
      <c r="Y136" s="45">
        <v>228</v>
      </c>
      <c r="Z136" s="45">
        <v>220</v>
      </c>
      <c r="AA136" s="45">
        <v>206</v>
      </c>
      <c r="AB136" s="45">
        <v>183</v>
      </c>
      <c r="AC136" s="45">
        <v>191</v>
      </c>
      <c r="AD136" s="48">
        <v>201</v>
      </c>
      <c r="AE136" s="47">
        <f t="shared" si="0"/>
        <v>5.2356020942408377E-2</v>
      </c>
      <c r="AF136" s="48" t="s">
        <v>56</v>
      </c>
      <c r="AG136" s="48" t="str">
        <f t="shared" si="1"/>
        <v>Y</v>
      </c>
    </row>
    <row r="137" spans="1:33" ht="14.25" customHeight="1">
      <c r="A137" s="44">
        <v>41450</v>
      </c>
      <c r="B137" s="44" t="s">
        <v>422</v>
      </c>
      <c r="C137" s="44">
        <v>41450</v>
      </c>
      <c r="D137" s="44">
        <v>5</v>
      </c>
      <c r="E137" s="44" t="s">
        <v>717</v>
      </c>
      <c r="F137" s="44" t="s">
        <v>723</v>
      </c>
      <c r="G137" s="45" t="s">
        <v>721</v>
      </c>
      <c r="H137" s="45">
        <v>290</v>
      </c>
      <c r="I137" s="45">
        <v>278</v>
      </c>
      <c r="J137" s="45">
        <v>378</v>
      </c>
      <c r="K137" s="45">
        <v>366</v>
      </c>
      <c r="L137" s="45">
        <v>332</v>
      </c>
      <c r="M137" s="45">
        <v>340</v>
      </c>
      <c r="N137" s="45">
        <v>289</v>
      </c>
      <c r="O137" s="45">
        <v>270</v>
      </c>
      <c r="P137" s="45">
        <v>226</v>
      </c>
      <c r="Q137" s="45">
        <v>226</v>
      </c>
      <c r="R137" s="45">
        <v>287</v>
      </c>
      <c r="S137" s="45">
        <v>284</v>
      </c>
      <c r="T137" s="45">
        <v>280</v>
      </c>
      <c r="U137" s="45">
        <v>275</v>
      </c>
      <c r="V137" s="45">
        <v>291</v>
      </c>
      <c r="W137" s="45">
        <v>268</v>
      </c>
      <c r="X137" s="45">
        <v>249</v>
      </c>
      <c r="Y137" s="45">
        <v>200</v>
      </c>
      <c r="Z137" s="45">
        <v>232</v>
      </c>
      <c r="AA137" s="45">
        <v>217</v>
      </c>
      <c r="AB137" s="45">
        <v>195</v>
      </c>
      <c r="AC137" s="45">
        <v>207</v>
      </c>
      <c r="AD137" s="48">
        <v>218</v>
      </c>
      <c r="AE137" s="47">
        <f t="shared" si="0"/>
        <v>5.3140096618357488E-2</v>
      </c>
      <c r="AF137" s="48" t="s">
        <v>56</v>
      </c>
      <c r="AG137" s="48" t="str">
        <f t="shared" si="1"/>
        <v>Y</v>
      </c>
    </row>
    <row r="138" spans="1:33" ht="14.25" customHeight="1">
      <c r="A138" s="44">
        <v>44260</v>
      </c>
      <c r="B138" s="44" t="s">
        <v>621</v>
      </c>
      <c r="C138" s="44">
        <v>44260</v>
      </c>
      <c r="D138" s="44">
        <v>3</v>
      </c>
      <c r="E138" s="44" t="s">
        <v>717</v>
      </c>
      <c r="F138" s="44" t="s">
        <v>723</v>
      </c>
      <c r="G138" s="45" t="s">
        <v>721</v>
      </c>
      <c r="H138" s="45">
        <v>328</v>
      </c>
      <c r="I138" s="45">
        <v>270</v>
      </c>
      <c r="J138" s="45">
        <v>203</v>
      </c>
      <c r="K138" s="45">
        <v>164</v>
      </c>
      <c r="L138" s="45">
        <v>172</v>
      </c>
      <c r="M138" s="45">
        <v>216</v>
      </c>
      <c r="N138" s="45">
        <v>191</v>
      </c>
      <c r="O138" s="45">
        <v>188</v>
      </c>
      <c r="P138" s="45">
        <v>209</v>
      </c>
      <c r="Q138" s="45">
        <v>232</v>
      </c>
      <c r="R138" s="45">
        <v>250</v>
      </c>
      <c r="S138" s="45">
        <v>275</v>
      </c>
      <c r="T138" s="45">
        <v>292</v>
      </c>
      <c r="U138" s="45">
        <v>302</v>
      </c>
      <c r="V138" s="45">
        <v>319</v>
      </c>
      <c r="W138" s="45">
        <v>333</v>
      </c>
      <c r="X138" s="45">
        <v>308</v>
      </c>
      <c r="Y138" s="45">
        <v>277</v>
      </c>
      <c r="Z138" s="45">
        <v>248</v>
      </c>
      <c r="AA138" s="45">
        <v>257</v>
      </c>
      <c r="AB138" s="45">
        <v>197</v>
      </c>
      <c r="AC138" s="45">
        <v>206</v>
      </c>
      <c r="AD138" s="48">
        <v>217</v>
      </c>
      <c r="AE138" s="47">
        <f t="shared" si="0"/>
        <v>5.3398058252427182E-2</v>
      </c>
      <c r="AF138" s="48" t="s">
        <v>56</v>
      </c>
      <c r="AG138" s="48" t="str">
        <f t="shared" si="1"/>
        <v>Y</v>
      </c>
    </row>
    <row r="139" spans="1:33" ht="14.25" customHeight="1">
      <c r="A139" s="44">
        <v>41210</v>
      </c>
      <c r="B139" s="44" t="s">
        <v>100</v>
      </c>
      <c r="C139" s="44">
        <v>41210</v>
      </c>
      <c r="D139" s="44">
        <v>3</v>
      </c>
      <c r="E139" s="44" t="s">
        <v>728</v>
      </c>
      <c r="F139" s="44" t="s">
        <v>723</v>
      </c>
      <c r="G139" s="45" t="s">
        <v>721</v>
      </c>
      <c r="H139" s="45">
        <v>168</v>
      </c>
      <c r="I139" s="45">
        <v>166</v>
      </c>
      <c r="J139" s="45">
        <v>186</v>
      </c>
      <c r="K139" s="45">
        <v>149</v>
      </c>
      <c r="L139" s="45">
        <v>165</v>
      </c>
      <c r="M139" s="45">
        <v>190</v>
      </c>
      <c r="N139" s="45">
        <v>168</v>
      </c>
      <c r="O139" s="45">
        <v>178</v>
      </c>
      <c r="P139" s="45">
        <v>182</v>
      </c>
      <c r="Q139" s="45">
        <v>185</v>
      </c>
      <c r="R139" s="45">
        <v>196</v>
      </c>
      <c r="S139" s="45">
        <v>179</v>
      </c>
      <c r="T139" s="45">
        <v>205</v>
      </c>
      <c r="U139" s="45">
        <v>205</v>
      </c>
      <c r="V139" s="45">
        <v>218</v>
      </c>
      <c r="W139" s="45">
        <v>218</v>
      </c>
      <c r="X139" s="45">
        <v>225</v>
      </c>
      <c r="Y139" s="45">
        <v>235</v>
      </c>
      <c r="Z139" s="45">
        <v>264</v>
      </c>
      <c r="AA139" s="45">
        <v>252</v>
      </c>
      <c r="AB139" s="45">
        <v>234</v>
      </c>
      <c r="AC139" s="45">
        <v>246</v>
      </c>
      <c r="AD139" s="48">
        <v>262</v>
      </c>
      <c r="AE139" s="47">
        <f t="shared" si="0"/>
        <v>6.5040650406504072E-2</v>
      </c>
      <c r="AF139" s="48" t="s">
        <v>56</v>
      </c>
      <c r="AG139" s="48" t="b">
        <f t="shared" si="1"/>
        <v>0</v>
      </c>
    </row>
    <row r="140" spans="1:33" ht="14.25" customHeight="1">
      <c r="A140" s="44">
        <v>41980</v>
      </c>
      <c r="B140" s="44" t="s">
        <v>129</v>
      </c>
      <c r="C140" s="44">
        <v>41980</v>
      </c>
      <c r="D140" s="44">
        <v>6</v>
      </c>
      <c r="E140" s="44" t="s">
        <v>725</v>
      </c>
      <c r="F140" s="44" t="s">
        <v>721</v>
      </c>
      <c r="G140" s="45"/>
      <c r="H140" s="45">
        <v>654</v>
      </c>
      <c r="I140" s="45">
        <v>628</v>
      </c>
      <c r="J140" s="45">
        <v>618</v>
      </c>
      <c r="K140" s="45">
        <v>601</v>
      </c>
      <c r="L140" s="45">
        <v>590</v>
      </c>
      <c r="M140" s="45">
        <v>615</v>
      </c>
      <c r="N140" s="45">
        <v>591</v>
      </c>
      <c r="O140" s="45">
        <v>603</v>
      </c>
      <c r="P140" s="45">
        <v>577</v>
      </c>
      <c r="Q140" s="45">
        <v>509</v>
      </c>
      <c r="R140" s="45">
        <v>462</v>
      </c>
      <c r="S140" s="45">
        <v>442</v>
      </c>
      <c r="T140" s="45">
        <v>380</v>
      </c>
      <c r="U140" s="45">
        <v>349</v>
      </c>
      <c r="V140" s="45">
        <v>303</v>
      </c>
      <c r="W140" s="45">
        <v>364</v>
      </c>
      <c r="X140" s="45">
        <v>352</v>
      </c>
      <c r="Y140" s="45">
        <v>331</v>
      </c>
      <c r="Z140" s="45">
        <v>298</v>
      </c>
      <c r="AA140" s="45">
        <v>262</v>
      </c>
      <c r="AB140" s="45">
        <v>202</v>
      </c>
      <c r="AC140" s="45">
        <v>226</v>
      </c>
      <c r="AD140" s="48">
        <v>241</v>
      </c>
      <c r="AE140" s="47">
        <f t="shared" si="0"/>
        <v>6.637168141592921E-2</v>
      </c>
      <c r="AF140" s="48" t="s">
        <v>56</v>
      </c>
      <c r="AG140" s="48" t="b">
        <f t="shared" si="1"/>
        <v>0</v>
      </c>
    </row>
    <row r="141" spans="1:33" ht="14.25" customHeight="1">
      <c r="A141" s="44">
        <v>41430</v>
      </c>
      <c r="B141" s="44" t="s">
        <v>760</v>
      </c>
      <c r="C141" s="44">
        <v>41430</v>
      </c>
      <c r="D141" s="44">
        <v>2</v>
      </c>
      <c r="E141" s="44" t="s">
        <v>717</v>
      </c>
      <c r="F141" s="44" t="s">
        <v>721</v>
      </c>
      <c r="G141" s="45" t="s">
        <v>721</v>
      </c>
      <c r="H141" s="45">
        <v>432</v>
      </c>
      <c r="I141" s="45">
        <v>411</v>
      </c>
      <c r="J141" s="45">
        <v>371</v>
      </c>
      <c r="K141" s="45">
        <v>380</v>
      </c>
      <c r="L141" s="45">
        <v>355</v>
      </c>
      <c r="M141" s="45">
        <v>314</v>
      </c>
      <c r="N141" s="45">
        <v>293</v>
      </c>
      <c r="O141" s="45">
        <v>278</v>
      </c>
      <c r="P141" s="45">
        <v>256</v>
      </c>
      <c r="Q141" s="45">
        <v>301</v>
      </c>
      <c r="R141" s="45">
        <v>359</v>
      </c>
      <c r="S141" s="45">
        <v>404</v>
      </c>
      <c r="T141" s="45">
        <v>412</v>
      </c>
      <c r="U141" s="45">
        <v>437</v>
      </c>
      <c r="V141" s="45">
        <v>460</v>
      </c>
      <c r="W141" s="45">
        <v>444</v>
      </c>
      <c r="X141" s="45">
        <v>462</v>
      </c>
      <c r="Y141" s="45">
        <v>434</v>
      </c>
      <c r="Z141" s="45">
        <v>460</v>
      </c>
      <c r="AA141" s="45">
        <v>563</v>
      </c>
      <c r="AB141" s="45">
        <v>579</v>
      </c>
      <c r="AC141" s="45">
        <v>663</v>
      </c>
      <c r="AD141" s="48">
        <v>709</v>
      </c>
      <c r="AE141" s="47">
        <f t="shared" si="0"/>
        <v>6.9381598793363503E-2</v>
      </c>
      <c r="AF141" s="48" t="s">
        <v>56</v>
      </c>
      <c r="AG141" s="48" t="b">
        <f t="shared" si="1"/>
        <v>0</v>
      </c>
    </row>
    <row r="142" spans="1:33" ht="14.25" customHeight="1">
      <c r="A142" s="44">
        <v>40405</v>
      </c>
      <c r="B142" s="44" t="s">
        <v>761</v>
      </c>
      <c r="C142" s="44">
        <v>40405</v>
      </c>
      <c r="D142" s="44">
        <v>6</v>
      </c>
      <c r="E142" s="44" t="s">
        <v>722</v>
      </c>
      <c r="F142" s="44" t="s">
        <v>723</v>
      </c>
      <c r="G142" s="45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5">
        <v>255</v>
      </c>
      <c r="X142" s="45">
        <v>195</v>
      </c>
      <c r="Y142" s="45">
        <v>149</v>
      </c>
      <c r="Z142" s="45">
        <v>128</v>
      </c>
      <c r="AA142" s="45">
        <v>110</v>
      </c>
      <c r="AB142" s="45">
        <v>98</v>
      </c>
      <c r="AC142" s="45">
        <v>128</v>
      </c>
      <c r="AD142" s="48">
        <v>137</v>
      </c>
      <c r="AE142" s="47">
        <f t="shared" si="0"/>
        <v>7.03125E-2</v>
      </c>
      <c r="AF142" s="48" t="s">
        <v>56</v>
      </c>
      <c r="AG142" s="48" t="str">
        <f t="shared" si="1"/>
        <v>Y</v>
      </c>
    </row>
    <row r="143" spans="1:33" ht="14.25" customHeight="1">
      <c r="A143" s="44">
        <v>40633</v>
      </c>
      <c r="B143" s="44" t="s">
        <v>78</v>
      </c>
      <c r="C143" s="44">
        <v>40633</v>
      </c>
      <c r="D143" s="44">
        <v>3</v>
      </c>
      <c r="E143" s="44" t="s">
        <v>720</v>
      </c>
      <c r="F143" s="44" t="s">
        <v>718</v>
      </c>
      <c r="G143" s="45"/>
      <c r="H143" s="45">
        <v>310</v>
      </c>
      <c r="I143" s="45">
        <v>277</v>
      </c>
      <c r="J143" s="45">
        <v>255</v>
      </c>
      <c r="K143" s="45">
        <v>273</v>
      </c>
      <c r="L143" s="45">
        <v>305</v>
      </c>
      <c r="M143" s="45">
        <v>309</v>
      </c>
      <c r="N143" s="45">
        <v>323</v>
      </c>
      <c r="O143" s="45">
        <v>321</v>
      </c>
      <c r="P143" s="45">
        <v>306</v>
      </c>
      <c r="Q143" s="45">
        <v>289</v>
      </c>
      <c r="R143" s="45">
        <v>278</v>
      </c>
      <c r="S143" s="45">
        <v>273</v>
      </c>
      <c r="T143" s="45">
        <v>262</v>
      </c>
      <c r="U143" s="45">
        <v>286</v>
      </c>
      <c r="V143" s="45">
        <v>278</v>
      </c>
      <c r="W143" s="45">
        <v>271</v>
      </c>
      <c r="X143" s="45">
        <v>271</v>
      </c>
      <c r="Y143" s="45">
        <v>255</v>
      </c>
      <c r="Z143" s="45">
        <v>269</v>
      </c>
      <c r="AA143" s="45">
        <v>271</v>
      </c>
      <c r="AB143" s="45">
        <v>238</v>
      </c>
      <c r="AC143" s="45">
        <v>237</v>
      </c>
      <c r="AD143" s="48">
        <v>254</v>
      </c>
      <c r="AE143" s="47">
        <f t="shared" si="0"/>
        <v>7.1729957805907171E-2</v>
      </c>
      <c r="AF143" s="48" t="s">
        <v>56</v>
      </c>
      <c r="AG143" s="48" t="b">
        <f t="shared" si="1"/>
        <v>0</v>
      </c>
    </row>
    <row r="144" spans="1:33" ht="14.25" customHeight="1">
      <c r="A144" s="44">
        <v>42155</v>
      </c>
      <c r="B144" s="44" t="s">
        <v>762</v>
      </c>
      <c r="C144" s="44">
        <v>42155</v>
      </c>
      <c r="D144" s="44">
        <v>2</v>
      </c>
      <c r="E144" s="44" t="s">
        <v>717</v>
      </c>
      <c r="F144" s="44"/>
      <c r="G144" s="45" t="s">
        <v>691</v>
      </c>
      <c r="H144" s="45">
        <v>245</v>
      </c>
      <c r="I144" s="45">
        <v>245</v>
      </c>
      <c r="J144" s="45">
        <v>246</v>
      </c>
      <c r="K144" s="45">
        <v>244</v>
      </c>
      <c r="L144" s="45">
        <v>243</v>
      </c>
      <c r="M144" s="45">
        <v>219</v>
      </c>
      <c r="N144" s="45">
        <v>216</v>
      </c>
      <c r="O144" s="45">
        <v>214</v>
      </c>
      <c r="P144" s="45">
        <v>210</v>
      </c>
      <c r="Q144" s="45">
        <v>244</v>
      </c>
      <c r="R144" s="45">
        <v>229</v>
      </c>
      <c r="S144" s="45">
        <v>214</v>
      </c>
      <c r="T144" s="45">
        <v>229</v>
      </c>
      <c r="U144" s="45">
        <v>233</v>
      </c>
      <c r="V144" s="45">
        <v>240</v>
      </c>
      <c r="W144" s="45">
        <v>237</v>
      </c>
      <c r="X144" s="45">
        <v>211</v>
      </c>
      <c r="Y144" s="45">
        <v>202</v>
      </c>
      <c r="Z144" s="45">
        <v>183</v>
      </c>
      <c r="AA144" s="45">
        <v>165</v>
      </c>
      <c r="AB144" s="45">
        <v>184</v>
      </c>
      <c r="AC144" s="45">
        <v>230</v>
      </c>
      <c r="AD144" s="48">
        <v>248</v>
      </c>
      <c r="AE144" s="47">
        <f t="shared" si="0"/>
        <v>7.8260869565217397E-2</v>
      </c>
      <c r="AF144" s="48" t="s">
        <v>56</v>
      </c>
      <c r="AG144" s="48" t="b">
        <f t="shared" si="1"/>
        <v>0</v>
      </c>
    </row>
    <row r="145" spans="1:33" ht="14.25" customHeight="1">
      <c r="A145" s="44">
        <v>42850</v>
      </c>
      <c r="B145" s="44" t="s">
        <v>530</v>
      </c>
      <c r="C145" s="44">
        <v>42850</v>
      </c>
      <c r="D145" s="44">
        <v>3</v>
      </c>
      <c r="E145" s="44" t="s">
        <v>722</v>
      </c>
      <c r="F145" s="44" t="s">
        <v>718</v>
      </c>
      <c r="G145" s="45"/>
      <c r="H145" s="45">
        <v>211</v>
      </c>
      <c r="I145" s="45">
        <v>228</v>
      </c>
      <c r="J145" s="45">
        <v>198</v>
      </c>
      <c r="K145" s="45">
        <v>208</v>
      </c>
      <c r="L145" s="45">
        <v>283</v>
      </c>
      <c r="M145" s="45">
        <v>302</v>
      </c>
      <c r="N145" s="45">
        <v>254</v>
      </c>
      <c r="O145" s="45">
        <v>212</v>
      </c>
      <c r="P145" s="45">
        <v>119</v>
      </c>
      <c r="Q145" s="45">
        <v>125</v>
      </c>
      <c r="R145" s="45">
        <v>172</v>
      </c>
      <c r="S145" s="45">
        <v>200</v>
      </c>
      <c r="T145" s="45">
        <v>223</v>
      </c>
      <c r="U145" s="45">
        <v>273</v>
      </c>
      <c r="V145" s="45">
        <v>262</v>
      </c>
      <c r="W145" s="45">
        <v>253</v>
      </c>
      <c r="X145" s="45">
        <v>233</v>
      </c>
      <c r="Y145" s="45">
        <v>227</v>
      </c>
      <c r="Z145" s="45">
        <v>231</v>
      </c>
      <c r="AA145" s="45">
        <v>239</v>
      </c>
      <c r="AB145" s="45">
        <v>240</v>
      </c>
      <c r="AC145" s="45">
        <v>260</v>
      </c>
      <c r="AD145" s="48">
        <v>281</v>
      </c>
      <c r="AE145" s="47">
        <f t="shared" si="0"/>
        <v>8.0769230769230774E-2</v>
      </c>
      <c r="AF145" s="48" t="s">
        <v>56</v>
      </c>
      <c r="AG145" s="48" t="b">
        <f t="shared" si="1"/>
        <v>0</v>
      </c>
    </row>
    <row r="146" spans="1:33" ht="14.25" customHeight="1">
      <c r="A146" s="44">
        <v>40800</v>
      </c>
      <c r="B146" s="44" t="s">
        <v>91</v>
      </c>
      <c r="C146" s="44">
        <v>40800</v>
      </c>
      <c r="D146" s="44">
        <v>5</v>
      </c>
      <c r="E146" s="44" t="s">
        <v>720</v>
      </c>
      <c r="F146" s="44" t="s">
        <v>721</v>
      </c>
      <c r="G146" s="45" t="s">
        <v>721</v>
      </c>
      <c r="H146" s="45">
        <v>327</v>
      </c>
      <c r="I146" s="45">
        <v>347</v>
      </c>
      <c r="J146" s="45">
        <v>326</v>
      </c>
      <c r="K146" s="45">
        <v>318</v>
      </c>
      <c r="L146" s="45">
        <v>315</v>
      </c>
      <c r="M146" s="45">
        <v>317</v>
      </c>
      <c r="N146" s="45">
        <v>319</v>
      </c>
      <c r="O146" s="45">
        <v>319</v>
      </c>
      <c r="P146" s="45">
        <v>332</v>
      </c>
      <c r="Q146" s="45">
        <v>318</v>
      </c>
      <c r="R146" s="45">
        <v>310</v>
      </c>
      <c r="S146" s="45">
        <v>299</v>
      </c>
      <c r="T146" s="45">
        <v>291</v>
      </c>
      <c r="U146" s="45">
        <v>287</v>
      </c>
      <c r="V146" s="45">
        <v>346</v>
      </c>
      <c r="W146" s="45">
        <v>370</v>
      </c>
      <c r="X146" s="45">
        <v>364</v>
      </c>
      <c r="Y146" s="45">
        <v>372</v>
      </c>
      <c r="Z146" s="45">
        <v>385</v>
      </c>
      <c r="AA146" s="45">
        <v>364</v>
      </c>
      <c r="AB146" s="45">
        <v>345</v>
      </c>
      <c r="AC146" s="45">
        <v>382</v>
      </c>
      <c r="AD146" s="48">
        <v>413</v>
      </c>
      <c r="AE146" s="47">
        <f t="shared" si="0"/>
        <v>8.1151832460732987E-2</v>
      </c>
      <c r="AF146" s="48" t="s">
        <v>56</v>
      </c>
      <c r="AG146" s="48" t="b">
        <f t="shared" si="1"/>
        <v>0</v>
      </c>
    </row>
    <row r="147" spans="1:33" ht="14.25" customHeight="1">
      <c r="A147" s="44">
        <v>41260</v>
      </c>
      <c r="B147" s="44" t="s">
        <v>245</v>
      </c>
      <c r="C147" s="44">
        <v>41260</v>
      </c>
      <c r="D147" s="44">
        <v>2</v>
      </c>
      <c r="E147" s="44" t="s">
        <v>717</v>
      </c>
      <c r="F147" s="44" t="s">
        <v>721</v>
      </c>
      <c r="G147" s="45" t="s">
        <v>721</v>
      </c>
      <c r="H147" s="45">
        <v>427</v>
      </c>
      <c r="I147" s="45">
        <v>436</v>
      </c>
      <c r="J147" s="45">
        <v>444</v>
      </c>
      <c r="K147" s="45">
        <v>366</v>
      </c>
      <c r="L147" s="45">
        <v>342</v>
      </c>
      <c r="M147" s="45">
        <v>321</v>
      </c>
      <c r="N147" s="45">
        <v>321</v>
      </c>
      <c r="O147" s="45">
        <v>344</v>
      </c>
      <c r="P147" s="45">
        <v>356</v>
      </c>
      <c r="Q147" s="45">
        <v>361</v>
      </c>
      <c r="R147" s="45">
        <v>359</v>
      </c>
      <c r="S147" s="45">
        <v>336</v>
      </c>
      <c r="T147" s="45">
        <v>295</v>
      </c>
      <c r="U147" s="45">
        <v>306</v>
      </c>
      <c r="V147" s="45">
        <v>312</v>
      </c>
      <c r="W147" s="45">
        <v>322</v>
      </c>
      <c r="X147" s="45">
        <v>349</v>
      </c>
      <c r="Y147" s="45">
        <v>339</v>
      </c>
      <c r="Z147" s="45">
        <v>327</v>
      </c>
      <c r="AA147" s="45">
        <v>303</v>
      </c>
      <c r="AB147" s="45">
        <v>270</v>
      </c>
      <c r="AC147" s="45">
        <v>258</v>
      </c>
      <c r="AD147" s="48">
        <v>280</v>
      </c>
      <c r="AE147" s="47">
        <f t="shared" si="0"/>
        <v>8.5271317829457363E-2</v>
      </c>
      <c r="AF147" s="48" t="s">
        <v>56</v>
      </c>
      <c r="AG147" s="48" t="b">
        <f t="shared" si="1"/>
        <v>0</v>
      </c>
    </row>
    <row r="148" spans="1:33" ht="14.25" customHeight="1">
      <c r="A148" s="44">
        <v>43780</v>
      </c>
      <c r="B148" s="44" t="s">
        <v>590</v>
      </c>
      <c r="C148" s="44">
        <v>43780</v>
      </c>
      <c r="D148" s="44">
        <v>6</v>
      </c>
      <c r="E148" s="44" t="s">
        <v>722</v>
      </c>
      <c r="F148" s="44" t="s">
        <v>723</v>
      </c>
      <c r="G148" s="45"/>
      <c r="H148" s="45">
        <v>278</v>
      </c>
      <c r="I148" s="45">
        <v>250</v>
      </c>
      <c r="J148" s="45">
        <v>280</v>
      </c>
      <c r="K148" s="45">
        <v>250</v>
      </c>
      <c r="L148" s="45">
        <v>217</v>
      </c>
      <c r="M148" s="45">
        <v>213</v>
      </c>
      <c r="N148" s="45">
        <v>190</v>
      </c>
      <c r="O148" s="45">
        <v>146</v>
      </c>
      <c r="P148" s="45">
        <v>140</v>
      </c>
      <c r="Q148" s="45">
        <v>88</v>
      </c>
      <c r="R148" s="45">
        <v>91</v>
      </c>
      <c r="S148" s="45">
        <v>118</v>
      </c>
      <c r="T148" s="45">
        <v>110</v>
      </c>
      <c r="U148" s="45">
        <v>86</v>
      </c>
      <c r="V148" s="45">
        <v>106</v>
      </c>
      <c r="W148" s="45">
        <v>105</v>
      </c>
      <c r="X148" s="45">
        <v>141</v>
      </c>
      <c r="Y148" s="45">
        <v>131</v>
      </c>
      <c r="Z148" s="45">
        <v>117</v>
      </c>
      <c r="AA148" s="45">
        <v>105</v>
      </c>
      <c r="AB148" s="45">
        <v>78</v>
      </c>
      <c r="AC148" s="45">
        <v>92</v>
      </c>
      <c r="AD148" s="48">
        <v>100</v>
      </c>
      <c r="AE148" s="47">
        <f t="shared" si="0"/>
        <v>8.6956521739130432E-2</v>
      </c>
      <c r="AF148" s="48" t="s">
        <v>56</v>
      </c>
      <c r="AG148" s="48" t="str">
        <f t="shared" si="1"/>
        <v>Y</v>
      </c>
    </row>
    <row r="149" spans="1:33" ht="14.25" customHeight="1">
      <c r="A149" s="44">
        <v>42230</v>
      </c>
      <c r="B149" s="44" t="s">
        <v>470</v>
      </c>
      <c r="C149" s="44">
        <v>42230</v>
      </c>
      <c r="D149" s="44">
        <v>3</v>
      </c>
      <c r="E149" s="44" t="s">
        <v>717</v>
      </c>
      <c r="F149" s="44" t="s">
        <v>721</v>
      </c>
      <c r="G149" s="45"/>
      <c r="H149" s="45">
        <v>328</v>
      </c>
      <c r="I149" s="45">
        <v>314</v>
      </c>
      <c r="J149" s="45">
        <v>293</v>
      </c>
      <c r="K149" s="45">
        <v>274</v>
      </c>
      <c r="L149" s="45">
        <v>240</v>
      </c>
      <c r="M149" s="45">
        <v>166</v>
      </c>
      <c r="N149" s="45">
        <v>157</v>
      </c>
      <c r="O149" s="45">
        <v>177</v>
      </c>
      <c r="P149" s="45">
        <v>205</v>
      </c>
      <c r="Q149" s="45">
        <v>227</v>
      </c>
      <c r="R149" s="45">
        <v>239</v>
      </c>
      <c r="S149" s="45">
        <v>250</v>
      </c>
      <c r="T149" s="45">
        <v>252</v>
      </c>
      <c r="U149" s="45">
        <v>244</v>
      </c>
      <c r="V149" s="45">
        <v>232</v>
      </c>
      <c r="W149" s="45">
        <v>254</v>
      </c>
      <c r="X149" s="45">
        <v>217</v>
      </c>
      <c r="Y149" s="45">
        <v>214</v>
      </c>
      <c r="Z149" s="45">
        <v>222</v>
      </c>
      <c r="AA149" s="45">
        <v>229</v>
      </c>
      <c r="AB149" s="45">
        <v>225</v>
      </c>
      <c r="AC149" s="45">
        <v>247</v>
      </c>
      <c r="AD149" s="48">
        <v>269</v>
      </c>
      <c r="AE149" s="47">
        <f t="shared" si="0"/>
        <v>8.9068825910931168E-2</v>
      </c>
      <c r="AF149" s="48" t="s">
        <v>56</v>
      </c>
      <c r="AG149" s="48" t="b">
        <f t="shared" si="1"/>
        <v>0</v>
      </c>
    </row>
    <row r="150" spans="1:33" ht="14.25" customHeight="1">
      <c r="A150" s="44">
        <v>44050</v>
      </c>
      <c r="B150" s="44" t="s">
        <v>613</v>
      </c>
      <c r="C150" s="44">
        <v>44050</v>
      </c>
      <c r="D150" s="44">
        <v>6</v>
      </c>
      <c r="E150" s="44" t="s">
        <v>722</v>
      </c>
      <c r="F150" s="44" t="s">
        <v>718</v>
      </c>
      <c r="G150" s="45" t="s">
        <v>721</v>
      </c>
      <c r="H150" s="45">
        <v>530</v>
      </c>
      <c r="I150" s="45">
        <v>570</v>
      </c>
      <c r="J150" s="45">
        <v>556</v>
      </c>
      <c r="K150" s="45">
        <v>593</v>
      </c>
      <c r="L150" s="45">
        <v>603</v>
      </c>
      <c r="M150" s="45">
        <v>608</v>
      </c>
      <c r="N150" s="45">
        <v>570</v>
      </c>
      <c r="O150" s="45">
        <v>530</v>
      </c>
      <c r="P150" s="45">
        <v>425</v>
      </c>
      <c r="Q150" s="45">
        <v>344</v>
      </c>
      <c r="R150" s="45">
        <v>306</v>
      </c>
      <c r="S150" s="45">
        <v>295</v>
      </c>
      <c r="T150" s="45">
        <v>286</v>
      </c>
      <c r="U150" s="45">
        <v>313</v>
      </c>
      <c r="V150" s="45">
        <v>308</v>
      </c>
      <c r="W150" s="45">
        <v>262</v>
      </c>
      <c r="X150" s="45">
        <v>243</v>
      </c>
      <c r="Y150" s="45">
        <v>215</v>
      </c>
      <c r="Z150" s="45">
        <v>229</v>
      </c>
      <c r="AA150" s="45">
        <v>223</v>
      </c>
      <c r="AB150" s="45">
        <v>158</v>
      </c>
      <c r="AC150" s="45">
        <v>145</v>
      </c>
      <c r="AD150" s="48">
        <v>158</v>
      </c>
      <c r="AE150" s="47">
        <f t="shared" si="0"/>
        <v>8.9655172413793102E-2</v>
      </c>
      <c r="AF150" s="48" t="s">
        <v>56</v>
      </c>
      <c r="AG150" s="48" t="str">
        <f t="shared" si="1"/>
        <v>Y</v>
      </c>
    </row>
    <row r="151" spans="1:33" ht="14.25" customHeight="1">
      <c r="A151" s="44">
        <v>40524</v>
      </c>
      <c r="B151" s="44" t="s">
        <v>763</v>
      </c>
      <c r="C151" s="44">
        <v>40524</v>
      </c>
      <c r="D151" s="44">
        <v>6</v>
      </c>
      <c r="E151" s="44" t="s">
        <v>717</v>
      </c>
      <c r="F151" s="44" t="s">
        <v>723</v>
      </c>
      <c r="G151" s="45" t="s">
        <v>721</v>
      </c>
      <c r="H151" s="46"/>
      <c r="I151" s="46"/>
      <c r="J151" s="46"/>
      <c r="K151" s="46"/>
      <c r="L151" s="46"/>
      <c r="M151" s="46"/>
      <c r="N151" s="46"/>
      <c r="O151" s="45">
        <v>217</v>
      </c>
      <c r="P151" s="45">
        <v>185</v>
      </c>
      <c r="Q151" s="45">
        <v>165</v>
      </c>
      <c r="R151" s="45">
        <v>175</v>
      </c>
      <c r="S151" s="45">
        <v>190</v>
      </c>
      <c r="T151" s="45">
        <v>193</v>
      </c>
      <c r="U151" s="45">
        <v>221</v>
      </c>
      <c r="V151" s="45">
        <v>235</v>
      </c>
      <c r="W151" s="45">
        <v>247</v>
      </c>
      <c r="X151" s="45">
        <v>233</v>
      </c>
      <c r="Y151" s="45">
        <v>225</v>
      </c>
      <c r="Z151" s="45">
        <v>241</v>
      </c>
      <c r="AA151" s="45">
        <v>235</v>
      </c>
      <c r="AB151" s="45">
        <v>207</v>
      </c>
      <c r="AC151" s="45">
        <v>222</v>
      </c>
      <c r="AD151" s="48">
        <v>242</v>
      </c>
      <c r="AE151" s="47">
        <f t="shared" si="0"/>
        <v>9.0090090090090086E-2</v>
      </c>
      <c r="AF151" s="48" t="s">
        <v>56</v>
      </c>
      <c r="AG151" s="48" t="b">
        <f t="shared" si="1"/>
        <v>0</v>
      </c>
    </row>
    <row r="152" spans="1:33" ht="14.25" customHeight="1">
      <c r="A152" s="44">
        <v>40260</v>
      </c>
      <c r="B152" s="44" t="s">
        <v>764</v>
      </c>
      <c r="C152" s="44">
        <v>40260</v>
      </c>
      <c r="D152" s="44">
        <v>6</v>
      </c>
      <c r="E152" s="44" t="s">
        <v>720</v>
      </c>
      <c r="F152" s="44" t="s">
        <v>718</v>
      </c>
      <c r="G152" s="45"/>
      <c r="H152" s="45">
        <v>291</v>
      </c>
      <c r="I152" s="45">
        <v>295</v>
      </c>
      <c r="J152" s="45">
        <v>293</v>
      </c>
      <c r="K152" s="45">
        <v>270</v>
      </c>
      <c r="L152" s="45">
        <v>215</v>
      </c>
      <c r="M152" s="45">
        <v>183</v>
      </c>
      <c r="N152" s="45">
        <v>204</v>
      </c>
      <c r="O152" s="45">
        <v>178</v>
      </c>
      <c r="P152" s="45">
        <v>187</v>
      </c>
      <c r="Q152" s="45">
        <v>180</v>
      </c>
      <c r="R152" s="45">
        <v>183</v>
      </c>
      <c r="S152" s="45">
        <v>187</v>
      </c>
      <c r="T152" s="45">
        <v>173</v>
      </c>
      <c r="U152" s="45">
        <v>163</v>
      </c>
      <c r="V152" s="45">
        <v>169</v>
      </c>
      <c r="W152" s="45">
        <v>172</v>
      </c>
      <c r="X152" s="45">
        <v>190</v>
      </c>
      <c r="Y152" s="45">
        <v>176</v>
      </c>
      <c r="Z152" s="45">
        <v>172</v>
      </c>
      <c r="AA152" s="45">
        <v>165</v>
      </c>
      <c r="AB152" s="45">
        <v>144</v>
      </c>
      <c r="AC152" s="45">
        <v>152</v>
      </c>
      <c r="AD152" s="48">
        <v>166</v>
      </c>
      <c r="AE152" s="47">
        <f t="shared" si="0"/>
        <v>9.2105263157894732E-2</v>
      </c>
      <c r="AF152" s="48" t="s">
        <v>56</v>
      </c>
      <c r="AG152" s="48" t="str">
        <f t="shared" si="1"/>
        <v>Y</v>
      </c>
    </row>
    <row r="153" spans="1:33" ht="14.25" customHeight="1">
      <c r="A153" s="44">
        <v>40390</v>
      </c>
      <c r="B153" s="44" t="s">
        <v>299</v>
      </c>
      <c r="C153" s="44">
        <v>40390</v>
      </c>
      <c r="D153" s="44">
        <v>2</v>
      </c>
      <c r="E153" s="44" t="s">
        <v>717</v>
      </c>
      <c r="F153" s="44" t="s">
        <v>721</v>
      </c>
      <c r="G153" s="45" t="s">
        <v>721</v>
      </c>
      <c r="H153" s="45">
        <v>338</v>
      </c>
      <c r="I153" s="45">
        <v>316</v>
      </c>
      <c r="J153" s="45">
        <v>327</v>
      </c>
      <c r="K153" s="45">
        <v>318</v>
      </c>
      <c r="L153" s="45">
        <v>321</v>
      </c>
      <c r="M153" s="45">
        <v>315</v>
      </c>
      <c r="N153" s="45">
        <v>311</v>
      </c>
      <c r="O153" s="45">
        <v>316</v>
      </c>
      <c r="P153" s="45">
        <v>355</v>
      </c>
      <c r="Q153" s="45">
        <v>364</v>
      </c>
      <c r="R153" s="45">
        <v>365</v>
      </c>
      <c r="S153" s="45">
        <v>342</v>
      </c>
      <c r="T153" s="45">
        <v>332</v>
      </c>
      <c r="U153" s="45">
        <v>316</v>
      </c>
      <c r="V153" s="45">
        <v>299</v>
      </c>
      <c r="W153" s="45">
        <v>295</v>
      </c>
      <c r="X153" s="45">
        <v>253</v>
      </c>
      <c r="Y153" s="45">
        <v>228</v>
      </c>
      <c r="Z153" s="45">
        <v>219</v>
      </c>
      <c r="AA153" s="45">
        <v>212</v>
      </c>
      <c r="AB153" s="45">
        <v>185</v>
      </c>
      <c r="AC153" s="45">
        <v>272</v>
      </c>
      <c r="AD153" s="48">
        <v>298</v>
      </c>
      <c r="AE153" s="47">
        <f t="shared" si="0"/>
        <v>9.5588235294117641E-2</v>
      </c>
      <c r="AF153" s="48" t="s">
        <v>56</v>
      </c>
      <c r="AG153" s="48" t="b">
        <f t="shared" si="1"/>
        <v>0</v>
      </c>
    </row>
    <row r="154" spans="1:33" ht="14.25" customHeight="1">
      <c r="A154" s="44">
        <v>40930</v>
      </c>
      <c r="B154" s="44" t="s">
        <v>362</v>
      </c>
      <c r="C154" s="44">
        <v>40930</v>
      </c>
      <c r="D154" s="44">
        <v>4</v>
      </c>
      <c r="E154" s="44" t="s">
        <v>717</v>
      </c>
      <c r="F154" s="44" t="s">
        <v>718</v>
      </c>
      <c r="G154" s="45" t="s">
        <v>721</v>
      </c>
      <c r="H154" s="45">
        <v>268</v>
      </c>
      <c r="I154" s="45">
        <v>249</v>
      </c>
      <c r="J154" s="45">
        <v>214</v>
      </c>
      <c r="K154" s="45">
        <v>203</v>
      </c>
      <c r="L154" s="45">
        <v>208</v>
      </c>
      <c r="M154" s="45">
        <v>204</v>
      </c>
      <c r="N154" s="45">
        <v>180</v>
      </c>
      <c r="O154" s="45">
        <v>173</v>
      </c>
      <c r="P154" s="45">
        <v>166</v>
      </c>
      <c r="Q154" s="45">
        <v>137</v>
      </c>
      <c r="R154" s="45">
        <v>129</v>
      </c>
      <c r="S154" s="45">
        <v>148</v>
      </c>
      <c r="T154" s="45">
        <v>160</v>
      </c>
      <c r="U154" s="45">
        <v>182</v>
      </c>
      <c r="V154" s="45">
        <v>172</v>
      </c>
      <c r="W154" s="45">
        <v>170</v>
      </c>
      <c r="X154" s="45">
        <v>178</v>
      </c>
      <c r="Y154" s="45">
        <v>147</v>
      </c>
      <c r="Z154" s="45">
        <v>147</v>
      </c>
      <c r="AA154" s="45">
        <v>130</v>
      </c>
      <c r="AB154" s="45">
        <v>128</v>
      </c>
      <c r="AC154" s="45">
        <v>116</v>
      </c>
      <c r="AD154" s="48">
        <v>129</v>
      </c>
      <c r="AE154" s="47">
        <f t="shared" si="0"/>
        <v>0.11206896551724138</v>
      </c>
      <c r="AF154" s="48" t="s">
        <v>56</v>
      </c>
      <c r="AG154" s="48" t="str">
        <f t="shared" si="1"/>
        <v>Y</v>
      </c>
    </row>
    <row r="155" spans="1:33" ht="14.25" customHeight="1">
      <c r="A155" s="44">
        <v>43860</v>
      </c>
      <c r="B155" s="44" t="s">
        <v>598</v>
      </c>
      <c r="C155" s="44">
        <v>43860</v>
      </c>
      <c r="D155" s="44">
        <v>3</v>
      </c>
      <c r="E155" s="44" t="s">
        <v>728</v>
      </c>
      <c r="F155" s="44" t="s">
        <v>718</v>
      </c>
      <c r="G155" s="45"/>
      <c r="H155" s="45">
        <v>244</v>
      </c>
      <c r="I155" s="45">
        <v>240</v>
      </c>
      <c r="J155" s="45">
        <v>237</v>
      </c>
      <c r="K155" s="45">
        <v>237</v>
      </c>
      <c r="L155" s="45">
        <v>207</v>
      </c>
      <c r="M155" s="45">
        <v>222</v>
      </c>
      <c r="N155" s="45">
        <v>204</v>
      </c>
      <c r="O155" s="45">
        <v>200</v>
      </c>
      <c r="P155" s="45">
        <v>199</v>
      </c>
      <c r="Q155" s="45">
        <v>234</v>
      </c>
      <c r="R155" s="45">
        <v>232</v>
      </c>
      <c r="S155" s="45">
        <v>243</v>
      </c>
      <c r="T155" s="45">
        <v>258</v>
      </c>
      <c r="U155" s="45">
        <v>233</v>
      </c>
      <c r="V155" s="45">
        <v>223</v>
      </c>
      <c r="W155" s="45">
        <v>222</v>
      </c>
      <c r="X155" s="45">
        <v>236</v>
      </c>
      <c r="Y155" s="45">
        <v>241</v>
      </c>
      <c r="Z155" s="45">
        <v>248</v>
      </c>
      <c r="AA155" s="45">
        <v>215</v>
      </c>
      <c r="AB155" s="45">
        <v>143</v>
      </c>
      <c r="AC155" s="45">
        <v>175</v>
      </c>
      <c r="AD155" s="48">
        <v>195</v>
      </c>
      <c r="AE155" s="47">
        <f t="shared" si="0"/>
        <v>0.11428571428571428</v>
      </c>
      <c r="AF155" s="48" t="s">
        <v>56</v>
      </c>
      <c r="AG155" s="48" t="str">
        <f t="shared" si="1"/>
        <v>Y</v>
      </c>
    </row>
    <row r="156" spans="1:33" ht="14.25" customHeight="1">
      <c r="A156" s="44">
        <v>41230</v>
      </c>
      <c r="B156" s="44" t="s">
        <v>390</v>
      </c>
      <c r="C156" s="44">
        <v>41230</v>
      </c>
      <c r="D156" s="44">
        <v>2</v>
      </c>
      <c r="E156" s="44" t="s">
        <v>730</v>
      </c>
      <c r="F156" s="44" t="s">
        <v>721</v>
      </c>
      <c r="G156" s="45"/>
      <c r="H156" s="45">
        <v>593</v>
      </c>
      <c r="I156" s="45">
        <v>569</v>
      </c>
      <c r="J156" s="45">
        <v>545</v>
      </c>
      <c r="K156" s="45">
        <v>516</v>
      </c>
      <c r="L156" s="45">
        <v>459</v>
      </c>
      <c r="M156" s="45">
        <v>436</v>
      </c>
      <c r="N156" s="45">
        <v>412</v>
      </c>
      <c r="O156" s="45">
        <v>363</v>
      </c>
      <c r="P156" s="45">
        <v>328</v>
      </c>
      <c r="Q156" s="45">
        <v>323</v>
      </c>
      <c r="R156" s="45">
        <v>295</v>
      </c>
      <c r="S156" s="45">
        <v>272</v>
      </c>
      <c r="T156" s="45">
        <v>274</v>
      </c>
      <c r="U156" s="45">
        <v>262</v>
      </c>
      <c r="V156" s="45">
        <v>260</v>
      </c>
      <c r="W156" s="45">
        <v>230</v>
      </c>
      <c r="X156" s="45">
        <v>226</v>
      </c>
      <c r="Y156" s="45">
        <v>183</v>
      </c>
      <c r="Z156" s="45">
        <v>188</v>
      </c>
      <c r="AA156" s="45">
        <v>189</v>
      </c>
      <c r="AB156" s="45">
        <v>178</v>
      </c>
      <c r="AC156" s="45">
        <v>238</v>
      </c>
      <c r="AD156" s="48">
        <v>271</v>
      </c>
      <c r="AE156" s="47">
        <f t="shared" si="0"/>
        <v>0.13865546218487396</v>
      </c>
      <c r="AF156" s="48" t="s">
        <v>56</v>
      </c>
      <c r="AG156" s="48" t="b">
        <f t="shared" si="1"/>
        <v>0</v>
      </c>
    </row>
    <row r="157" spans="1:33" ht="14.25" customHeight="1">
      <c r="A157" s="44">
        <v>40500</v>
      </c>
      <c r="B157" s="44" t="s">
        <v>315</v>
      </c>
      <c r="C157" s="44">
        <v>40500</v>
      </c>
      <c r="D157" s="44">
        <v>5</v>
      </c>
      <c r="E157" s="44" t="s">
        <v>720</v>
      </c>
      <c r="F157" s="44" t="s">
        <v>718</v>
      </c>
      <c r="G157" s="45"/>
      <c r="H157" s="45">
        <v>807</v>
      </c>
      <c r="I157" s="45">
        <v>764</v>
      </c>
      <c r="J157" s="45">
        <v>745</v>
      </c>
      <c r="K157" s="45">
        <v>697</v>
      </c>
      <c r="L157" s="45">
        <v>634</v>
      </c>
      <c r="M157" s="45">
        <v>637</v>
      </c>
      <c r="N157" s="45">
        <v>609</v>
      </c>
      <c r="O157" s="45">
        <v>561</v>
      </c>
      <c r="P157" s="45">
        <v>524</v>
      </c>
      <c r="Q157" s="45">
        <v>477</v>
      </c>
      <c r="R157" s="45">
        <v>470</v>
      </c>
      <c r="S157" s="45">
        <v>454</v>
      </c>
      <c r="T157" s="45">
        <v>429</v>
      </c>
      <c r="U157" s="45">
        <v>431</v>
      </c>
      <c r="V157" s="45">
        <v>384</v>
      </c>
      <c r="W157" s="45">
        <v>340</v>
      </c>
      <c r="X157" s="45">
        <v>315</v>
      </c>
      <c r="Y157" s="45">
        <v>278</v>
      </c>
      <c r="Z157" s="45">
        <v>259</v>
      </c>
      <c r="AA157" s="45">
        <v>254</v>
      </c>
      <c r="AB157" s="45">
        <v>205</v>
      </c>
      <c r="AC157" s="45">
        <v>212</v>
      </c>
      <c r="AD157" s="48">
        <v>242</v>
      </c>
      <c r="AE157" s="47">
        <f t="shared" si="0"/>
        <v>0.14150943396226415</v>
      </c>
      <c r="AF157" s="48" t="s">
        <v>56</v>
      </c>
      <c r="AG157" s="48" t="b">
        <f t="shared" si="1"/>
        <v>0</v>
      </c>
    </row>
    <row r="158" spans="1:33" ht="14.25" customHeight="1">
      <c r="A158" s="44">
        <v>43290</v>
      </c>
      <c r="B158" s="44" t="s">
        <v>165</v>
      </c>
      <c r="C158" s="44">
        <v>43290</v>
      </c>
      <c r="D158" s="44">
        <v>6</v>
      </c>
      <c r="E158" s="44" t="s">
        <v>720</v>
      </c>
      <c r="F158" s="44" t="s">
        <v>723</v>
      </c>
      <c r="G158" s="45" t="s">
        <v>721</v>
      </c>
      <c r="H158" s="45">
        <v>293</v>
      </c>
      <c r="I158" s="45">
        <v>276</v>
      </c>
      <c r="J158" s="45">
        <v>273</v>
      </c>
      <c r="K158" s="45">
        <v>260</v>
      </c>
      <c r="L158" s="45">
        <v>241</v>
      </c>
      <c r="M158" s="45">
        <v>195</v>
      </c>
      <c r="N158" s="45">
        <v>175</v>
      </c>
      <c r="O158" s="45">
        <v>182</v>
      </c>
      <c r="P158" s="45">
        <v>199</v>
      </c>
      <c r="Q158" s="45">
        <v>203</v>
      </c>
      <c r="R158" s="45">
        <v>204</v>
      </c>
      <c r="S158" s="45">
        <v>202</v>
      </c>
      <c r="T158" s="45">
        <v>205</v>
      </c>
      <c r="U158" s="45">
        <v>200</v>
      </c>
      <c r="V158" s="45">
        <v>195</v>
      </c>
      <c r="W158" s="45">
        <v>183</v>
      </c>
      <c r="X158" s="45">
        <v>160</v>
      </c>
      <c r="Y158" s="45">
        <v>146</v>
      </c>
      <c r="Z158" s="45">
        <v>142</v>
      </c>
      <c r="AA158" s="45">
        <v>136</v>
      </c>
      <c r="AB158" s="45">
        <v>162</v>
      </c>
      <c r="AC158" s="45">
        <v>160</v>
      </c>
      <c r="AD158" s="48">
        <v>183</v>
      </c>
      <c r="AE158" s="47">
        <f t="shared" si="0"/>
        <v>0.14374999999999999</v>
      </c>
      <c r="AF158" s="48" t="s">
        <v>56</v>
      </c>
      <c r="AG158" s="48" t="str">
        <f t="shared" si="1"/>
        <v>Y</v>
      </c>
    </row>
    <row r="159" spans="1:33" ht="14.25" customHeight="1">
      <c r="A159" s="44">
        <v>41663</v>
      </c>
      <c r="B159" s="44" t="s">
        <v>108</v>
      </c>
      <c r="C159" s="44">
        <v>41663</v>
      </c>
      <c r="D159" s="44">
        <v>6</v>
      </c>
      <c r="E159" s="44" t="s">
        <v>717</v>
      </c>
      <c r="F159" s="44" t="s">
        <v>723</v>
      </c>
      <c r="G159" s="45" t="s">
        <v>721</v>
      </c>
      <c r="H159" s="45">
        <v>1160</v>
      </c>
      <c r="I159" s="45">
        <v>1012</v>
      </c>
      <c r="J159" s="45">
        <v>903</v>
      </c>
      <c r="K159" s="45">
        <v>816</v>
      </c>
      <c r="L159" s="45">
        <v>745</v>
      </c>
      <c r="M159" s="45">
        <v>565</v>
      </c>
      <c r="N159" s="45">
        <v>307</v>
      </c>
      <c r="O159" s="45">
        <v>222</v>
      </c>
      <c r="P159" s="45">
        <v>190</v>
      </c>
      <c r="Q159" s="45">
        <v>150</v>
      </c>
      <c r="R159" s="45">
        <v>135</v>
      </c>
      <c r="S159" s="45">
        <v>137</v>
      </c>
      <c r="T159" s="45">
        <v>132</v>
      </c>
      <c r="U159" s="45">
        <v>140</v>
      </c>
      <c r="V159" s="45">
        <v>100</v>
      </c>
      <c r="W159" s="45">
        <v>172</v>
      </c>
      <c r="X159" s="45">
        <v>176</v>
      </c>
      <c r="Y159" s="45">
        <v>268</v>
      </c>
      <c r="Z159" s="45">
        <v>281</v>
      </c>
      <c r="AA159" s="45">
        <v>219</v>
      </c>
      <c r="AB159" s="45">
        <v>160</v>
      </c>
      <c r="AC159" s="45">
        <v>175</v>
      </c>
      <c r="AD159" s="48">
        <v>202</v>
      </c>
      <c r="AE159" s="47">
        <f t="shared" si="0"/>
        <v>0.15428571428571428</v>
      </c>
      <c r="AF159" s="48" t="s">
        <v>56</v>
      </c>
      <c r="AG159" s="48" t="str">
        <f t="shared" si="1"/>
        <v>Y</v>
      </c>
    </row>
    <row r="160" spans="1:33" ht="14.25" customHeight="1">
      <c r="A160" s="44">
        <v>49356</v>
      </c>
      <c r="B160" s="44" t="s">
        <v>765</v>
      </c>
      <c r="C160" s="44">
        <v>49356</v>
      </c>
      <c r="D160" s="44">
        <v>5</v>
      </c>
      <c r="E160" s="44" t="s">
        <v>728</v>
      </c>
      <c r="F160" s="44"/>
      <c r="G160" s="45" t="s">
        <v>691</v>
      </c>
      <c r="H160" s="45"/>
      <c r="I160" s="45"/>
      <c r="J160" s="45"/>
      <c r="K160" s="45"/>
      <c r="L160" s="45"/>
      <c r="M160" s="45"/>
      <c r="N160" s="45">
        <v>111</v>
      </c>
      <c r="O160" s="45">
        <v>85</v>
      </c>
      <c r="P160" s="45">
        <v>58</v>
      </c>
      <c r="Q160" s="45">
        <v>75</v>
      </c>
      <c r="R160" s="45">
        <v>77</v>
      </c>
      <c r="S160" s="45">
        <v>79</v>
      </c>
      <c r="T160" s="45">
        <v>142</v>
      </c>
      <c r="U160" s="45">
        <v>218</v>
      </c>
      <c r="V160" s="45">
        <v>268</v>
      </c>
      <c r="W160" s="45">
        <v>269</v>
      </c>
      <c r="X160" s="45">
        <v>257</v>
      </c>
      <c r="Y160" s="45">
        <v>253</v>
      </c>
      <c r="Z160" s="45">
        <v>230</v>
      </c>
      <c r="AA160" s="45">
        <v>211</v>
      </c>
      <c r="AB160" s="45">
        <v>165</v>
      </c>
      <c r="AC160" s="45">
        <v>165</v>
      </c>
      <c r="AD160" s="48">
        <v>198</v>
      </c>
      <c r="AE160" s="47">
        <f t="shared" si="0"/>
        <v>0.2</v>
      </c>
      <c r="AF160" s="48" t="s">
        <v>56</v>
      </c>
      <c r="AG160" s="48" t="str">
        <f t="shared" si="1"/>
        <v>Y</v>
      </c>
    </row>
    <row r="161" spans="1:33" ht="14.25" customHeight="1">
      <c r="A161" s="44">
        <v>43145</v>
      </c>
      <c r="B161" s="44" t="s">
        <v>766</v>
      </c>
      <c r="C161" s="44">
        <v>43145</v>
      </c>
      <c r="D161" s="44">
        <v>3</v>
      </c>
      <c r="E161" s="44" t="s">
        <v>722</v>
      </c>
      <c r="F161" s="44"/>
      <c r="G161" s="45" t="s">
        <v>691</v>
      </c>
      <c r="H161" s="45">
        <v>176</v>
      </c>
      <c r="I161" s="45">
        <v>181</v>
      </c>
      <c r="J161" s="45">
        <v>172</v>
      </c>
      <c r="K161" s="45">
        <v>159</v>
      </c>
      <c r="L161" s="45">
        <v>153</v>
      </c>
      <c r="M161" s="45">
        <v>150</v>
      </c>
      <c r="N161" s="45">
        <v>142</v>
      </c>
      <c r="O161" s="45">
        <v>133</v>
      </c>
      <c r="P161" s="45">
        <v>115</v>
      </c>
      <c r="Q161" s="45">
        <v>101</v>
      </c>
      <c r="R161" s="45">
        <v>115</v>
      </c>
      <c r="S161" s="45">
        <v>122</v>
      </c>
      <c r="T161" s="45">
        <v>131</v>
      </c>
      <c r="U161" s="45">
        <v>125</v>
      </c>
      <c r="V161" s="45">
        <v>130</v>
      </c>
      <c r="W161" s="45">
        <v>138</v>
      </c>
      <c r="X161" s="45">
        <v>162</v>
      </c>
      <c r="Y161" s="45">
        <v>169</v>
      </c>
      <c r="Z161" s="45">
        <v>185</v>
      </c>
      <c r="AA161" s="45">
        <v>181</v>
      </c>
      <c r="AB161" s="45">
        <v>140</v>
      </c>
      <c r="AC161" s="45">
        <v>151</v>
      </c>
      <c r="AD161" s="48">
        <v>194</v>
      </c>
      <c r="AE161" s="47">
        <f t="shared" si="0"/>
        <v>0.28476821192052981</v>
      </c>
      <c r="AF161" s="48" t="s">
        <v>56</v>
      </c>
      <c r="AG161" s="48" t="str">
        <f t="shared" si="1"/>
        <v>Y</v>
      </c>
    </row>
    <row r="162" spans="1:33" ht="14.25" customHeight="1">
      <c r="A162" s="44">
        <v>42210</v>
      </c>
      <c r="B162" s="44" t="s">
        <v>478</v>
      </c>
      <c r="C162" s="44">
        <v>42210</v>
      </c>
      <c r="D162" s="44">
        <v>6</v>
      </c>
      <c r="E162" s="44" t="s">
        <v>722</v>
      </c>
      <c r="F162" s="44" t="s">
        <v>723</v>
      </c>
      <c r="G162" s="45" t="s">
        <v>721</v>
      </c>
      <c r="H162" s="45">
        <v>283</v>
      </c>
      <c r="I162" s="45">
        <v>290</v>
      </c>
      <c r="J162" s="45">
        <v>285</v>
      </c>
      <c r="K162" s="45">
        <v>291</v>
      </c>
      <c r="L162" s="45">
        <v>319</v>
      </c>
      <c r="M162" s="45">
        <v>333</v>
      </c>
      <c r="N162" s="45">
        <v>260</v>
      </c>
      <c r="O162" s="45">
        <v>249</v>
      </c>
      <c r="P162" s="45">
        <v>243</v>
      </c>
      <c r="Q162" s="45">
        <v>216</v>
      </c>
      <c r="R162" s="45">
        <v>218</v>
      </c>
      <c r="S162" s="45">
        <v>243</v>
      </c>
      <c r="T162" s="45">
        <v>225</v>
      </c>
      <c r="U162" s="45">
        <v>220</v>
      </c>
      <c r="V162" s="45">
        <v>172</v>
      </c>
      <c r="W162" s="45">
        <v>142</v>
      </c>
      <c r="X162" s="45">
        <v>142</v>
      </c>
      <c r="Y162" s="45">
        <v>141</v>
      </c>
      <c r="Z162" s="45">
        <v>130</v>
      </c>
      <c r="AA162" s="45">
        <v>120</v>
      </c>
      <c r="AB162" s="45">
        <v>109</v>
      </c>
      <c r="AC162" s="45">
        <v>132</v>
      </c>
      <c r="AD162" s="48">
        <v>176</v>
      </c>
      <c r="AE162" s="47">
        <f t="shared" si="0"/>
        <v>0.33333333333333331</v>
      </c>
      <c r="AF162" s="48" t="s">
        <v>56</v>
      </c>
      <c r="AG162" s="48" t="str">
        <f t="shared" si="1"/>
        <v>Y</v>
      </c>
    </row>
    <row r="163" spans="1:33" ht="14.25" customHeight="1">
      <c r="A163" s="44">
        <v>40655</v>
      </c>
      <c r="B163" s="44" t="s">
        <v>767</v>
      </c>
      <c r="C163" s="44">
        <v>40650</v>
      </c>
      <c r="D163" s="44">
        <v>5</v>
      </c>
      <c r="E163" s="44" t="s">
        <v>717</v>
      </c>
      <c r="F163" s="44" t="s">
        <v>718</v>
      </c>
      <c r="G163" s="45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8">
        <v>272</v>
      </c>
      <c r="AE163" s="47"/>
      <c r="AF163" s="48" t="s">
        <v>324</v>
      </c>
      <c r="AG163" s="48" t="b">
        <f t="shared" si="1"/>
        <v>0</v>
      </c>
    </row>
    <row r="164" spans="1:33" ht="14.25" customHeight="1">
      <c r="A164" s="42" t="s">
        <v>685</v>
      </c>
      <c r="B164" s="42" t="s">
        <v>686</v>
      </c>
      <c r="C164" s="42" t="s">
        <v>687</v>
      </c>
      <c r="D164" s="42" t="s">
        <v>688</v>
      </c>
      <c r="E164" s="42" t="s">
        <v>689</v>
      </c>
      <c r="F164" s="42" t="s">
        <v>690</v>
      </c>
      <c r="G164" s="42" t="s">
        <v>691</v>
      </c>
      <c r="H164" s="42" t="s">
        <v>692</v>
      </c>
      <c r="I164" s="42" t="s">
        <v>693</v>
      </c>
      <c r="J164" s="42" t="s">
        <v>694</v>
      </c>
      <c r="K164" s="42" t="s">
        <v>695</v>
      </c>
      <c r="L164" s="42" t="s">
        <v>696</v>
      </c>
      <c r="M164" s="42" t="s">
        <v>697</v>
      </c>
      <c r="N164" s="42" t="s">
        <v>698</v>
      </c>
      <c r="O164" s="42" t="s">
        <v>699</v>
      </c>
      <c r="P164" s="42" t="s">
        <v>700</v>
      </c>
      <c r="Q164" s="42" t="s">
        <v>701</v>
      </c>
      <c r="R164" s="42" t="s">
        <v>702</v>
      </c>
      <c r="S164" s="42" t="s">
        <v>703</v>
      </c>
      <c r="T164" s="42" t="s">
        <v>704</v>
      </c>
      <c r="U164" s="42" t="s">
        <v>705</v>
      </c>
      <c r="V164" s="42" t="s">
        <v>706</v>
      </c>
      <c r="W164" s="42" t="s">
        <v>707</v>
      </c>
      <c r="X164" s="42" t="s">
        <v>708</v>
      </c>
      <c r="Y164" s="42" t="s">
        <v>709</v>
      </c>
      <c r="Z164" s="42" t="s">
        <v>710</v>
      </c>
      <c r="AA164" s="42" t="s">
        <v>711</v>
      </c>
      <c r="AB164" s="42" t="s">
        <v>712</v>
      </c>
      <c r="AC164" s="42" t="s">
        <v>713</v>
      </c>
      <c r="AD164" s="43" t="s">
        <v>714</v>
      </c>
      <c r="AE164" s="43"/>
      <c r="AF164" s="43" t="s">
        <v>715</v>
      </c>
      <c r="AG164" s="43"/>
    </row>
    <row r="165" spans="1:33" ht="14.25" customHeight="1">
      <c r="A165" s="44">
        <v>40523</v>
      </c>
      <c r="B165" s="44" t="s">
        <v>768</v>
      </c>
      <c r="C165" s="44">
        <v>40523</v>
      </c>
      <c r="D165" s="44">
        <v>6</v>
      </c>
      <c r="E165" s="44" t="s">
        <v>717</v>
      </c>
      <c r="F165" s="44"/>
      <c r="G165" s="45" t="s">
        <v>769</v>
      </c>
      <c r="H165" s="45">
        <v>875</v>
      </c>
      <c r="I165" s="45">
        <v>903</v>
      </c>
      <c r="J165" s="45">
        <v>855</v>
      </c>
      <c r="K165" s="45">
        <v>806</v>
      </c>
      <c r="L165" s="45">
        <v>709</v>
      </c>
      <c r="M165" s="45">
        <v>551</v>
      </c>
      <c r="N165" s="45">
        <v>409</v>
      </c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46"/>
      <c r="AF165" s="46"/>
      <c r="AG165" s="46"/>
    </row>
    <row r="166" spans="1:33" ht="14.25" customHeight="1">
      <c r="A166" s="44">
        <v>40525</v>
      </c>
      <c r="B166" s="44" t="s">
        <v>770</v>
      </c>
      <c r="C166" s="44">
        <v>40525</v>
      </c>
      <c r="D166" s="44">
        <v>6</v>
      </c>
      <c r="E166" s="44" t="s">
        <v>717</v>
      </c>
      <c r="F166" s="44" t="s">
        <v>721</v>
      </c>
      <c r="G166" s="45" t="s">
        <v>771</v>
      </c>
      <c r="H166" s="50"/>
      <c r="I166" s="50"/>
      <c r="J166" s="50"/>
      <c r="K166" s="50"/>
      <c r="L166" s="50"/>
      <c r="M166" s="50"/>
      <c r="N166" s="50"/>
      <c r="O166" s="45">
        <v>120</v>
      </c>
      <c r="P166" s="45">
        <v>123</v>
      </c>
      <c r="Q166" s="45">
        <v>100</v>
      </c>
      <c r="R166" s="45">
        <v>105</v>
      </c>
      <c r="S166" s="45">
        <v>108</v>
      </c>
      <c r="T166" s="45">
        <v>97</v>
      </c>
      <c r="U166" s="45">
        <v>109</v>
      </c>
      <c r="V166" s="50"/>
      <c r="W166" s="50"/>
      <c r="X166" s="50"/>
      <c r="Y166" s="50"/>
      <c r="Z166" s="50"/>
      <c r="AA166" s="50"/>
      <c r="AB166" s="50"/>
      <c r="AC166" s="50"/>
      <c r="AD166" s="50"/>
      <c r="AE166" s="46"/>
      <c r="AF166" s="46"/>
      <c r="AG166" s="46"/>
    </row>
    <row r="167" spans="1:33" ht="14.25" customHeight="1">
      <c r="A167" s="44">
        <v>43850</v>
      </c>
      <c r="B167" s="44" t="s">
        <v>772</v>
      </c>
      <c r="C167" s="44">
        <v>43850</v>
      </c>
      <c r="D167" s="44">
        <v>4</v>
      </c>
      <c r="E167" s="44" t="s">
        <v>725</v>
      </c>
      <c r="F167" s="44"/>
      <c r="G167" s="45" t="s">
        <v>773</v>
      </c>
      <c r="H167" s="45">
        <v>413</v>
      </c>
      <c r="I167" s="45">
        <v>400</v>
      </c>
      <c r="J167" s="45">
        <v>358</v>
      </c>
      <c r="K167" s="45">
        <v>321</v>
      </c>
      <c r="L167" s="45">
        <v>271</v>
      </c>
      <c r="M167" s="45">
        <v>233</v>
      </c>
      <c r="N167" s="45">
        <v>195</v>
      </c>
      <c r="O167" s="45">
        <v>150</v>
      </c>
      <c r="P167" s="45">
        <v>123</v>
      </c>
      <c r="Q167" s="45">
        <v>14</v>
      </c>
      <c r="R167" s="45">
        <v>28</v>
      </c>
      <c r="S167" s="45">
        <v>49</v>
      </c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46"/>
      <c r="AF167" s="46"/>
      <c r="AG167" s="46"/>
    </row>
    <row r="168" spans="1:33" ht="14.25" customHeight="1">
      <c r="A168" s="44">
        <v>40695</v>
      </c>
      <c r="B168" s="44" t="s">
        <v>774</v>
      </c>
      <c r="C168" s="44">
        <v>40695</v>
      </c>
      <c r="D168" s="44">
        <v>2</v>
      </c>
      <c r="E168" s="44" t="s">
        <v>725</v>
      </c>
      <c r="F168" s="44" t="s">
        <v>721</v>
      </c>
      <c r="G168" s="45" t="s">
        <v>775</v>
      </c>
      <c r="H168" s="45">
        <v>157</v>
      </c>
      <c r="I168" s="45">
        <v>176</v>
      </c>
      <c r="J168" s="45">
        <v>183</v>
      </c>
      <c r="K168" s="45">
        <v>200</v>
      </c>
      <c r="L168" s="45">
        <v>211</v>
      </c>
      <c r="M168" s="45">
        <v>215</v>
      </c>
      <c r="N168" s="45">
        <v>218</v>
      </c>
      <c r="O168" s="45">
        <v>220</v>
      </c>
      <c r="P168" s="45">
        <v>228</v>
      </c>
      <c r="Q168" s="45">
        <v>209</v>
      </c>
      <c r="R168" s="45">
        <v>209</v>
      </c>
      <c r="S168" s="45">
        <v>199</v>
      </c>
      <c r="T168" s="45">
        <v>201</v>
      </c>
      <c r="U168" s="45">
        <v>190</v>
      </c>
      <c r="V168" s="45">
        <v>180</v>
      </c>
      <c r="W168" s="45">
        <v>156</v>
      </c>
      <c r="X168" s="45">
        <v>152</v>
      </c>
      <c r="Y168" s="45">
        <v>137</v>
      </c>
      <c r="Z168" s="45">
        <v>121</v>
      </c>
      <c r="AA168" s="45">
        <v>106</v>
      </c>
      <c r="AB168" s="45">
        <v>46</v>
      </c>
      <c r="AC168" s="50"/>
      <c r="AD168" s="50"/>
      <c r="AE168" s="46"/>
      <c r="AF168" s="46"/>
      <c r="AG168" s="46"/>
    </row>
    <row r="169" spans="1:33" ht="14.25" customHeight="1">
      <c r="A169" s="44">
        <v>40775</v>
      </c>
      <c r="B169" s="44" t="s">
        <v>776</v>
      </c>
      <c r="C169" s="44">
        <v>40775</v>
      </c>
      <c r="D169" s="44">
        <v>6</v>
      </c>
      <c r="E169" s="44" t="s">
        <v>725</v>
      </c>
      <c r="F169" s="44" t="s">
        <v>721</v>
      </c>
      <c r="G169" s="45" t="s">
        <v>775</v>
      </c>
      <c r="H169" s="50"/>
      <c r="I169" s="50"/>
      <c r="J169" s="50"/>
      <c r="K169" s="50"/>
      <c r="L169" s="45">
        <v>700</v>
      </c>
      <c r="M169" s="45">
        <v>602</v>
      </c>
      <c r="N169" s="45">
        <v>547</v>
      </c>
      <c r="O169" s="45">
        <v>479</v>
      </c>
      <c r="P169" s="45">
        <v>355</v>
      </c>
      <c r="Q169" s="45">
        <v>283</v>
      </c>
      <c r="R169" s="45">
        <v>214</v>
      </c>
      <c r="S169" s="45">
        <v>226</v>
      </c>
      <c r="T169" s="45">
        <v>199</v>
      </c>
      <c r="U169" s="45">
        <v>191</v>
      </c>
      <c r="V169" s="45">
        <v>240</v>
      </c>
      <c r="W169" s="45">
        <v>200</v>
      </c>
      <c r="X169" s="45">
        <v>170</v>
      </c>
      <c r="Y169" s="45">
        <v>157</v>
      </c>
      <c r="Z169" s="45">
        <v>162</v>
      </c>
      <c r="AA169" s="45">
        <v>170</v>
      </c>
      <c r="AB169" s="45">
        <v>129</v>
      </c>
      <c r="AC169" s="50"/>
      <c r="AD169" s="50"/>
      <c r="AE169" s="46"/>
      <c r="AF169" s="46"/>
      <c r="AG169" s="46"/>
    </row>
    <row r="170" spans="1:33" ht="14.25" customHeight="1">
      <c r="A170" s="44">
        <v>41070</v>
      </c>
      <c r="B170" s="44" t="s">
        <v>777</v>
      </c>
      <c r="C170" s="44">
        <v>41070</v>
      </c>
      <c r="D170" s="44">
        <v>4</v>
      </c>
      <c r="E170" s="44" t="s">
        <v>728</v>
      </c>
      <c r="F170" s="44" t="s">
        <v>721</v>
      </c>
      <c r="G170" s="45" t="s">
        <v>778</v>
      </c>
      <c r="H170" s="45">
        <v>268</v>
      </c>
      <c r="I170" s="45">
        <v>260</v>
      </c>
      <c r="J170" s="45">
        <v>237</v>
      </c>
      <c r="K170" s="45">
        <v>229</v>
      </c>
      <c r="L170" s="45">
        <v>218</v>
      </c>
      <c r="M170" s="45">
        <v>206</v>
      </c>
      <c r="N170" s="45">
        <v>200</v>
      </c>
      <c r="O170" s="45">
        <v>184</v>
      </c>
      <c r="P170" s="45">
        <v>184</v>
      </c>
      <c r="Q170" s="45">
        <v>179</v>
      </c>
      <c r="R170" s="45">
        <v>168</v>
      </c>
      <c r="S170" s="45">
        <v>204</v>
      </c>
      <c r="T170" s="45">
        <v>197</v>
      </c>
      <c r="U170" s="45">
        <v>172</v>
      </c>
      <c r="V170" s="45">
        <v>180</v>
      </c>
      <c r="W170" s="45">
        <v>162</v>
      </c>
      <c r="X170" s="45">
        <v>180</v>
      </c>
      <c r="Y170" s="45">
        <v>181</v>
      </c>
      <c r="Z170" s="45">
        <v>160</v>
      </c>
      <c r="AA170" s="50"/>
      <c r="AB170" s="50"/>
      <c r="AC170" s="50"/>
      <c r="AD170" s="50"/>
      <c r="AE170" s="46"/>
      <c r="AF170" s="46"/>
      <c r="AG170" s="46"/>
    </row>
    <row r="171" spans="1:33" ht="14.25" customHeight="1">
      <c r="A171" s="44">
        <v>41090</v>
      </c>
      <c r="B171" s="44" t="s">
        <v>779</v>
      </c>
      <c r="C171" s="44">
        <v>41090</v>
      </c>
      <c r="D171" s="44">
        <v>6</v>
      </c>
      <c r="E171" s="44" t="s">
        <v>717</v>
      </c>
      <c r="F171" s="44"/>
      <c r="G171" s="45" t="s">
        <v>780</v>
      </c>
      <c r="H171" s="45">
        <v>168</v>
      </c>
      <c r="I171" s="45">
        <v>164</v>
      </c>
      <c r="J171" s="45">
        <v>136</v>
      </c>
      <c r="K171" s="45">
        <v>115</v>
      </c>
      <c r="L171" s="45">
        <v>107</v>
      </c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46"/>
      <c r="AF171" s="46"/>
      <c r="AG171" s="46"/>
    </row>
    <row r="172" spans="1:33" ht="14.25" customHeight="1">
      <c r="A172" s="44">
        <v>41435</v>
      </c>
      <c r="B172" s="44" t="s">
        <v>781</v>
      </c>
      <c r="C172" s="44">
        <v>41435</v>
      </c>
      <c r="D172" s="44">
        <v>1</v>
      </c>
      <c r="E172" s="44" t="s">
        <v>717</v>
      </c>
      <c r="F172" s="44"/>
      <c r="G172" s="45" t="s">
        <v>782</v>
      </c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45">
        <v>130</v>
      </c>
      <c r="S172" s="45">
        <v>136</v>
      </c>
      <c r="T172" s="45">
        <v>138</v>
      </c>
      <c r="U172" s="45">
        <v>127</v>
      </c>
      <c r="V172" s="45">
        <v>120</v>
      </c>
      <c r="W172" s="50"/>
      <c r="X172" s="50"/>
      <c r="Y172" s="50"/>
      <c r="Z172" s="50"/>
      <c r="AA172" s="50"/>
      <c r="AB172" s="50"/>
      <c r="AC172" s="50"/>
      <c r="AD172" s="50"/>
      <c r="AE172" s="46"/>
      <c r="AF172" s="46"/>
      <c r="AG172" s="46"/>
    </row>
    <row r="173" spans="1:33" ht="14.25" customHeight="1">
      <c r="A173" s="44">
        <v>41580</v>
      </c>
      <c r="B173" s="44" t="s">
        <v>783</v>
      </c>
      <c r="C173" s="44">
        <v>41580</v>
      </c>
      <c r="D173" s="44">
        <v>3</v>
      </c>
      <c r="E173" s="44" t="s">
        <v>722</v>
      </c>
      <c r="F173" s="44"/>
      <c r="G173" s="45" t="s">
        <v>780</v>
      </c>
      <c r="H173" s="45">
        <v>249</v>
      </c>
      <c r="I173" s="45">
        <v>247</v>
      </c>
      <c r="J173" s="45">
        <v>224</v>
      </c>
      <c r="K173" s="45">
        <v>214</v>
      </c>
      <c r="L173" s="45">
        <v>199</v>
      </c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46"/>
      <c r="AF173" s="46"/>
      <c r="AG173" s="46"/>
    </row>
    <row r="174" spans="1:33" ht="14.25" customHeight="1">
      <c r="A174" s="44">
        <v>41690</v>
      </c>
      <c r="B174" s="44" t="s">
        <v>784</v>
      </c>
      <c r="C174" s="44">
        <v>41690</v>
      </c>
      <c r="D174" s="44">
        <v>1</v>
      </c>
      <c r="E174" s="44" t="s">
        <v>720</v>
      </c>
      <c r="F174" s="44" t="s">
        <v>721</v>
      </c>
      <c r="G174" s="45" t="s">
        <v>785</v>
      </c>
      <c r="H174" s="45">
        <v>443</v>
      </c>
      <c r="I174" s="45">
        <v>446</v>
      </c>
      <c r="J174" s="45">
        <v>449</v>
      </c>
      <c r="K174" s="45">
        <v>416</v>
      </c>
      <c r="L174" s="45">
        <v>390</v>
      </c>
      <c r="M174" s="45">
        <v>396</v>
      </c>
      <c r="N174" s="45">
        <v>362</v>
      </c>
      <c r="O174" s="45">
        <v>346</v>
      </c>
      <c r="P174" s="45">
        <v>338</v>
      </c>
      <c r="Q174" s="45">
        <v>300</v>
      </c>
      <c r="R174" s="45">
        <v>276</v>
      </c>
      <c r="S174" s="45">
        <v>236</v>
      </c>
      <c r="T174" s="45">
        <v>221</v>
      </c>
      <c r="U174" s="45">
        <v>191</v>
      </c>
      <c r="V174" s="45">
        <v>172</v>
      </c>
      <c r="W174" s="45">
        <v>150</v>
      </c>
      <c r="X174" s="45">
        <v>147</v>
      </c>
      <c r="Y174" s="45">
        <v>112</v>
      </c>
      <c r="Z174" s="50"/>
      <c r="AA174" s="50"/>
      <c r="AB174" s="50"/>
      <c r="AC174" s="50"/>
      <c r="AD174" s="50"/>
      <c r="AE174" s="46"/>
      <c r="AF174" s="46"/>
      <c r="AG174" s="46"/>
    </row>
    <row r="175" spans="1:33" ht="14.25" customHeight="1">
      <c r="A175" s="44">
        <v>41720</v>
      </c>
      <c r="B175" s="44" t="s">
        <v>786</v>
      </c>
      <c r="C175" s="44">
        <v>41720</v>
      </c>
      <c r="D175" s="44">
        <v>6</v>
      </c>
      <c r="E175" s="44" t="s">
        <v>725</v>
      </c>
      <c r="F175" s="44"/>
      <c r="G175" s="45" t="s">
        <v>787</v>
      </c>
      <c r="H175" s="45">
        <v>247</v>
      </c>
      <c r="I175" s="45">
        <v>269</v>
      </c>
      <c r="J175" s="45">
        <v>242</v>
      </c>
      <c r="K175" s="45">
        <v>212</v>
      </c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46"/>
      <c r="AF175" s="46"/>
      <c r="AG175" s="46"/>
    </row>
    <row r="176" spans="1:33" ht="14.25" customHeight="1">
      <c r="A176" s="44">
        <v>41940</v>
      </c>
      <c r="B176" s="44" t="s">
        <v>788</v>
      </c>
      <c r="C176" s="44">
        <v>41940</v>
      </c>
      <c r="D176" s="44">
        <v>1</v>
      </c>
      <c r="E176" s="44" t="s">
        <v>717</v>
      </c>
      <c r="F176" s="44"/>
      <c r="G176" s="45" t="s">
        <v>780</v>
      </c>
      <c r="H176" s="45">
        <v>204</v>
      </c>
      <c r="I176" s="45">
        <v>221</v>
      </c>
      <c r="J176" s="45">
        <v>213</v>
      </c>
      <c r="K176" s="45">
        <v>192</v>
      </c>
      <c r="L176" s="45">
        <v>189</v>
      </c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46"/>
      <c r="AF176" s="46"/>
      <c r="AG176" s="46"/>
    </row>
    <row r="177" spans="1:33" ht="14.25" customHeight="1">
      <c r="A177" s="44">
        <v>41950</v>
      </c>
      <c r="B177" s="44" t="s">
        <v>789</v>
      </c>
      <c r="C177" s="44">
        <v>41950</v>
      </c>
      <c r="D177" s="44">
        <v>2</v>
      </c>
      <c r="E177" s="44" t="s">
        <v>720</v>
      </c>
      <c r="F177" s="44"/>
      <c r="G177" s="45" t="s">
        <v>780</v>
      </c>
      <c r="H177" s="45">
        <v>280</v>
      </c>
      <c r="I177" s="45">
        <v>260</v>
      </c>
      <c r="J177" s="45">
        <v>230</v>
      </c>
      <c r="K177" s="45">
        <v>209</v>
      </c>
      <c r="L177" s="45">
        <v>181</v>
      </c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46"/>
      <c r="AF177" s="46"/>
      <c r="AG177" s="46"/>
    </row>
    <row r="178" spans="1:33" ht="14.25" customHeight="1">
      <c r="A178" s="44">
        <v>41970</v>
      </c>
      <c r="B178" s="44" t="s">
        <v>790</v>
      </c>
      <c r="C178" s="44">
        <v>41970</v>
      </c>
      <c r="D178" s="44">
        <v>5</v>
      </c>
      <c r="E178" s="44" t="s">
        <v>728</v>
      </c>
      <c r="F178" s="44" t="s">
        <v>721</v>
      </c>
      <c r="G178" s="45" t="s">
        <v>785</v>
      </c>
      <c r="H178" s="45">
        <v>313</v>
      </c>
      <c r="I178" s="45">
        <v>314</v>
      </c>
      <c r="J178" s="45">
        <v>298</v>
      </c>
      <c r="K178" s="45">
        <v>307</v>
      </c>
      <c r="L178" s="45">
        <v>293</v>
      </c>
      <c r="M178" s="45">
        <v>299</v>
      </c>
      <c r="N178" s="45">
        <v>252</v>
      </c>
      <c r="O178" s="45">
        <v>233</v>
      </c>
      <c r="P178" s="45">
        <v>232</v>
      </c>
      <c r="Q178" s="45">
        <v>230</v>
      </c>
      <c r="R178" s="45">
        <v>225</v>
      </c>
      <c r="S178" s="45">
        <v>215</v>
      </c>
      <c r="T178" s="45">
        <v>211</v>
      </c>
      <c r="U178" s="45">
        <v>195</v>
      </c>
      <c r="V178" s="45">
        <v>198</v>
      </c>
      <c r="W178" s="45">
        <v>175</v>
      </c>
      <c r="X178" s="45">
        <v>165</v>
      </c>
      <c r="Y178" s="45">
        <v>142</v>
      </c>
      <c r="Z178" s="50"/>
      <c r="AA178" s="50"/>
      <c r="AB178" s="50"/>
      <c r="AC178" s="50"/>
      <c r="AD178" s="50"/>
      <c r="AE178" s="46"/>
      <c r="AF178" s="46"/>
      <c r="AG178" s="46"/>
    </row>
    <row r="179" spans="1:33" ht="14.25" customHeight="1">
      <c r="A179" s="44">
        <v>42445</v>
      </c>
      <c r="B179" s="44" t="s">
        <v>791</v>
      </c>
      <c r="C179" s="44">
        <v>42445</v>
      </c>
      <c r="D179" s="44">
        <v>3</v>
      </c>
      <c r="E179" s="44" t="s">
        <v>722</v>
      </c>
      <c r="F179" s="44"/>
      <c r="G179" s="45" t="s">
        <v>792</v>
      </c>
      <c r="H179" s="50"/>
      <c r="I179" s="50"/>
      <c r="J179" s="50"/>
      <c r="K179" s="50"/>
      <c r="L179" s="50"/>
      <c r="M179" s="45">
        <v>32</v>
      </c>
      <c r="N179" s="45">
        <v>29</v>
      </c>
      <c r="O179" s="45">
        <v>29</v>
      </c>
      <c r="P179" s="45">
        <v>32</v>
      </c>
      <c r="Q179" s="45">
        <v>22</v>
      </c>
      <c r="R179" s="45">
        <v>17</v>
      </c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46"/>
      <c r="AF179" s="46"/>
      <c r="AG179" s="46"/>
    </row>
    <row r="180" spans="1:33" ht="14.25" customHeight="1">
      <c r="A180" s="44">
        <v>42533</v>
      </c>
      <c r="B180" s="44" t="s">
        <v>793</v>
      </c>
      <c r="C180" s="44">
        <v>42533</v>
      </c>
      <c r="D180" s="44">
        <v>1</v>
      </c>
      <c r="E180" s="44" t="s">
        <v>717</v>
      </c>
      <c r="F180" s="44"/>
      <c r="G180" s="45" t="s">
        <v>780</v>
      </c>
      <c r="H180" s="45">
        <v>507</v>
      </c>
      <c r="I180" s="45">
        <v>508</v>
      </c>
      <c r="J180" s="45">
        <v>455</v>
      </c>
      <c r="K180" s="45">
        <v>405</v>
      </c>
      <c r="L180" s="45">
        <v>325</v>
      </c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46"/>
      <c r="AF180" s="46"/>
      <c r="AG180" s="46"/>
    </row>
    <row r="181" spans="1:33" ht="14.25" customHeight="1">
      <c r="A181" s="44">
        <v>42960</v>
      </c>
      <c r="B181" s="44" t="s">
        <v>794</v>
      </c>
      <c r="C181" s="44">
        <v>42960</v>
      </c>
      <c r="D181" s="44">
        <v>4</v>
      </c>
      <c r="E181" s="44" t="s">
        <v>720</v>
      </c>
      <c r="F181" s="44"/>
      <c r="G181" s="45" t="s">
        <v>780</v>
      </c>
      <c r="H181" s="45">
        <v>146</v>
      </c>
      <c r="I181" s="45">
        <v>147</v>
      </c>
      <c r="J181" s="45">
        <v>137</v>
      </c>
      <c r="K181" s="45">
        <v>152</v>
      </c>
      <c r="L181" s="45">
        <v>143</v>
      </c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46"/>
      <c r="AF181" s="46"/>
      <c r="AG181" s="46"/>
    </row>
    <row r="182" spans="1:33" ht="14.25" customHeight="1">
      <c r="A182" s="44">
        <v>43110</v>
      </c>
      <c r="B182" s="44" t="s">
        <v>795</v>
      </c>
      <c r="C182" s="44">
        <v>43110</v>
      </c>
      <c r="D182" s="44">
        <v>5</v>
      </c>
      <c r="E182" s="44" t="s">
        <v>717</v>
      </c>
      <c r="F182" s="44"/>
      <c r="G182" s="45" t="s">
        <v>773</v>
      </c>
      <c r="H182" s="45">
        <v>210</v>
      </c>
      <c r="I182" s="45">
        <v>184</v>
      </c>
      <c r="J182" s="45">
        <v>217</v>
      </c>
      <c r="K182" s="45">
        <v>221</v>
      </c>
      <c r="L182" s="45">
        <v>204</v>
      </c>
      <c r="M182" s="45">
        <v>183</v>
      </c>
      <c r="N182" s="45">
        <v>195</v>
      </c>
      <c r="O182" s="45">
        <v>182</v>
      </c>
      <c r="P182" s="45">
        <v>175</v>
      </c>
      <c r="Q182" s="45">
        <v>92</v>
      </c>
      <c r="R182" s="45">
        <v>93</v>
      </c>
      <c r="S182" s="45">
        <v>67</v>
      </c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46"/>
      <c r="AF182" s="46"/>
      <c r="AG182" s="46"/>
    </row>
    <row r="183" spans="1:33" ht="14.25" customHeight="1">
      <c r="A183" s="44">
        <v>43115</v>
      </c>
      <c r="B183" s="44" t="s">
        <v>796</v>
      </c>
      <c r="C183" s="44">
        <v>43115</v>
      </c>
      <c r="D183" s="44">
        <v>5</v>
      </c>
      <c r="E183" s="44" t="s">
        <v>717</v>
      </c>
      <c r="F183" s="44" t="s">
        <v>721</v>
      </c>
      <c r="G183" s="45" t="s">
        <v>797</v>
      </c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45">
        <v>16</v>
      </c>
      <c r="W183" s="50"/>
      <c r="X183" s="50"/>
      <c r="Y183" s="50"/>
      <c r="Z183" s="50"/>
      <c r="AA183" s="50"/>
      <c r="AB183" s="50"/>
      <c r="AC183" s="50"/>
      <c r="AD183" s="50"/>
      <c r="AE183" s="46"/>
      <c r="AF183" s="46"/>
      <c r="AG183" s="46"/>
    </row>
    <row r="184" spans="1:33" ht="14.25" customHeight="1">
      <c r="A184" s="44">
        <v>43250</v>
      </c>
      <c r="B184" s="44" t="s">
        <v>798</v>
      </c>
      <c r="C184" s="44">
        <v>43250</v>
      </c>
      <c r="D184" s="44">
        <v>6</v>
      </c>
      <c r="E184" s="44" t="s">
        <v>722</v>
      </c>
      <c r="F184" s="44"/>
      <c r="G184" s="45" t="s">
        <v>780</v>
      </c>
      <c r="H184" s="45">
        <v>221</v>
      </c>
      <c r="I184" s="45">
        <v>204</v>
      </c>
      <c r="J184" s="45">
        <v>193</v>
      </c>
      <c r="K184" s="45">
        <v>182</v>
      </c>
      <c r="L184" s="45">
        <v>187</v>
      </c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46"/>
      <c r="AF184" s="46"/>
      <c r="AG184" s="46"/>
    </row>
    <row r="185" spans="1:33" ht="14.25" customHeight="1">
      <c r="A185" s="44">
        <v>43215</v>
      </c>
      <c r="B185" s="44" t="s">
        <v>799</v>
      </c>
      <c r="C185" s="44">
        <v>43215</v>
      </c>
      <c r="D185" s="44">
        <v>1</v>
      </c>
      <c r="E185" s="44" t="s">
        <v>730</v>
      </c>
      <c r="F185" s="44" t="s">
        <v>721</v>
      </c>
      <c r="G185" s="45" t="s">
        <v>797</v>
      </c>
      <c r="H185" s="45">
        <v>253</v>
      </c>
      <c r="I185" s="45">
        <v>244</v>
      </c>
      <c r="J185" s="45">
        <v>225</v>
      </c>
      <c r="K185" s="45">
        <v>216</v>
      </c>
      <c r="L185" s="45">
        <v>206</v>
      </c>
      <c r="M185" s="45">
        <v>206</v>
      </c>
      <c r="N185" s="45">
        <v>197</v>
      </c>
      <c r="O185" s="45">
        <v>171</v>
      </c>
      <c r="P185" s="45">
        <v>171</v>
      </c>
      <c r="Q185" s="45">
        <v>165</v>
      </c>
      <c r="R185" s="45">
        <v>157</v>
      </c>
      <c r="S185" s="45">
        <v>154</v>
      </c>
      <c r="T185" s="45">
        <v>129</v>
      </c>
      <c r="U185" s="45">
        <v>121</v>
      </c>
      <c r="V185" s="45">
        <v>121</v>
      </c>
      <c r="W185" s="50"/>
      <c r="X185" s="50"/>
      <c r="Y185" s="50"/>
      <c r="Z185" s="50"/>
      <c r="AA185" s="50"/>
      <c r="AB185" s="50"/>
      <c r="AC185" s="50"/>
      <c r="AD185" s="50"/>
      <c r="AE185" s="46"/>
      <c r="AF185" s="46"/>
      <c r="AG185" s="46"/>
    </row>
    <row r="186" spans="1:33" ht="14.25" customHeight="1">
      <c r="A186" s="44">
        <v>43340</v>
      </c>
      <c r="B186" s="44" t="s">
        <v>800</v>
      </c>
      <c r="C186" s="44">
        <v>43340</v>
      </c>
      <c r="D186" s="44">
        <v>6</v>
      </c>
      <c r="E186" s="44" t="s">
        <v>725</v>
      </c>
      <c r="F186" s="44"/>
      <c r="G186" s="45" t="s">
        <v>787</v>
      </c>
      <c r="H186" s="45">
        <v>217</v>
      </c>
      <c r="I186" s="45">
        <v>192</v>
      </c>
      <c r="J186" s="45">
        <v>188</v>
      </c>
      <c r="K186" s="45">
        <v>164</v>
      </c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46"/>
      <c r="AF186" s="46"/>
      <c r="AG186" s="46"/>
    </row>
    <row r="187" spans="1:33" ht="14.25" customHeight="1">
      <c r="A187" s="44">
        <v>43360</v>
      </c>
      <c r="B187" s="44" t="s">
        <v>801</v>
      </c>
      <c r="C187" s="44">
        <v>43360</v>
      </c>
      <c r="D187" s="44">
        <v>5</v>
      </c>
      <c r="E187" s="44" t="s">
        <v>725</v>
      </c>
      <c r="F187" s="44"/>
      <c r="G187" s="45" t="s">
        <v>802</v>
      </c>
      <c r="H187" s="45">
        <v>293</v>
      </c>
      <c r="I187" s="45">
        <v>290</v>
      </c>
      <c r="J187" s="45">
        <v>263</v>
      </c>
      <c r="K187" s="45">
        <v>235</v>
      </c>
      <c r="L187" s="45">
        <v>202</v>
      </c>
      <c r="M187" s="45">
        <v>175</v>
      </c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46"/>
      <c r="AF187" s="46"/>
      <c r="AG187" s="46"/>
    </row>
    <row r="188" spans="1:33" ht="14.25" customHeight="1">
      <c r="A188" s="44">
        <v>43370</v>
      </c>
      <c r="B188" s="44" t="s">
        <v>803</v>
      </c>
      <c r="C188" s="44">
        <v>43370</v>
      </c>
      <c r="D188" s="44">
        <v>2</v>
      </c>
      <c r="E188" s="44" t="s">
        <v>720</v>
      </c>
      <c r="F188" s="44"/>
      <c r="G188" s="45" t="s">
        <v>780</v>
      </c>
      <c r="H188" s="45">
        <v>188</v>
      </c>
      <c r="I188" s="45">
        <v>165</v>
      </c>
      <c r="J188" s="45">
        <v>146</v>
      </c>
      <c r="K188" s="45">
        <v>127</v>
      </c>
      <c r="L188" s="45">
        <v>25</v>
      </c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46"/>
      <c r="AF188" s="46"/>
      <c r="AG188" s="46"/>
    </row>
    <row r="189" spans="1:33" ht="14.25" customHeight="1">
      <c r="A189" s="44">
        <v>43480</v>
      </c>
      <c r="B189" s="44" t="s">
        <v>804</v>
      </c>
      <c r="C189" s="44">
        <v>43480</v>
      </c>
      <c r="D189" s="44">
        <v>2</v>
      </c>
      <c r="E189" s="44" t="s">
        <v>728</v>
      </c>
      <c r="F189" s="44"/>
      <c r="G189" s="45" t="s">
        <v>787</v>
      </c>
      <c r="H189" s="45">
        <v>376</v>
      </c>
      <c r="I189" s="45">
        <v>363</v>
      </c>
      <c r="J189" s="45">
        <v>307</v>
      </c>
      <c r="K189" s="45">
        <v>241</v>
      </c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46"/>
      <c r="AF189" s="46"/>
      <c r="AG189" s="46"/>
    </row>
    <row r="190" spans="1:33" ht="14.25" customHeight="1">
      <c r="A190" s="44">
        <v>43240</v>
      </c>
      <c r="B190" s="44" t="s">
        <v>805</v>
      </c>
      <c r="C190" s="44">
        <v>43240</v>
      </c>
      <c r="D190" s="44">
        <v>6</v>
      </c>
      <c r="E190" s="44" t="s">
        <v>722</v>
      </c>
      <c r="F190" s="44"/>
      <c r="G190" s="45" t="s">
        <v>806</v>
      </c>
      <c r="H190" s="45">
        <v>233</v>
      </c>
      <c r="I190" s="45">
        <v>242</v>
      </c>
      <c r="J190" s="45">
        <v>227</v>
      </c>
      <c r="K190" s="45">
        <v>234</v>
      </c>
      <c r="L190" s="45">
        <v>222</v>
      </c>
      <c r="M190" s="45">
        <v>209</v>
      </c>
      <c r="N190" s="45">
        <v>218</v>
      </c>
      <c r="O190" s="45">
        <v>207</v>
      </c>
      <c r="P190" s="45">
        <v>198</v>
      </c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46"/>
      <c r="AF190" s="46"/>
      <c r="AG190" s="46"/>
    </row>
    <row r="191" spans="1:33" ht="14.25" customHeight="1">
      <c r="A191" s="44">
        <v>43410</v>
      </c>
      <c r="B191" s="44" t="s">
        <v>807</v>
      </c>
      <c r="C191" s="44">
        <v>43410</v>
      </c>
      <c r="D191" s="44">
        <v>4</v>
      </c>
      <c r="E191" s="44" t="s">
        <v>720</v>
      </c>
      <c r="F191" s="44"/>
      <c r="G191" s="45" t="s">
        <v>780</v>
      </c>
      <c r="H191" s="45">
        <v>275</v>
      </c>
      <c r="I191" s="45">
        <v>261</v>
      </c>
      <c r="J191" s="45">
        <v>283</v>
      </c>
      <c r="K191" s="45">
        <v>253</v>
      </c>
      <c r="L191" s="45">
        <v>216</v>
      </c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46"/>
      <c r="AF191" s="46"/>
      <c r="AG191" s="46"/>
    </row>
    <row r="192" spans="1:33" ht="14.25" customHeight="1">
      <c r="A192" s="44">
        <v>43490</v>
      </c>
      <c r="B192" s="44" t="s">
        <v>808</v>
      </c>
      <c r="C192" s="44">
        <v>43490</v>
      </c>
      <c r="D192" s="44">
        <v>5</v>
      </c>
      <c r="E192" s="44" t="s">
        <v>725</v>
      </c>
      <c r="F192" s="44" t="s">
        <v>721</v>
      </c>
      <c r="G192" s="45" t="s">
        <v>785</v>
      </c>
      <c r="H192" s="45">
        <v>282</v>
      </c>
      <c r="I192" s="45">
        <v>236</v>
      </c>
      <c r="J192" s="45">
        <v>221</v>
      </c>
      <c r="K192" s="45">
        <v>205</v>
      </c>
      <c r="L192" s="45">
        <v>175</v>
      </c>
      <c r="M192" s="45">
        <v>170</v>
      </c>
      <c r="N192" s="45">
        <v>178</v>
      </c>
      <c r="O192" s="45">
        <v>170</v>
      </c>
      <c r="P192" s="45">
        <v>169</v>
      </c>
      <c r="Q192" s="45">
        <v>182</v>
      </c>
      <c r="R192" s="45">
        <v>180</v>
      </c>
      <c r="S192" s="45">
        <v>196</v>
      </c>
      <c r="T192" s="45">
        <v>186</v>
      </c>
      <c r="U192" s="45">
        <v>188</v>
      </c>
      <c r="V192" s="45">
        <v>183</v>
      </c>
      <c r="W192" s="45">
        <v>153</v>
      </c>
      <c r="X192" s="45">
        <v>133</v>
      </c>
      <c r="Y192" s="45">
        <v>105</v>
      </c>
      <c r="Z192" s="50"/>
      <c r="AA192" s="50"/>
      <c r="AB192" s="50"/>
      <c r="AC192" s="50"/>
      <c r="AD192" s="50"/>
      <c r="AE192" s="46"/>
      <c r="AF192" s="46"/>
      <c r="AG192" s="46"/>
    </row>
    <row r="193" spans="1:33" ht="14.25" customHeight="1">
      <c r="A193" s="44">
        <v>43530</v>
      </c>
      <c r="B193" s="44" t="s">
        <v>809</v>
      </c>
      <c r="C193" s="44">
        <v>43530</v>
      </c>
      <c r="D193" s="44">
        <v>4</v>
      </c>
      <c r="E193" s="44" t="s">
        <v>717</v>
      </c>
      <c r="F193" s="44" t="s">
        <v>721</v>
      </c>
      <c r="G193" s="45" t="s">
        <v>810</v>
      </c>
      <c r="H193" s="45">
        <v>437</v>
      </c>
      <c r="I193" s="45">
        <v>390</v>
      </c>
      <c r="J193" s="45">
        <v>355</v>
      </c>
      <c r="K193" s="45">
        <v>319</v>
      </c>
      <c r="L193" s="45">
        <v>283</v>
      </c>
      <c r="M193" s="45">
        <v>242</v>
      </c>
      <c r="N193" s="45">
        <v>215</v>
      </c>
      <c r="O193" s="45">
        <v>190</v>
      </c>
      <c r="P193" s="45">
        <v>204</v>
      </c>
      <c r="Q193" s="45">
        <v>202</v>
      </c>
      <c r="R193" s="45">
        <v>209</v>
      </c>
      <c r="S193" s="45">
        <v>191</v>
      </c>
      <c r="T193" s="45">
        <v>130</v>
      </c>
      <c r="U193" s="45">
        <v>163</v>
      </c>
      <c r="V193" s="45">
        <v>190</v>
      </c>
      <c r="W193" s="45">
        <v>159</v>
      </c>
      <c r="X193" s="50"/>
      <c r="Y193" s="50"/>
      <c r="Z193" s="50"/>
      <c r="AA193" s="50"/>
      <c r="AB193" s="50"/>
      <c r="AC193" s="50"/>
      <c r="AD193" s="50"/>
      <c r="AE193" s="46"/>
      <c r="AF193" s="46"/>
      <c r="AG193" s="46"/>
    </row>
    <row r="194" spans="1:33" ht="14.25" customHeight="1">
      <c r="A194" s="44">
        <v>43900</v>
      </c>
      <c r="B194" s="44" t="s">
        <v>811</v>
      </c>
      <c r="C194" s="44">
        <v>43900</v>
      </c>
      <c r="D194" s="44">
        <v>6</v>
      </c>
      <c r="E194" s="44" t="s">
        <v>725</v>
      </c>
      <c r="F194" s="44"/>
      <c r="G194" s="45" t="s">
        <v>787</v>
      </c>
      <c r="H194" s="45">
        <v>212</v>
      </c>
      <c r="I194" s="45">
        <v>247</v>
      </c>
      <c r="J194" s="45">
        <v>227</v>
      </c>
      <c r="K194" s="45">
        <v>197</v>
      </c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46"/>
      <c r="AF194" s="46"/>
      <c r="AG194" s="46"/>
    </row>
    <row r="195" spans="1:33" ht="14.25" customHeight="1">
      <c r="A195" s="44">
        <v>43975</v>
      </c>
      <c r="B195" s="44" t="s">
        <v>812</v>
      </c>
      <c r="C195" s="44">
        <v>43975</v>
      </c>
      <c r="D195" s="44">
        <v>3</v>
      </c>
      <c r="E195" s="44" t="s">
        <v>717</v>
      </c>
      <c r="F195" s="44"/>
      <c r="G195" s="45" t="s">
        <v>780</v>
      </c>
      <c r="H195" s="45">
        <v>211</v>
      </c>
      <c r="I195" s="45">
        <v>191</v>
      </c>
      <c r="J195" s="45">
        <v>192</v>
      </c>
      <c r="K195" s="45">
        <v>181</v>
      </c>
      <c r="L195" s="45">
        <v>155</v>
      </c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46"/>
      <c r="AF195" s="46"/>
      <c r="AG195" s="46"/>
    </row>
    <row r="196" spans="1:33" ht="14.25" customHeight="1">
      <c r="A196" s="44">
        <v>44120</v>
      </c>
      <c r="B196" s="44" t="s">
        <v>813</v>
      </c>
      <c r="C196" s="44">
        <v>44120</v>
      </c>
      <c r="D196" s="44">
        <v>4</v>
      </c>
      <c r="E196" s="44" t="s">
        <v>717</v>
      </c>
      <c r="F196" s="44" t="s">
        <v>721</v>
      </c>
      <c r="G196" s="45" t="s">
        <v>775</v>
      </c>
      <c r="H196" s="45">
        <v>191</v>
      </c>
      <c r="I196" s="45">
        <v>179</v>
      </c>
      <c r="J196" s="45">
        <v>201</v>
      </c>
      <c r="K196" s="45">
        <v>182</v>
      </c>
      <c r="L196" s="45">
        <v>164</v>
      </c>
      <c r="M196" s="45">
        <v>190</v>
      </c>
      <c r="N196" s="45">
        <v>175</v>
      </c>
      <c r="O196" s="45">
        <v>149</v>
      </c>
      <c r="P196" s="45">
        <v>143</v>
      </c>
      <c r="Q196" s="45">
        <v>130</v>
      </c>
      <c r="R196" s="45">
        <v>144</v>
      </c>
      <c r="S196" s="45">
        <v>143</v>
      </c>
      <c r="T196" s="45">
        <v>153</v>
      </c>
      <c r="U196" s="45">
        <v>156</v>
      </c>
      <c r="V196" s="45">
        <v>191</v>
      </c>
      <c r="W196" s="45">
        <v>198</v>
      </c>
      <c r="X196" s="45">
        <v>195</v>
      </c>
      <c r="Y196" s="45">
        <v>183</v>
      </c>
      <c r="Z196" s="45">
        <v>184</v>
      </c>
      <c r="AA196" s="45">
        <v>171</v>
      </c>
      <c r="AB196" s="45">
        <v>130</v>
      </c>
      <c r="AC196" s="50"/>
      <c r="AD196" s="50"/>
      <c r="AE196" s="46"/>
      <c r="AF196" s="46"/>
      <c r="AG196" s="46"/>
    </row>
    <row r="197" spans="1:33" ht="14.25" customHeight="1">
      <c r="A197" s="44">
        <v>49351</v>
      </c>
      <c r="B197" s="44" t="s">
        <v>814</v>
      </c>
      <c r="C197" s="44">
        <v>49351</v>
      </c>
      <c r="D197" s="44">
        <v>3</v>
      </c>
      <c r="E197" s="44" t="s">
        <v>725</v>
      </c>
      <c r="F197" s="44" t="s">
        <v>721</v>
      </c>
      <c r="G197" s="45" t="s">
        <v>773</v>
      </c>
      <c r="H197" s="50"/>
      <c r="I197" s="50"/>
      <c r="J197" s="45">
        <v>30</v>
      </c>
      <c r="K197" s="45">
        <v>58</v>
      </c>
      <c r="L197" s="45">
        <v>86</v>
      </c>
      <c r="M197" s="45">
        <v>118</v>
      </c>
      <c r="N197" s="45">
        <v>112</v>
      </c>
      <c r="O197" s="45">
        <v>106</v>
      </c>
      <c r="P197" s="45">
        <v>106</v>
      </c>
      <c r="Q197" s="45">
        <v>96</v>
      </c>
      <c r="R197" s="45">
        <v>75</v>
      </c>
      <c r="S197" s="45">
        <v>63</v>
      </c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46"/>
      <c r="AF197" s="46"/>
      <c r="AG197" s="46"/>
    </row>
    <row r="198" spans="1:33" ht="14.25" customHeight="1">
      <c r="A198" s="44">
        <v>42720</v>
      </c>
      <c r="B198" s="44" t="s">
        <v>815</v>
      </c>
      <c r="C198" s="44">
        <v>42720</v>
      </c>
      <c r="D198" s="44">
        <v>3</v>
      </c>
      <c r="E198" s="44" t="s">
        <v>720</v>
      </c>
      <c r="F198" s="44" t="s">
        <v>721</v>
      </c>
      <c r="G198" s="45" t="s">
        <v>778</v>
      </c>
      <c r="H198" s="45">
        <v>233</v>
      </c>
      <c r="I198" s="45">
        <v>221</v>
      </c>
      <c r="J198" s="45">
        <v>219</v>
      </c>
      <c r="K198" s="45">
        <v>202</v>
      </c>
      <c r="L198" s="45">
        <v>189</v>
      </c>
      <c r="M198" s="45">
        <v>181</v>
      </c>
      <c r="N198" s="45">
        <v>183</v>
      </c>
      <c r="O198" s="45">
        <v>172</v>
      </c>
      <c r="P198" s="45">
        <v>155</v>
      </c>
      <c r="Q198" s="45">
        <v>156</v>
      </c>
      <c r="R198" s="45">
        <v>145</v>
      </c>
      <c r="S198" s="45">
        <v>129</v>
      </c>
      <c r="T198" s="45">
        <v>150</v>
      </c>
      <c r="U198" s="45">
        <v>150</v>
      </c>
      <c r="V198" s="45">
        <v>140</v>
      </c>
      <c r="W198" s="45">
        <v>142</v>
      </c>
      <c r="X198" s="45">
        <v>101</v>
      </c>
      <c r="Y198" s="45">
        <v>79</v>
      </c>
      <c r="Z198" s="45">
        <v>42</v>
      </c>
      <c r="AA198" s="50"/>
      <c r="AB198" s="50"/>
      <c r="AC198" s="50"/>
      <c r="AD198" s="50"/>
      <c r="AE198" s="46"/>
      <c r="AF198" s="46"/>
      <c r="AG198" s="46"/>
    </row>
    <row r="199" spans="1:33" ht="14.25" customHeight="1">
      <c r="A199" s="44">
        <v>42700</v>
      </c>
      <c r="B199" s="44" t="s">
        <v>816</v>
      </c>
      <c r="C199" s="44">
        <v>42700</v>
      </c>
      <c r="D199" s="44">
        <v>3</v>
      </c>
      <c r="E199" s="44" t="s">
        <v>722</v>
      </c>
      <c r="F199" s="44" t="s">
        <v>721</v>
      </c>
      <c r="G199" s="45" t="s">
        <v>780</v>
      </c>
      <c r="H199" s="45">
        <v>179</v>
      </c>
      <c r="I199" s="45">
        <v>185</v>
      </c>
      <c r="J199" s="45">
        <v>204</v>
      </c>
      <c r="K199" s="45">
        <v>165</v>
      </c>
      <c r="L199" s="45">
        <v>162</v>
      </c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46"/>
      <c r="AF199" s="46"/>
      <c r="AG199" s="46"/>
    </row>
    <row r="200" spans="1:33" ht="14.25" customHeight="1">
      <c r="A200" s="44">
        <v>42730</v>
      </c>
      <c r="B200" s="44" t="s">
        <v>817</v>
      </c>
      <c r="C200" s="44">
        <v>42730</v>
      </c>
      <c r="D200" s="44">
        <v>1</v>
      </c>
      <c r="E200" s="44" t="s">
        <v>717</v>
      </c>
      <c r="F200" s="44" t="s">
        <v>721</v>
      </c>
      <c r="G200" s="45" t="s">
        <v>818</v>
      </c>
      <c r="H200" s="45">
        <v>456</v>
      </c>
      <c r="I200" s="45">
        <v>435</v>
      </c>
      <c r="J200" s="45">
        <v>400</v>
      </c>
      <c r="K200" s="45">
        <v>399</v>
      </c>
      <c r="L200" s="45">
        <v>380</v>
      </c>
      <c r="M200" s="45">
        <v>368</v>
      </c>
      <c r="N200" s="45">
        <v>326</v>
      </c>
      <c r="O200" s="45">
        <v>285</v>
      </c>
      <c r="P200" s="45">
        <v>243</v>
      </c>
      <c r="Q200" s="45">
        <v>158</v>
      </c>
      <c r="R200" s="45">
        <v>79</v>
      </c>
      <c r="S200" s="45">
        <v>89</v>
      </c>
      <c r="T200" s="45">
        <v>103</v>
      </c>
      <c r="U200" s="45">
        <v>80</v>
      </c>
      <c r="V200" s="50"/>
      <c r="W200" s="50"/>
      <c r="X200" s="50"/>
      <c r="Y200" s="50"/>
      <c r="Z200" s="50"/>
      <c r="AA200" s="50"/>
      <c r="AB200" s="50"/>
      <c r="AC200" s="50"/>
      <c r="AD200" s="50"/>
      <c r="AE200" s="46"/>
      <c r="AF200" s="46"/>
      <c r="AG200" s="46"/>
    </row>
    <row r="201" spans="1:33" ht="14.25" customHeight="1">
      <c r="A201" s="44">
        <v>43553</v>
      </c>
      <c r="B201" s="44" t="s">
        <v>819</v>
      </c>
      <c r="C201" s="44">
        <v>43553</v>
      </c>
      <c r="D201" s="44">
        <v>3</v>
      </c>
      <c r="E201" s="44" t="s">
        <v>725</v>
      </c>
      <c r="F201" s="44" t="s">
        <v>721</v>
      </c>
      <c r="G201" s="45" t="s">
        <v>820</v>
      </c>
      <c r="H201" s="45">
        <v>347</v>
      </c>
      <c r="I201" s="45">
        <v>268</v>
      </c>
      <c r="J201" s="45">
        <v>213</v>
      </c>
      <c r="K201" s="45">
        <v>212</v>
      </c>
      <c r="L201" s="45">
        <v>203</v>
      </c>
      <c r="M201" s="45">
        <v>196</v>
      </c>
      <c r="N201" s="45">
        <v>191</v>
      </c>
      <c r="O201" s="45">
        <v>160</v>
      </c>
      <c r="P201" s="45">
        <v>127</v>
      </c>
      <c r="Q201" s="45">
        <v>84</v>
      </c>
      <c r="R201" s="45">
        <v>69</v>
      </c>
      <c r="S201" s="45">
        <v>78</v>
      </c>
      <c r="T201" s="45">
        <v>83</v>
      </c>
      <c r="U201" s="45">
        <v>81</v>
      </c>
      <c r="V201" s="45">
        <v>71</v>
      </c>
      <c r="W201" s="45">
        <v>13</v>
      </c>
      <c r="X201" s="50"/>
      <c r="Y201" s="50"/>
      <c r="Z201" s="50"/>
      <c r="AA201" s="50"/>
      <c r="AB201" s="50"/>
      <c r="AC201" s="50"/>
      <c r="AD201" s="50"/>
      <c r="AE201" s="46"/>
      <c r="AF201" s="46"/>
      <c r="AG201" s="46"/>
    </row>
    <row r="202" spans="1:33" ht="14.25" customHeight="1">
      <c r="A202" s="44">
        <v>40180</v>
      </c>
      <c r="B202" s="44" t="s">
        <v>821</v>
      </c>
      <c r="C202" s="44">
        <v>40180</v>
      </c>
      <c r="D202" s="44">
        <v>6</v>
      </c>
      <c r="E202" s="44" t="s">
        <v>725</v>
      </c>
      <c r="F202" s="44"/>
      <c r="G202" s="45" t="s">
        <v>787</v>
      </c>
      <c r="H202" s="45">
        <v>254</v>
      </c>
      <c r="I202" s="45">
        <v>255</v>
      </c>
      <c r="J202" s="45">
        <v>233</v>
      </c>
      <c r="K202" s="45">
        <v>208</v>
      </c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46"/>
      <c r="AF202" s="46"/>
      <c r="AG202" s="46"/>
    </row>
    <row r="203" spans="1:33" ht="14.25" customHeight="1">
      <c r="A203" s="44">
        <v>40220</v>
      </c>
      <c r="B203" s="44" t="s">
        <v>822</v>
      </c>
      <c r="C203" s="44">
        <v>40220</v>
      </c>
      <c r="D203" s="44">
        <v>6</v>
      </c>
      <c r="E203" s="44" t="s">
        <v>725</v>
      </c>
      <c r="F203" s="44" t="s">
        <v>721</v>
      </c>
      <c r="G203" s="45" t="s">
        <v>775</v>
      </c>
      <c r="H203" s="45">
        <v>646</v>
      </c>
      <c r="I203" s="45">
        <v>652</v>
      </c>
      <c r="J203" s="45">
        <v>647</v>
      </c>
      <c r="K203" s="45">
        <v>636</v>
      </c>
      <c r="L203" s="45">
        <v>596</v>
      </c>
      <c r="M203" s="45">
        <v>552</v>
      </c>
      <c r="N203" s="45">
        <v>491</v>
      </c>
      <c r="O203" s="45">
        <v>432</v>
      </c>
      <c r="P203" s="45">
        <v>358</v>
      </c>
      <c r="Q203" s="45">
        <v>290</v>
      </c>
      <c r="R203" s="45">
        <v>243</v>
      </c>
      <c r="S203" s="45">
        <v>230</v>
      </c>
      <c r="T203" s="45">
        <v>211</v>
      </c>
      <c r="U203" s="45">
        <v>187</v>
      </c>
      <c r="V203" s="45">
        <v>191</v>
      </c>
      <c r="W203" s="45">
        <v>185</v>
      </c>
      <c r="X203" s="45">
        <v>187</v>
      </c>
      <c r="Y203" s="45">
        <v>160</v>
      </c>
      <c r="Z203" s="45">
        <v>169</v>
      </c>
      <c r="AA203" s="45">
        <v>128</v>
      </c>
      <c r="AB203" s="45">
        <v>125</v>
      </c>
      <c r="AC203" s="50"/>
      <c r="AD203" s="50"/>
      <c r="AE203" s="46"/>
      <c r="AF203" s="46"/>
      <c r="AG203" s="46"/>
    </row>
    <row r="204" spans="1:33" ht="14.25" customHeight="1">
      <c r="A204" s="44">
        <v>40420</v>
      </c>
      <c r="B204" s="44" t="s">
        <v>823</v>
      </c>
      <c r="C204" s="44">
        <v>40420</v>
      </c>
      <c r="D204" s="44">
        <v>3</v>
      </c>
      <c r="E204" s="44" t="s">
        <v>720</v>
      </c>
      <c r="F204" s="44" t="s">
        <v>718</v>
      </c>
      <c r="G204" s="45" t="s">
        <v>824</v>
      </c>
      <c r="H204" s="45">
        <v>232</v>
      </c>
      <c r="I204" s="45">
        <v>214</v>
      </c>
      <c r="J204" s="45">
        <v>248</v>
      </c>
      <c r="K204" s="45">
        <v>220</v>
      </c>
      <c r="L204" s="45">
        <v>191</v>
      </c>
      <c r="M204" s="45">
        <v>173</v>
      </c>
      <c r="N204" s="45">
        <v>185</v>
      </c>
      <c r="O204" s="45">
        <v>187</v>
      </c>
      <c r="P204" s="45">
        <v>168</v>
      </c>
      <c r="Q204" s="45">
        <v>168</v>
      </c>
      <c r="R204" s="45">
        <v>179</v>
      </c>
      <c r="S204" s="45">
        <v>189</v>
      </c>
      <c r="T204" s="45">
        <v>191</v>
      </c>
      <c r="U204" s="45">
        <v>173</v>
      </c>
      <c r="V204" s="45">
        <v>171</v>
      </c>
      <c r="W204" s="45">
        <v>161</v>
      </c>
      <c r="X204" s="45">
        <v>149</v>
      </c>
      <c r="Y204" s="45">
        <v>141</v>
      </c>
      <c r="Z204" s="45">
        <v>132</v>
      </c>
      <c r="AA204" s="50"/>
      <c r="AB204" s="50"/>
      <c r="AC204" s="50"/>
      <c r="AD204" s="50"/>
      <c r="AE204" s="46"/>
      <c r="AF204" s="46"/>
      <c r="AG204" s="46"/>
    </row>
    <row r="205" spans="1:33" ht="14.25" customHeight="1">
      <c r="A205" s="44">
        <v>40430</v>
      </c>
      <c r="B205" s="44" t="s">
        <v>825</v>
      </c>
      <c r="C205" s="44">
        <v>40430</v>
      </c>
      <c r="D205" s="44">
        <v>4</v>
      </c>
      <c r="E205" s="44" t="s">
        <v>728</v>
      </c>
      <c r="F205" s="44"/>
      <c r="G205" s="45" t="s">
        <v>773</v>
      </c>
      <c r="H205" s="45">
        <v>252</v>
      </c>
      <c r="I205" s="45">
        <v>241</v>
      </c>
      <c r="J205" s="45">
        <v>215</v>
      </c>
      <c r="K205" s="45">
        <v>215</v>
      </c>
      <c r="L205" s="45">
        <v>180</v>
      </c>
      <c r="M205" s="45">
        <v>202</v>
      </c>
      <c r="N205" s="45">
        <v>211</v>
      </c>
      <c r="O205" s="45">
        <v>180</v>
      </c>
      <c r="P205" s="45">
        <v>160</v>
      </c>
      <c r="Q205" s="45">
        <v>144</v>
      </c>
      <c r="R205" s="45">
        <v>134</v>
      </c>
      <c r="S205" s="45">
        <v>74</v>
      </c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46"/>
      <c r="AF205" s="46"/>
      <c r="AG205" s="46"/>
    </row>
    <row r="206" spans="1:33" ht="14.25" customHeight="1">
      <c r="A206" s="44">
        <v>40480</v>
      </c>
      <c r="B206" s="44" t="s">
        <v>826</v>
      </c>
      <c r="C206" s="44">
        <v>40480</v>
      </c>
      <c r="D206" s="44">
        <v>4</v>
      </c>
      <c r="E206" s="44" t="s">
        <v>717</v>
      </c>
      <c r="F206" s="44"/>
      <c r="G206" s="45" t="s">
        <v>806</v>
      </c>
      <c r="H206" s="45">
        <v>286</v>
      </c>
      <c r="I206" s="45">
        <v>274</v>
      </c>
      <c r="J206" s="45">
        <v>258</v>
      </c>
      <c r="K206" s="45">
        <v>207</v>
      </c>
      <c r="L206" s="45">
        <v>188</v>
      </c>
      <c r="M206" s="45">
        <v>174</v>
      </c>
      <c r="N206" s="45">
        <v>131</v>
      </c>
      <c r="O206" s="45">
        <v>134</v>
      </c>
      <c r="P206" s="45">
        <v>113</v>
      </c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46"/>
      <c r="AF206" s="46"/>
      <c r="AG206" s="46"/>
    </row>
    <row r="207" spans="1:33" ht="14.25" customHeight="1">
      <c r="A207" s="44">
        <v>40530</v>
      </c>
      <c r="B207" s="44" t="s">
        <v>827</v>
      </c>
      <c r="C207" s="44">
        <v>40530</v>
      </c>
      <c r="D207" s="44">
        <v>5</v>
      </c>
      <c r="E207" s="44" t="s">
        <v>720</v>
      </c>
      <c r="F207" s="44"/>
      <c r="G207" s="45" t="s">
        <v>771</v>
      </c>
      <c r="H207" s="45">
        <v>357</v>
      </c>
      <c r="I207" s="45">
        <v>342</v>
      </c>
      <c r="J207" s="45">
        <v>343</v>
      </c>
      <c r="K207" s="45">
        <v>311</v>
      </c>
      <c r="L207" s="45">
        <v>262</v>
      </c>
      <c r="M207" s="45">
        <v>244</v>
      </c>
      <c r="N207" s="45">
        <v>214</v>
      </c>
      <c r="O207" s="45">
        <v>199</v>
      </c>
      <c r="P207" s="45">
        <v>172</v>
      </c>
      <c r="Q207" s="45">
        <v>130</v>
      </c>
      <c r="R207" s="45">
        <v>127</v>
      </c>
      <c r="S207" s="45">
        <v>115</v>
      </c>
      <c r="T207" s="45">
        <v>124</v>
      </c>
      <c r="U207" s="45">
        <v>98</v>
      </c>
      <c r="V207" s="50"/>
      <c r="W207" s="50"/>
      <c r="X207" s="50"/>
      <c r="Y207" s="50"/>
      <c r="Z207" s="50"/>
      <c r="AA207" s="50"/>
      <c r="AB207" s="50"/>
      <c r="AC207" s="50"/>
      <c r="AD207" s="50"/>
      <c r="AE207" s="46"/>
      <c r="AF207" s="46"/>
      <c r="AG207" s="46"/>
    </row>
    <row r="208" spans="1:33" ht="14.25" customHeight="1">
      <c r="A208" s="44">
        <v>40550</v>
      </c>
      <c r="B208" s="44" t="s">
        <v>828</v>
      </c>
      <c r="C208" s="44">
        <v>40550</v>
      </c>
      <c r="D208" s="44">
        <v>4</v>
      </c>
      <c r="E208" s="44" t="s">
        <v>722</v>
      </c>
      <c r="F208" s="44"/>
      <c r="G208" s="45" t="s">
        <v>829</v>
      </c>
      <c r="H208" s="45">
        <v>241</v>
      </c>
      <c r="I208" s="45">
        <v>229</v>
      </c>
      <c r="J208" s="45">
        <v>223</v>
      </c>
      <c r="K208" s="45">
        <v>203</v>
      </c>
      <c r="L208" s="45">
        <v>193</v>
      </c>
      <c r="M208" s="45">
        <v>152</v>
      </c>
      <c r="N208" s="45">
        <v>120</v>
      </c>
      <c r="O208" s="45">
        <v>115</v>
      </c>
      <c r="P208" s="45">
        <v>122</v>
      </c>
      <c r="Q208" s="45">
        <v>139</v>
      </c>
      <c r="R208" s="45">
        <v>137</v>
      </c>
      <c r="S208" s="45">
        <v>111</v>
      </c>
      <c r="T208" s="45">
        <v>100</v>
      </c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46"/>
      <c r="AF208" s="46"/>
      <c r="AG208" s="46"/>
    </row>
    <row r="209" spans="1:33" ht="14.25" customHeight="1">
      <c r="A209" s="44">
        <v>40620</v>
      </c>
      <c r="B209" s="44" t="s">
        <v>830</v>
      </c>
      <c r="C209" s="44">
        <v>40620</v>
      </c>
      <c r="D209" s="44">
        <v>6</v>
      </c>
      <c r="E209" s="44" t="s">
        <v>722</v>
      </c>
      <c r="F209" s="44"/>
      <c r="G209" s="45" t="s">
        <v>780</v>
      </c>
      <c r="H209" s="45">
        <v>229</v>
      </c>
      <c r="I209" s="45">
        <v>202</v>
      </c>
      <c r="J209" s="45">
        <v>208</v>
      </c>
      <c r="K209" s="45">
        <v>195</v>
      </c>
      <c r="L209" s="45">
        <v>135</v>
      </c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46"/>
      <c r="AF209" s="46"/>
      <c r="AG209" s="46"/>
    </row>
    <row r="210" spans="1:33" ht="14.25" customHeight="1">
      <c r="A210" s="44">
        <v>40680</v>
      </c>
      <c r="B210" s="44" t="s">
        <v>831</v>
      </c>
      <c r="C210" s="44">
        <v>40680</v>
      </c>
      <c r="D210" s="44">
        <v>5</v>
      </c>
      <c r="E210" s="44" t="s">
        <v>722</v>
      </c>
      <c r="F210" s="44"/>
      <c r="G210" s="45" t="s">
        <v>780</v>
      </c>
      <c r="H210" s="45">
        <v>214</v>
      </c>
      <c r="I210" s="45">
        <v>192</v>
      </c>
      <c r="J210" s="45">
        <v>174</v>
      </c>
      <c r="K210" s="45">
        <v>161</v>
      </c>
      <c r="L210" s="45">
        <v>173</v>
      </c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46"/>
      <c r="AF210" s="46"/>
      <c r="AG210" s="46"/>
    </row>
    <row r="211" spans="1:33" ht="14.25" customHeight="1">
      <c r="A211" s="44">
        <v>40880</v>
      </c>
      <c r="B211" s="44" t="s">
        <v>832</v>
      </c>
      <c r="C211" s="44">
        <v>40880</v>
      </c>
      <c r="D211" s="44">
        <v>6</v>
      </c>
      <c r="E211" s="44" t="s">
        <v>722</v>
      </c>
      <c r="F211" s="44"/>
      <c r="G211" s="45" t="s">
        <v>780</v>
      </c>
      <c r="H211" s="45">
        <v>206</v>
      </c>
      <c r="I211" s="45">
        <v>161</v>
      </c>
      <c r="J211" s="45">
        <v>138</v>
      </c>
      <c r="K211" s="45">
        <v>127</v>
      </c>
      <c r="L211" s="45">
        <v>129</v>
      </c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46"/>
      <c r="AF211" s="46"/>
      <c r="AG211" s="46"/>
    </row>
    <row r="212" spans="1:33" ht="14.25" customHeight="1">
      <c r="A212" s="44">
        <v>40890</v>
      </c>
      <c r="B212" s="44" t="s">
        <v>833</v>
      </c>
      <c r="C212" s="44">
        <v>40890</v>
      </c>
      <c r="D212" s="44">
        <v>1</v>
      </c>
      <c r="E212" s="44" t="s">
        <v>725</v>
      </c>
      <c r="F212" s="44" t="s">
        <v>721</v>
      </c>
      <c r="G212" s="45" t="s">
        <v>834</v>
      </c>
      <c r="H212" s="45">
        <v>255</v>
      </c>
      <c r="I212" s="45">
        <v>233</v>
      </c>
      <c r="J212" s="45">
        <v>223</v>
      </c>
      <c r="K212" s="45">
        <v>214</v>
      </c>
      <c r="L212" s="45">
        <v>208</v>
      </c>
      <c r="M212" s="45">
        <v>209</v>
      </c>
      <c r="N212" s="45">
        <v>207</v>
      </c>
      <c r="O212" s="45">
        <v>184</v>
      </c>
      <c r="P212" s="45">
        <v>192</v>
      </c>
      <c r="Q212" s="45">
        <v>178</v>
      </c>
      <c r="R212" s="45">
        <v>173</v>
      </c>
      <c r="S212" s="45">
        <v>196</v>
      </c>
      <c r="T212" s="45">
        <v>229</v>
      </c>
      <c r="U212" s="45">
        <v>237</v>
      </c>
      <c r="V212" s="45">
        <v>280</v>
      </c>
      <c r="W212" s="45">
        <v>255</v>
      </c>
      <c r="X212" s="45">
        <v>225</v>
      </c>
      <c r="Y212" s="45">
        <v>199</v>
      </c>
      <c r="Z212" s="45">
        <v>132</v>
      </c>
      <c r="AA212" s="45">
        <v>128</v>
      </c>
      <c r="AB212" s="50"/>
      <c r="AC212" s="50"/>
      <c r="AD212" s="50"/>
      <c r="AE212" s="46"/>
      <c r="AF212" s="46"/>
      <c r="AG212" s="46"/>
    </row>
    <row r="213" spans="1:33" ht="14.25" customHeight="1">
      <c r="A213" s="44">
        <v>40910</v>
      </c>
      <c r="B213" s="44" t="s">
        <v>835</v>
      </c>
      <c r="C213" s="44">
        <v>40910</v>
      </c>
      <c r="D213" s="44">
        <v>6</v>
      </c>
      <c r="E213" s="44" t="s">
        <v>722</v>
      </c>
      <c r="F213" s="44"/>
      <c r="G213" s="45" t="s">
        <v>836</v>
      </c>
      <c r="H213" s="45">
        <v>376</v>
      </c>
      <c r="I213" s="45">
        <v>403</v>
      </c>
      <c r="J213" s="45">
        <v>424</v>
      </c>
      <c r="K213" s="45">
        <v>420</v>
      </c>
      <c r="L213" s="45">
        <v>387</v>
      </c>
      <c r="M213" s="45">
        <v>408</v>
      </c>
      <c r="N213" s="45">
        <v>391</v>
      </c>
      <c r="O213" s="45">
        <v>343</v>
      </c>
      <c r="P213" s="45">
        <v>300</v>
      </c>
      <c r="Q213" s="45">
        <v>271</v>
      </c>
      <c r="R213" s="45">
        <v>243</v>
      </c>
      <c r="S213" s="45">
        <v>217</v>
      </c>
      <c r="T213" s="45">
        <v>220</v>
      </c>
      <c r="U213" s="45">
        <v>214</v>
      </c>
      <c r="V213" s="45">
        <v>177</v>
      </c>
      <c r="W213" s="50"/>
      <c r="X213" s="50"/>
      <c r="Y213" s="50"/>
      <c r="Z213" s="50"/>
      <c r="AA213" s="50"/>
      <c r="AB213" s="50"/>
      <c r="AC213" s="50"/>
      <c r="AD213" s="50"/>
      <c r="AE213" s="46"/>
      <c r="AF213" s="46"/>
      <c r="AG213" s="46"/>
    </row>
    <row r="214" spans="1:33" ht="14.25" customHeight="1">
      <c r="A214" s="44">
        <v>40940</v>
      </c>
      <c r="B214" s="44" t="s">
        <v>837</v>
      </c>
      <c r="C214" s="44">
        <v>40940</v>
      </c>
      <c r="D214" s="44">
        <v>2</v>
      </c>
      <c r="E214" s="44" t="s">
        <v>730</v>
      </c>
      <c r="F214" s="44" t="s">
        <v>721</v>
      </c>
      <c r="G214" s="45" t="s">
        <v>810</v>
      </c>
      <c r="H214" s="45">
        <v>346</v>
      </c>
      <c r="I214" s="45">
        <v>326</v>
      </c>
      <c r="J214" s="45">
        <v>299</v>
      </c>
      <c r="K214" s="45">
        <v>300</v>
      </c>
      <c r="L214" s="45">
        <v>259</v>
      </c>
      <c r="M214" s="45">
        <v>255</v>
      </c>
      <c r="N214" s="45">
        <v>249</v>
      </c>
      <c r="O214" s="45">
        <v>231</v>
      </c>
      <c r="P214" s="45">
        <v>212</v>
      </c>
      <c r="Q214" s="45">
        <v>177</v>
      </c>
      <c r="R214" s="45">
        <v>193</v>
      </c>
      <c r="S214" s="45">
        <v>196</v>
      </c>
      <c r="T214" s="45">
        <v>211</v>
      </c>
      <c r="U214" s="45">
        <v>197</v>
      </c>
      <c r="V214" s="45">
        <v>177</v>
      </c>
      <c r="W214" s="45">
        <v>135</v>
      </c>
      <c r="X214" s="50"/>
      <c r="Y214" s="50"/>
      <c r="Z214" s="50"/>
      <c r="AA214" s="50"/>
      <c r="AB214" s="50"/>
      <c r="AC214" s="50"/>
      <c r="AD214" s="50"/>
      <c r="AE214" s="46"/>
      <c r="AF214" s="46"/>
      <c r="AG214" s="46"/>
    </row>
    <row r="215" spans="1:33" ht="14.25" customHeight="1">
      <c r="A215" s="44">
        <v>40960</v>
      </c>
      <c r="B215" s="44" t="s">
        <v>838</v>
      </c>
      <c r="C215" s="44">
        <v>40960</v>
      </c>
      <c r="D215" s="44">
        <v>4</v>
      </c>
      <c r="E215" s="44" t="s">
        <v>725</v>
      </c>
      <c r="F215" s="44" t="s">
        <v>721</v>
      </c>
      <c r="G215" s="45" t="s">
        <v>785</v>
      </c>
      <c r="H215" s="45">
        <v>158</v>
      </c>
      <c r="I215" s="45">
        <v>164</v>
      </c>
      <c r="J215" s="45">
        <v>148</v>
      </c>
      <c r="K215" s="45">
        <v>152</v>
      </c>
      <c r="L215" s="45">
        <v>151</v>
      </c>
      <c r="M215" s="45">
        <v>136</v>
      </c>
      <c r="N215" s="45">
        <v>146</v>
      </c>
      <c r="O215" s="45">
        <v>147</v>
      </c>
      <c r="P215" s="45">
        <v>138</v>
      </c>
      <c r="Q215" s="45">
        <v>128</v>
      </c>
      <c r="R215" s="45">
        <v>114</v>
      </c>
      <c r="S215" s="45">
        <v>109</v>
      </c>
      <c r="T215" s="45">
        <v>110</v>
      </c>
      <c r="U215" s="45">
        <v>102</v>
      </c>
      <c r="V215" s="45">
        <v>122</v>
      </c>
      <c r="W215" s="45">
        <v>124</v>
      </c>
      <c r="X215" s="45">
        <v>137</v>
      </c>
      <c r="Y215" s="45">
        <v>138</v>
      </c>
      <c r="Z215" s="50"/>
      <c r="AA215" s="50"/>
      <c r="AB215" s="50"/>
      <c r="AC215" s="50"/>
      <c r="AD215" s="50"/>
      <c r="AE215" s="46"/>
      <c r="AF215" s="46"/>
      <c r="AG215" s="46"/>
    </row>
    <row r="216" spans="1:33" ht="14.25" customHeight="1">
      <c r="A216" s="44">
        <v>41110</v>
      </c>
      <c r="B216" s="44" t="s">
        <v>839</v>
      </c>
      <c r="C216" s="44">
        <v>41110</v>
      </c>
      <c r="D216" s="44">
        <v>4</v>
      </c>
      <c r="E216" s="44" t="s">
        <v>722</v>
      </c>
      <c r="F216" s="44"/>
      <c r="G216" s="45" t="s">
        <v>773</v>
      </c>
      <c r="H216" s="45">
        <v>292</v>
      </c>
      <c r="I216" s="45">
        <v>282</v>
      </c>
      <c r="J216" s="45">
        <v>236</v>
      </c>
      <c r="K216" s="45">
        <v>218</v>
      </c>
      <c r="L216" s="45">
        <v>206</v>
      </c>
      <c r="M216" s="45">
        <v>156</v>
      </c>
      <c r="N216" s="45">
        <v>158</v>
      </c>
      <c r="O216" s="45">
        <v>131</v>
      </c>
      <c r="P216" s="45">
        <v>115</v>
      </c>
      <c r="Q216" s="45">
        <v>116</v>
      </c>
      <c r="R216" s="45">
        <v>69</v>
      </c>
      <c r="S216" s="45">
        <v>11</v>
      </c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46"/>
      <c r="AF216" s="46"/>
      <c r="AG216" s="46"/>
    </row>
    <row r="217" spans="1:33" ht="14.25" customHeight="1">
      <c r="A217" s="44">
        <v>41130</v>
      </c>
      <c r="B217" s="44" t="s">
        <v>840</v>
      </c>
      <c r="C217" s="44">
        <v>41130</v>
      </c>
      <c r="D217" s="44">
        <v>6</v>
      </c>
      <c r="E217" s="44" t="s">
        <v>722</v>
      </c>
      <c r="F217" s="44" t="s">
        <v>721</v>
      </c>
      <c r="G217" s="45" t="s">
        <v>797</v>
      </c>
      <c r="H217" s="45">
        <v>309</v>
      </c>
      <c r="I217" s="45">
        <v>287</v>
      </c>
      <c r="J217" s="45">
        <v>248</v>
      </c>
      <c r="K217" s="45">
        <v>269</v>
      </c>
      <c r="L217" s="45">
        <v>242</v>
      </c>
      <c r="M217" s="45">
        <v>286</v>
      </c>
      <c r="N217" s="45">
        <v>253</v>
      </c>
      <c r="O217" s="45">
        <v>249</v>
      </c>
      <c r="P217" s="45">
        <v>223</v>
      </c>
      <c r="Q217" s="45">
        <v>194</v>
      </c>
      <c r="R217" s="45">
        <v>217</v>
      </c>
      <c r="S217" s="45">
        <v>195</v>
      </c>
      <c r="T217" s="45">
        <v>173</v>
      </c>
      <c r="U217" s="45">
        <v>185</v>
      </c>
      <c r="V217" s="45">
        <v>163</v>
      </c>
      <c r="W217" s="50"/>
      <c r="X217" s="50"/>
      <c r="Y217" s="50"/>
      <c r="Z217" s="50"/>
      <c r="AA217" s="50"/>
      <c r="AB217" s="50"/>
      <c r="AC217" s="50"/>
      <c r="AD217" s="50"/>
      <c r="AE217" s="46"/>
      <c r="AF217" s="46"/>
      <c r="AG217" s="46"/>
    </row>
    <row r="218" spans="1:33" ht="14.25" customHeight="1">
      <c r="A218" s="44">
        <v>41140</v>
      </c>
      <c r="B218" s="44" t="s">
        <v>841</v>
      </c>
      <c r="C218" s="44">
        <v>41140</v>
      </c>
      <c r="D218" s="44">
        <v>4</v>
      </c>
      <c r="E218" s="44" t="s">
        <v>722</v>
      </c>
      <c r="F218" s="44"/>
      <c r="G218" s="45" t="s">
        <v>820</v>
      </c>
      <c r="H218" s="45">
        <v>246</v>
      </c>
      <c r="I218" s="45">
        <v>247</v>
      </c>
      <c r="J218" s="45">
        <v>190</v>
      </c>
      <c r="K218" s="45">
        <v>162</v>
      </c>
      <c r="L218" s="45">
        <v>164</v>
      </c>
      <c r="M218" s="45">
        <v>162</v>
      </c>
      <c r="N218" s="45">
        <v>120</v>
      </c>
      <c r="O218" s="45">
        <v>135</v>
      </c>
      <c r="P218" s="45">
        <v>143</v>
      </c>
      <c r="Q218" s="45">
        <v>139</v>
      </c>
      <c r="R218" s="45">
        <v>151</v>
      </c>
      <c r="S218" s="45">
        <v>152</v>
      </c>
      <c r="T218" s="45">
        <v>143</v>
      </c>
      <c r="U218" s="45">
        <v>137</v>
      </c>
      <c r="V218" s="45">
        <v>126</v>
      </c>
      <c r="W218" s="45">
        <v>106</v>
      </c>
      <c r="X218" s="50"/>
      <c r="Y218" s="50"/>
      <c r="Z218" s="50"/>
      <c r="AA218" s="50"/>
      <c r="AB218" s="50"/>
      <c r="AC218" s="50"/>
      <c r="AD218" s="50"/>
      <c r="AE218" s="46"/>
      <c r="AF218" s="46"/>
      <c r="AG218" s="46"/>
    </row>
    <row r="219" spans="1:33" ht="14.25" customHeight="1">
      <c r="A219" s="44">
        <v>41170</v>
      </c>
      <c r="B219" s="44" t="s">
        <v>842</v>
      </c>
      <c r="C219" s="44">
        <v>41170</v>
      </c>
      <c r="D219" s="44">
        <v>6</v>
      </c>
      <c r="E219" s="44" t="s">
        <v>717</v>
      </c>
      <c r="F219" s="44" t="s">
        <v>721</v>
      </c>
      <c r="G219" s="45" t="s">
        <v>797</v>
      </c>
      <c r="H219" s="45">
        <v>378</v>
      </c>
      <c r="I219" s="45">
        <v>364</v>
      </c>
      <c r="J219" s="45">
        <v>377</v>
      </c>
      <c r="K219" s="45">
        <v>326</v>
      </c>
      <c r="L219" s="45">
        <v>262</v>
      </c>
      <c r="M219" s="45">
        <v>247</v>
      </c>
      <c r="N219" s="45">
        <v>232</v>
      </c>
      <c r="O219" s="45">
        <v>260</v>
      </c>
      <c r="P219" s="45">
        <v>246</v>
      </c>
      <c r="Q219" s="45">
        <v>259</v>
      </c>
      <c r="R219" s="45">
        <v>218</v>
      </c>
      <c r="S219" s="45">
        <v>210</v>
      </c>
      <c r="T219" s="45">
        <v>176</v>
      </c>
      <c r="U219" s="45">
        <v>242</v>
      </c>
      <c r="V219" s="45">
        <v>223</v>
      </c>
      <c r="W219" s="50"/>
      <c r="X219" s="50"/>
      <c r="Y219" s="50"/>
      <c r="Z219" s="50"/>
      <c r="AA219" s="50"/>
      <c r="AB219" s="50"/>
      <c r="AC219" s="50"/>
      <c r="AD219" s="50"/>
      <c r="AE219" s="46"/>
      <c r="AF219" s="46"/>
      <c r="AG219" s="46"/>
    </row>
    <row r="220" spans="1:33" ht="14.25" customHeight="1">
      <c r="A220" s="44">
        <v>41270</v>
      </c>
      <c r="B220" s="44" t="s">
        <v>843</v>
      </c>
      <c r="C220" s="44">
        <v>41270</v>
      </c>
      <c r="D220" s="44">
        <v>6</v>
      </c>
      <c r="E220" s="44" t="s">
        <v>722</v>
      </c>
      <c r="F220" s="44"/>
      <c r="G220" s="45" t="s">
        <v>780</v>
      </c>
      <c r="H220" s="45">
        <v>296</v>
      </c>
      <c r="I220" s="45">
        <v>261</v>
      </c>
      <c r="J220" s="45">
        <v>228</v>
      </c>
      <c r="K220" s="45">
        <v>216</v>
      </c>
      <c r="L220" s="45">
        <v>154</v>
      </c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46"/>
      <c r="AF220" s="46"/>
      <c r="AG220" s="46"/>
    </row>
    <row r="221" spans="1:33" ht="14.25" customHeight="1">
      <c r="A221" s="44">
        <v>41320</v>
      </c>
      <c r="B221" s="44" t="s">
        <v>844</v>
      </c>
      <c r="C221" s="44">
        <v>41320</v>
      </c>
      <c r="D221" s="44">
        <v>6</v>
      </c>
      <c r="E221" s="44" t="s">
        <v>720</v>
      </c>
      <c r="F221" s="44" t="s">
        <v>721</v>
      </c>
      <c r="G221" s="45" t="s">
        <v>820</v>
      </c>
      <c r="H221" s="45">
        <v>144</v>
      </c>
      <c r="I221" s="45">
        <v>157</v>
      </c>
      <c r="J221" s="45">
        <v>165</v>
      </c>
      <c r="K221" s="45">
        <v>177</v>
      </c>
      <c r="L221" s="45">
        <v>183</v>
      </c>
      <c r="M221" s="45">
        <v>190</v>
      </c>
      <c r="N221" s="45">
        <v>176</v>
      </c>
      <c r="O221" s="45">
        <v>153</v>
      </c>
      <c r="P221" s="45">
        <v>149</v>
      </c>
      <c r="Q221" s="45">
        <v>122</v>
      </c>
      <c r="R221" s="45">
        <v>115</v>
      </c>
      <c r="S221" s="45">
        <v>125</v>
      </c>
      <c r="T221" s="45">
        <v>120</v>
      </c>
      <c r="U221" s="45">
        <v>109</v>
      </c>
      <c r="V221" s="45">
        <v>100</v>
      </c>
      <c r="W221" s="45">
        <v>89</v>
      </c>
      <c r="X221" s="50"/>
      <c r="Y221" s="50"/>
      <c r="Z221" s="50"/>
      <c r="AA221" s="50"/>
      <c r="AB221" s="50"/>
      <c r="AC221" s="50"/>
      <c r="AD221" s="50"/>
      <c r="AE221" s="46"/>
      <c r="AF221" s="46"/>
      <c r="AG221" s="46"/>
    </row>
    <row r="222" spans="1:33" ht="14.25" customHeight="1">
      <c r="A222" s="44">
        <v>41630</v>
      </c>
      <c r="B222" s="44" t="s">
        <v>845</v>
      </c>
      <c r="C222" s="44">
        <v>41630</v>
      </c>
      <c r="D222" s="44">
        <v>6</v>
      </c>
      <c r="E222" s="44" t="s">
        <v>722</v>
      </c>
      <c r="F222" s="44"/>
      <c r="G222" s="45" t="s">
        <v>829</v>
      </c>
      <c r="H222" s="45">
        <v>238</v>
      </c>
      <c r="I222" s="45">
        <v>247</v>
      </c>
      <c r="J222" s="45">
        <v>245</v>
      </c>
      <c r="K222" s="45">
        <v>237</v>
      </c>
      <c r="L222" s="45">
        <v>250</v>
      </c>
      <c r="M222" s="45">
        <v>244</v>
      </c>
      <c r="N222" s="45">
        <v>250</v>
      </c>
      <c r="O222" s="45">
        <v>238</v>
      </c>
      <c r="P222" s="45">
        <v>194</v>
      </c>
      <c r="Q222" s="45">
        <v>189</v>
      </c>
      <c r="R222" s="45">
        <v>188</v>
      </c>
      <c r="S222" s="45">
        <v>85</v>
      </c>
      <c r="T222" s="45">
        <v>22</v>
      </c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46"/>
      <c r="AF222" s="46"/>
      <c r="AG222" s="46"/>
    </row>
    <row r="223" spans="1:33" ht="14.25" customHeight="1">
      <c r="A223" s="44">
        <v>41860</v>
      </c>
      <c r="B223" s="44" t="s">
        <v>846</v>
      </c>
      <c r="C223" s="44">
        <v>41860</v>
      </c>
      <c r="D223" s="44">
        <v>3</v>
      </c>
      <c r="E223" s="44" t="s">
        <v>717</v>
      </c>
      <c r="F223" s="44" t="s">
        <v>721</v>
      </c>
      <c r="G223" s="45" t="s">
        <v>797</v>
      </c>
      <c r="H223" s="45">
        <v>250</v>
      </c>
      <c r="I223" s="45">
        <v>239</v>
      </c>
      <c r="J223" s="45">
        <v>238</v>
      </c>
      <c r="K223" s="45">
        <v>207</v>
      </c>
      <c r="L223" s="45">
        <v>198</v>
      </c>
      <c r="M223" s="45">
        <v>168</v>
      </c>
      <c r="N223" s="45">
        <v>145</v>
      </c>
      <c r="O223" s="45">
        <v>136</v>
      </c>
      <c r="P223" s="45">
        <v>129</v>
      </c>
      <c r="Q223" s="45">
        <v>119</v>
      </c>
      <c r="R223" s="45">
        <v>126</v>
      </c>
      <c r="S223" s="45">
        <v>177</v>
      </c>
      <c r="T223" s="45">
        <v>189</v>
      </c>
      <c r="U223" s="45">
        <v>180</v>
      </c>
      <c r="V223" s="45">
        <v>159</v>
      </c>
      <c r="W223" s="50"/>
      <c r="X223" s="50"/>
      <c r="Y223" s="50"/>
      <c r="Z223" s="50"/>
      <c r="AA223" s="50"/>
      <c r="AB223" s="50"/>
      <c r="AC223" s="50"/>
      <c r="AD223" s="50"/>
      <c r="AE223" s="46"/>
      <c r="AF223" s="46"/>
      <c r="AG223" s="46"/>
    </row>
    <row r="224" spans="1:33" ht="14.25" customHeight="1">
      <c r="A224" s="44">
        <v>42060</v>
      </c>
      <c r="B224" s="44" t="s">
        <v>847</v>
      </c>
      <c r="C224" s="44">
        <v>42060</v>
      </c>
      <c r="D224" s="44">
        <v>1</v>
      </c>
      <c r="E224" s="44" t="s">
        <v>720</v>
      </c>
      <c r="F224" s="44"/>
      <c r="G224" s="45" t="s">
        <v>797</v>
      </c>
      <c r="H224" s="45">
        <v>191</v>
      </c>
      <c r="I224" s="45">
        <v>182</v>
      </c>
      <c r="J224" s="45">
        <v>177</v>
      </c>
      <c r="K224" s="45">
        <v>200</v>
      </c>
      <c r="L224" s="45">
        <v>205</v>
      </c>
      <c r="M224" s="45">
        <v>200</v>
      </c>
      <c r="N224" s="45">
        <v>184</v>
      </c>
      <c r="O224" s="45">
        <v>204</v>
      </c>
      <c r="P224" s="45">
        <v>161</v>
      </c>
      <c r="Q224" s="45">
        <v>132</v>
      </c>
      <c r="R224" s="45">
        <v>158</v>
      </c>
      <c r="S224" s="45">
        <v>134</v>
      </c>
      <c r="T224" s="45">
        <v>107</v>
      </c>
      <c r="U224" s="45">
        <v>101</v>
      </c>
      <c r="V224" s="45">
        <v>101</v>
      </c>
      <c r="W224" s="50"/>
      <c r="X224" s="50"/>
      <c r="Y224" s="50"/>
      <c r="Z224" s="50"/>
      <c r="AA224" s="50"/>
      <c r="AB224" s="50"/>
      <c r="AC224" s="50"/>
      <c r="AD224" s="50"/>
      <c r="AE224" s="46"/>
      <c r="AF224" s="46"/>
      <c r="AG224" s="46"/>
    </row>
    <row r="225" spans="1:33" ht="14.25" customHeight="1">
      <c r="A225" s="44">
        <v>42040</v>
      </c>
      <c r="B225" s="44" t="s">
        <v>848</v>
      </c>
      <c r="C225" s="44">
        <v>42040</v>
      </c>
      <c r="D225" s="44">
        <v>6</v>
      </c>
      <c r="E225" s="44" t="s">
        <v>717</v>
      </c>
      <c r="F225" s="44"/>
      <c r="G225" s="45" t="s">
        <v>780</v>
      </c>
      <c r="H225" s="45">
        <v>240</v>
      </c>
      <c r="I225" s="45">
        <v>220</v>
      </c>
      <c r="J225" s="45">
        <v>248</v>
      </c>
      <c r="K225" s="45">
        <v>207</v>
      </c>
      <c r="L225" s="45">
        <v>191</v>
      </c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46"/>
      <c r="AF225" s="46"/>
      <c r="AG225" s="46"/>
    </row>
    <row r="226" spans="1:33" ht="14.25" customHeight="1">
      <c r="A226" s="44">
        <v>42100</v>
      </c>
      <c r="B226" s="44" t="s">
        <v>849</v>
      </c>
      <c r="C226" s="44">
        <v>42100</v>
      </c>
      <c r="D226" s="44">
        <v>5</v>
      </c>
      <c r="E226" s="44" t="s">
        <v>722</v>
      </c>
      <c r="F226" s="44" t="s">
        <v>721</v>
      </c>
      <c r="G226" s="45" t="s">
        <v>834</v>
      </c>
      <c r="H226" s="45">
        <v>246</v>
      </c>
      <c r="I226" s="45">
        <v>238</v>
      </c>
      <c r="J226" s="45">
        <v>241</v>
      </c>
      <c r="K226" s="45">
        <v>236</v>
      </c>
      <c r="L226" s="45">
        <v>239</v>
      </c>
      <c r="M226" s="45">
        <v>252</v>
      </c>
      <c r="N226" s="45">
        <v>264</v>
      </c>
      <c r="O226" s="45">
        <v>266</v>
      </c>
      <c r="P226" s="45">
        <v>262</v>
      </c>
      <c r="Q226" s="45">
        <v>264</v>
      </c>
      <c r="R226" s="45">
        <v>261</v>
      </c>
      <c r="S226" s="45">
        <v>270</v>
      </c>
      <c r="T226" s="45">
        <v>270</v>
      </c>
      <c r="U226" s="45">
        <v>276</v>
      </c>
      <c r="V226" s="45">
        <v>263</v>
      </c>
      <c r="W226" s="45">
        <v>281</v>
      </c>
      <c r="X226" s="45">
        <v>274</v>
      </c>
      <c r="Y226" s="45">
        <v>245</v>
      </c>
      <c r="Z226" s="45">
        <v>202</v>
      </c>
      <c r="AA226" s="45">
        <v>182</v>
      </c>
      <c r="AB226" s="50"/>
      <c r="AC226" s="50"/>
      <c r="AD226" s="50"/>
      <c r="AE226" s="46"/>
      <c r="AF226" s="46"/>
      <c r="AG226" s="46"/>
    </row>
    <row r="227" spans="1:33" ht="14.25" customHeight="1">
      <c r="A227" s="44">
        <v>42390</v>
      </c>
      <c r="B227" s="44" t="s">
        <v>850</v>
      </c>
      <c r="C227" s="44">
        <v>42390</v>
      </c>
      <c r="D227" s="44">
        <v>6</v>
      </c>
      <c r="E227" s="44" t="s">
        <v>725</v>
      </c>
      <c r="F227" s="44" t="s">
        <v>721</v>
      </c>
      <c r="G227" s="45" t="s">
        <v>851</v>
      </c>
      <c r="H227" s="45">
        <v>313</v>
      </c>
      <c r="I227" s="45">
        <v>294</v>
      </c>
      <c r="J227" s="45">
        <v>289</v>
      </c>
      <c r="K227" s="45">
        <v>341</v>
      </c>
      <c r="L227" s="45">
        <v>376</v>
      </c>
      <c r="M227" s="45">
        <v>259</v>
      </c>
      <c r="N227" s="45">
        <v>252</v>
      </c>
      <c r="O227" s="45">
        <v>237</v>
      </c>
      <c r="P227" s="45">
        <v>218</v>
      </c>
      <c r="Q227" s="45">
        <v>200</v>
      </c>
      <c r="R227" s="45">
        <v>189</v>
      </c>
      <c r="S227" s="45">
        <v>170</v>
      </c>
      <c r="T227" s="45">
        <v>148</v>
      </c>
      <c r="U227" s="45">
        <v>155</v>
      </c>
      <c r="V227" s="45">
        <v>135</v>
      </c>
      <c r="W227" s="45">
        <v>138</v>
      </c>
      <c r="X227" s="45">
        <v>69</v>
      </c>
      <c r="Y227" s="50"/>
      <c r="Z227" s="50"/>
      <c r="AA227" s="50"/>
      <c r="AB227" s="50"/>
      <c r="AC227" s="50"/>
      <c r="AD227" s="50"/>
      <c r="AE227" s="46"/>
      <c r="AF227" s="46"/>
      <c r="AG227" s="46"/>
    </row>
    <row r="228" spans="1:33" ht="14.25" customHeight="1">
      <c r="A228" s="44">
        <v>42410</v>
      </c>
      <c r="B228" s="44" t="s">
        <v>852</v>
      </c>
      <c r="C228" s="44">
        <v>42410</v>
      </c>
      <c r="D228" s="44">
        <v>1</v>
      </c>
      <c r="E228" s="44" t="s">
        <v>720</v>
      </c>
      <c r="F228" s="44" t="s">
        <v>721</v>
      </c>
      <c r="G228" s="45" t="s">
        <v>834</v>
      </c>
      <c r="H228" s="45">
        <v>455</v>
      </c>
      <c r="I228" s="45">
        <v>470</v>
      </c>
      <c r="J228" s="45">
        <v>460</v>
      </c>
      <c r="K228" s="45">
        <v>443</v>
      </c>
      <c r="L228" s="45">
        <v>410</v>
      </c>
      <c r="M228" s="45">
        <v>362</v>
      </c>
      <c r="N228" s="45">
        <v>326</v>
      </c>
      <c r="O228" s="45">
        <v>294</v>
      </c>
      <c r="P228" s="45">
        <v>249</v>
      </c>
      <c r="Q228" s="45">
        <v>225</v>
      </c>
      <c r="R228" s="45">
        <v>205</v>
      </c>
      <c r="S228" s="45">
        <v>214</v>
      </c>
      <c r="T228" s="45">
        <v>206</v>
      </c>
      <c r="U228" s="45">
        <v>207</v>
      </c>
      <c r="V228" s="45">
        <v>228</v>
      </c>
      <c r="W228" s="45">
        <v>209</v>
      </c>
      <c r="X228" s="45">
        <v>151</v>
      </c>
      <c r="Y228" s="45">
        <v>104</v>
      </c>
      <c r="Z228" s="45">
        <v>130</v>
      </c>
      <c r="AA228" s="45">
        <v>139</v>
      </c>
      <c r="AB228" s="50"/>
      <c r="AC228" s="50"/>
      <c r="AD228" s="50"/>
      <c r="AE228" s="46"/>
      <c r="AF228" s="46"/>
      <c r="AG228" s="46"/>
    </row>
    <row r="229" spans="1:33" ht="14.25" customHeight="1">
      <c r="A229" s="44">
        <v>42420</v>
      </c>
      <c r="B229" s="44" t="s">
        <v>853</v>
      </c>
      <c r="C229" s="44">
        <v>42420</v>
      </c>
      <c r="D229" s="44">
        <v>5</v>
      </c>
      <c r="E229" s="44" t="s">
        <v>717</v>
      </c>
      <c r="F229" s="44" t="s">
        <v>721</v>
      </c>
      <c r="G229" s="45" t="s">
        <v>775</v>
      </c>
      <c r="H229" s="45">
        <v>243</v>
      </c>
      <c r="I229" s="45">
        <v>248</v>
      </c>
      <c r="J229" s="45">
        <v>224</v>
      </c>
      <c r="K229" s="45">
        <v>215</v>
      </c>
      <c r="L229" s="45">
        <v>222</v>
      </c>
      <c r="M229" s="45">
        <v>237</v>
      </c>
      <c r="N229" s="45">
        <v>222</v>
      </c>
      <c r="O229" s="45">
        <v>241</v>
      </c>
      <c r="P229" s="45">
        <v>239</v>
      </c>
      <c r="Q229" s="45">
        <v>239</v>
      </c>
      <c r="R229" s="45">
        <v>226</v>
      </c>
      <c r="S229" s="45">
        <v>205</v>
      </c>
      <c r="T229" s="45">
        <v>205</v>
      </c>
      <c r="U229" s="45">
        <v>211</v>
      </c>
      <c r="V229" s="45">
        <v>203</v>
      </c>
      <c r="W229" s="45">
        <v>211</v>
      </c>
      <c r="X229" s="45">
        <v>180</v>
      </c>
      <c r="Y229" s="45">
        <v>183</v>
      </c>
      <c r="Z229" s="45">
        <v>167</v>
      </c>
      <c r="AA229" s="45">
        <v>146</v>
      </c>
      <c r="AB229" s="45">
        <v>120</v>
      </c>
      <c r="AC229" s="50"/>
      <c r="AD229" s="50"/>
      <c r="AE229" s="46"/>
      <c r="AF229" s="46"/>
      <c r="AG229" s="46"/>
    </row>
    <row r="230" spans="1:33" ht="14.25" customHeight="1">
      <c r="A230" s="44">
        <v>42440</v>
      </c>
      <c r="B230" s="44" t="s">
        <v>854</v>
      </c>
      <c r="C230" s="44">
        <v>42440</v>
      </c>
      <c r="D230" s="44">
        <v>2</v>
      </c>
      <c r="E230" s="44" t="s">
        <v>722</v>
      </c>
      <c r="F230" s="44" t="s">
        <v>721</v>
      </c>
      <c r="G230" s="45" t="s">
        <v>855</v>
      </c>
      <c r="H230" s="45">
        <v>227</v>
      </c>
      <c r="I230" s="45">
        <v>237</v>
      </c>
      <c r="J230" s="45">
        <v>265</v>
      </c>
      <c r="K230" s="45">
        <v>282</v>
      </c>
      <c r="L230" s="45">
        <v>271</v>
      </c>
      <c r="M230" s="45">
        <v>275</v>
      </c>
      <c r="N230" s="45">
        <v>310</v>
      </c>
      <c r="O230" s="45">
        <v>337</v>
      </c>
      <c r="P230" s="45">
        <v>330</v>
      </c>
      <c r="Q230" s="45">
        <v>332</v>
      </c>
      <c r="R230" s="45">
        <v>334</v>
      </c>
      <c r="S230" s="45">
        <v>324</v>
      </c>
      <c r="T230" s="45">
        <v>297</v>
      </c>
      <c r="U230" s="45">
        <v>265</v>
      </c>
      <c r="V230" s="45">
        <v>243</v>
      </c>
      <c r="W230" s="45">
        <v>257</v>
      </c>
      <c r="X230" s="45">
        <v>243</v>
      </c>
      <c r="Y230" s="45">
        <v>189</v>
      </c>
      <c r="Z230" s="45">
        <v>163</v>
      </c>
      <c r="AA230" s="45">
        <v>44</v>
      </c>
      <c r="AB230" s="50"/>
      <c r="AC230" s="50"/>
      <c r="AD230" s="50"/>
      <c r="AE230" s="46"/>
      <c r="AF230" s="46"/>
      <c r="AG230" s="46"/>
    </row>
    <row r="231" spans="1:33" ht="14.25" customHeight="1">
      <c r="A231" s="44">
        <v>42470</v>
      </c>
      <c r="B231" s="44" t="s">
        <v>856</v>
      </c>
      <c r="C231" s="44">
        <v>42470</v>
      </c>
      <c r="D231" s="44">
        <v>6</v>
      </c>
      <c r="E231" s="44" t="s">
        <v>725</v>
      </c>
      <c r="F231" s="44"/>
      <c r="G231" s="45" t="s">
        <v>787</v>
      </c>
      <c r="H231" s="45">
        <v>402</v>
      </c>
      <c r="I231" s="45">
        <v>353</v>
      </c>
      <c r="J231" s="45">
        <v>325</v>
      </c>
      <c r="K231" s="45">
        <v>300</v>
      </c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46"/>
      <c r="AF231" s="46"/>
      <c r="AG231" s="46"/>
    </row>
    <row r="232" spans="1:33" ht="14.25" customHeight="1">
      <c r="A232" s="44">
        <v>42510</v>
      </c>
      <c r="B232" s="44" t="s">
        <v>857</v>
      </c>
      <c r="C232" s="44">
        <v>42510</v>
      </c>
      <c r="D232" s="44">
        <v>6</v>
      </c>
      <c r="E232" s="44" t="s">
        <v>725</v>
      </c>
      <c r="F232" s="44"/>
      <c r="G232" s="45" t="s">
        <v>829</v>
      </c>
      <c r="H232" s="45">
        <v>236</v>
      </c>
      <c r="I232" s="45">
        <v>238</v>
      </c>
      <c r="J232" s="45">
        <v>238</v>
      </c>
      <c r="K232" s="45">
        <v>225</v>
      </c>
      <c r="L232" s="45">
        <v>244</v>
      </c>
      <c r="M232" s="45">
        <v>205</v>
      </c>
      <c r="N232" s="45">
        <v>185</v>
      </c>
      <c r="O232" s="45">
        <v>166</v>
      </c>
      <c r="P232" s="45">
        <v>127</v>
      </c>
      <c r="Q232" s="45">
        <v>112</v>
      </c>
      <c r="R232" s="45">
        <v>104</v>
      </c>
      <c r="S232" s="45">
        <v>115</v>
      </c>
      <c r="T232" s="45">
        <v>125</v>
      </c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46"/>
      <c r="AF232" s="46"/>
      <c r="AG232" s="46"/>
    </row>
    <row r="233" spans="1:33" ht="14.25" customHeight="1">
      <c r="A233" s="44">
        <v>42530</v>
      </c>
      <c r="B233" s="44" t="s">
        <v>858</v>
      </c>
      <c r="C233" s="44">
        <v>42530</v>
      </c>
      <c r="D233" s="44">
        <v>4</v>
      </c>
      <c r="E233" s="44" t="s">
        <v>717</v>
      </c>
      <c r="F233" s="44"/>
      <c r="G233" s="45" t="s">
        <v>797</v>
      </c>
      <c r="H233" s="45">
        <v>256</v>
      </c>
      <c r="I233" s="45">
        <v>209</v>
      </c>
      <c r="J233" s="45">
        <v>193</v>
      </c>
      <c r="K233" s="45">
        <v>177</v>
      </c>
      <c r="L233" s="45">
        <v>235</v>
      </c>
      <c r="M233" s="45">
        <v>279</v>
      </c>
      <c r="N233" s="45">
        <v>234</v>
      </c>
      <c r="O233" s="45">
        <v>213</v>
      </c>
      <c r="P233" s="45">
        <v>266</v>
      </c>
      <c r="Q233" s="45">
        <v>182</v>
      </c>
      <c r="R233" s="45">
        <v>161</v>
      </c>
      <c r="S233" s="45">
        <v>144</v>
      </c>
      <c r="T233" s="45">
        <v>106</v>
      </c>
      <c r="U233" s="45">
        <v>123</v>
      </c>
      <c r="V233" s="45">
        <v>116</v>
      </c>
      <c r="W233" s="50"/>
      <c r="X233" s="50"/>
      <c r="Y233" s="50"/>
      <c r="Z233" s="50"/>
      <c r="AA233" s="50"/>
      <c r="AB233" s="50"/>
      <c r="AC233" s="50"/>
      <c r="AD233" s="50"/>
      <c r="AE233" s="46"/>
      <c r="AF233" s="46"/>
      <c r="AG233" s="46"/>
    </row>
    <row r="234" spans="1:33" ht="14.25" customHeight="1">
      <c r="A234" s="44">
        <v>42560</v>
      </c>
      <c r="B234" s="44" t="s">
        <v>859</v>
      </c>
      <c r="C234" s="44">
        <v>42560</v>
      </c>
      <c r="D234" s="44">
        <v>6</v>
      </c>
      <c r="E234" s="44" t="s">
        <v>725</v>
      </c>
      <c r="F234" s="44" t="s">
        <v>721</v>
      </c>
      <c r="G234" s="45" t="s">
        <v>797</v>
      </c>
      <c r="H234" s="45">
        <v>520</v>
      </c>
      <c r="I234" s="45">
        <v>486</v>
      </c>
      <c r="J234" s="45">
        <v>481</v>
      </c>
      <c r="K234" s="45">
        <v>431</v>
      </c>
      <c r="L234" s="45">
        <v>395</v>
      </c>
      <c r="M234" s="45">
        <v>340</v>
      </c>
      <c r="N234" s="45">
        <v>301</v>
      </c>
      <c r="O234" s="45">
        <v>293</v>
      </c>
      <c r="P234" s="45">
        <v>266</v>
      </c>
      <c r="Q234" s="45">
        <v>218</v>
      </c>
      <c r="R234" s="45">
        <v>200</v>
      </c>
      <c r="S234" s="45">
        <v>206</v>
      </c>
      <c r="T234" s="45">
        <v>173</v>
      </c>
      <c r="U234" s="45">
        <v>161</v>
      </c>
      <c r="V234" s="45">
        <v>169</v>
      </c>
      <c r="W234" s="50"/>
      <c r="X234" s="50"/>
      <c r="Y234" s="50"/>
      <c r="Z234" s="50"/>
      <c r="AA234" s="50"/>
      <c r="AB234" s="50"/>
      <c r="AC234" s="50"/>
      <c r="AD234" s="50"/>
      <c r="AE234" s="46"/>
      <c r="AF234" s="46"/>
      <c r="AG234" s="46"/>
    </row>
    <row r="235" spans="1:33" ht="14.25" customHeight="1">
      <c r="A235" s="44">
        <v>42610</v>
      </c>
      <c r="B235" s="44" t="s">
        <v>860</v>
      </c>
      <c r="C235" s="44">
        <v>42610</v>
      </c>
      <c r="D235" s="44">
        <v>5</v>
      </c>
      <c r="E235" s="44" t="s">
        <v>725</v>
      </c>
      <c r="F235" s="44" t="s">
        <v>721</v>
      </c>
      <c r="G235" s="45" t="s">
        <v>851</v>
      </c>
      <c r="H235" s="45">
        <v>226</v>
      </c>
      <c r="I235" s="45">
        <v>224</v>
      </c>
      <c r="J235" s="45">
        <v>202</v>
      </c>
      <c r="K235" s="45">
        <v>229</v>
      </c>
      <c r="L235" s="45">
        <v>249</v>
      </c>
      <c r="M235" s="45">
        <v>210</v>
      </c>
      <c r="N235" s="45">
        <v>216</v>
      </c>
      <c r="O235" s="45">
        <v>248</v>
      </c>
      <c r="P235" s="45">
        <v>241</v>
      </c>
      <c r="Q235" s="45">
        <v>237</v>
      </c>
      <c r="R235" s="45">
        <v>266</v>
      </c>
      <c r="S235" s="45">
        <v>239</v>
      </c>
      <c r="T235" s="45">
        <v>203</v>
      </c>
      <c r="U235" s="45">
        <v>215</v>
      </c>
      <c r="V235" s="45">
        <v>199</v>
      </c>
      <c r="W235" s="45">
        <v>211</v>
      </c>
      <c r="X235" s="45">
        <v>134</v>
      </c>
      <c r="Y235" s="50"/>
      <c r="Z235" s="50"/>
      <c r="AA235" s="50"/>
      <c r="AB235" s="50"/>
      <c r="AC235" s="50"/>
      <c r="AD235" s="50"/>
      <c r="AE235" s="46"/>
      <c r="AF235" s="46"/>
      <c r="AG235" s="46"/>
    </row>
    <row r="236" spans="1:33" ht="14.25" customHeight="1">
      <c r="A236" s="44">
        <v>42620</v>
      </c>
      <c r="B236" s="44" t="s">
        <v>861</v>
      </c>
      <c r="C236" s="44">
        <v>42620</v>
      </c>
      <c r="D236" s="44">
        <v>4</v>
      </c>
      <c r="E236" s="44" t="s">
        <v>728</v>
      </c>
      <c r="F236" s="44" t="s">
        <v>721</v>
      </c>
      <c r="G236" s="45" t="s">
        <v>834</v>
      </c>
      <c r="H236" s="45">
        <v>234</v>
      </c>
      <c r="I236" s="45">
        <v>235</v>
      </c>
      <c r="J236" s="45">
        <v>272</v>
      </c>
      <c r="K236" s="45">
        <v>262</v>
      </c>
      <c r="L236" s="45">
        <v>233</v>
      </c>
      <c r="M236" s="45">
        <v>250</v>
      </c>
      <c r="N236" s="45">
        <v>220</v>
      </c>
      <c r="O236" s="45">
        <v>205</v>
      </c>
      <c r="P236" s="45">
        <v>176</v>
      </c>
      <c r="Q236" s="45">
        <v>173</v>
      </c>
      <c r="R236" s="45">
        <v>145</v>
      </c>
      <c r="S236" s="45">
        <v>147</v>
      </c>
      <c r="T236" s="45">
        <v>193</v>
      </c>
      <c r="U236" s="45">
        <v>185</v>
      </c>
      <c r="V236" s="45">
        <v>156</v>
      </c>
      <c r="W236" s="45">
        <v>149</v>
      </c>
      <c r="X236" s="45">
        <v>134</v>
      </c>
      <c r="Y236" s="45">
        <v>140</v>
      </c>
      <c r="Z236" s="45">
        <v>144</v>
      </c>
      <c r="AA236" s="45">
        <v>106</v>
      </c>
      <c r="AB236" s="50"/>
      <c r="AC236" s="50"/>
      <c r="AD236" s="50"/>
      <c r="AE236" s="46"/>
      <c r="AF236" s="46"/>
      <c r="AG236" s="46"/>
    </row>
    <row r="237" spans="1:33" ht="14.25" customHeight="1">
      <c r="A237" s="44">
        <v>42680</v>
      </c>
      <c r="B237" s="44" t="s">
        <v>862</v>
      </c>
      <c r="C237" s="44">
        <v>42680</v>
      </c>
      <c r="D237" s="44">
        <v>2</v>
      </c>
      <c r="E237" s="44" t="s">
        <v>722</v>
      </c>
      <c r="F237" s="44" t="s">
        <v>721</v>
      </c>
      <c r="G237" s="45" t="s">
        <v>820</v>
      </c>
      <c r="H237" s="45">
        <v>296</v>
      </c>
      <c r="I237" s="45">
        <v>256</v>
      </c>
      <c r="J237" s="45">
        <v>225</v>
      </c>
      <c r="K237" s="45">
        <v>205</v>
      </c>
      <c r="L237" s="45">
        <v>173</v>
      </c>
      <c r="M237" s="45">
        <v>177</v>
      </c>
      <c r="N237" s="45">
        <v>185</v>
      </c>
      <c r="O237" s="45">
        <v>189</v>
      </c>
      <c r="P237" s="45">
        <v>189</v>
      </c>
      <c r="Q237" s="45">
        <v>186</v>
      </c>
      <c r="R237" s="45">
        <v>191</v>
      </c>
      <c r="S237" s="45">
        <v>177</v>
      </c>
      <c r="T237" s="45">
        <v>192</v>
      </c>
      <c r="U237" s="45">
        <v>210</v>
      </c>
      <c r="V237" s="45">
        <v>205</v>
      </c>
      <c r="W237" s="45">
        <v>173</v>
      </c>
      <c r="X237" s="50"/>
      <c r="Y237" s="50"/>
      <c r="Z237" s="50"/>
      <c r="AA237" s="50"/>
      <c r="AB237" s="50"/>
      <c r="AC237" s="50"/>
      <c r="AD237" s="50"/>
      <c r="AE237" s="46"/>
      <c r="AF237" s="46"/>
      <c r="AG237" s="46"/>
    </row>
    <row r="238" spans="1:33" ht="14.25" customHeight="1">
      <c r="A238" s="44">
        <v>42710</v>
      </c>
      <c r="B238" s="44" t="s">
        <v>863</v>
      </c>
      <c r="C238" s="44">
        <v>42710</v>
      </c>
      <c r="D238" s="44">
        <v>4</v>
      </c>
      <c r="E238" s="44" t="s">
        <v>725</v>
      </c>
      <c r="F238" s="44" t="s">
        <v>721</v>
      </c>
      <c r="G238" s="45" t="s">
        <v>834</v>
      </c>
      <c r="H238" s="45">
        <v>230</v>
      </c>
      <c r="I238" s="45">
        <v>243</v>
      </c>
      <c r="J238" s="45">
        <v>240</v>
      </c>
      <c r="K238" s="45">
        <v>230</v>
      </c>
      <c r="L238" s="45">
        <v>243</v>
      </c>
      <c r="M238" s="45">
        <v>251</v>
      </c>
      <c r="N238" s="45">
        <v>243</v>
      </c>
      <c r="O238" s="45">
        <v>247</v>
      </c>
      <c r="P238" s="45">
        <v>248</v>
      </c>
      <c r="Q238" s="45">
        <v>255</v>
      </c>
      <c r="R238" s="45">
        <v>246</v>
      </c>
      <c r="S238" s="45">
        <v>232</v>
      </c>
      <c r="T238" s="45">
        <v>232</v>
      </c>
      <c r="U238" s="45">
        <v>248</v>
      </c>
      <c r="V238" s="45">
        <v>236</v>
      </c>
      <c r="W238" s="45">
        <v>212</v>
      </c>
      <c r="X238" s="45">
        <v>195</v>
      </c>
      <c r="Y238" s="45">
        <v>150</v>
      </c>
      <c r="Z238" s="45">
        <v>134</v>
      </c>
      <c r="AA238" s="45">
        <v>122</v>
      </c>
      <c r="AB238" s="50"/>
      <c r="AC238" s="50"/>
      <c r="AD238" s="50"/>
      <c r="AE238" s="46"/>
      <c r="AF238" s="46"/>
      <c r="AG238" s="46"/>
    </row>
    <row r="239" spans="1:33" ht="14.25" customHeight="1">
      <c r="A239" s="44">
        <v>42740</v>
      </c>
      <c r="B239" s="44" t="s">
        <v>864</v>
      </c>
      <c r="C239" s="44">
        <v>42740</v>
      </c>
      <c r="D239" s="44">
        <v>3</v>
      </c>
      <c r="E239" s="44" t="s">
        <v>717</v>
      </c>
      <c r="F239" s="44"/>
      <c r="G239" s="45" t="s">
        <v>787</v>
      </c>
      <c r="H239" s="45">
        <v>229</v>
      </c>
      <c r="I239" s="45">
        <v>209</v>
      </c>
      <c r="J239" s="45">
        <v>171</v>
      </c>
      <c r="K239" s="45">
        <v>161</v>
      </c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46"/>
      <c r="AF239" s="46"/>
      <c r="AG239" s="46"/>
    </row>
    <row r="240" spans="1:33" ht="14.25" customHeight="1">
      <c r="A240" s="44">
        <v>42765</v>
      </c>
      <c r="B240" s="44" t="s">
        <v>865</v>
      </c>
      <c r="C240" s="44">
        <v>42765</v>
      </c>
      <c r="D240" s="44">
        <v>3</v>
      </c>
      <c r="E240" s="44" t="s">
        <v>725</v>
      </c>
      <c r="F240" s="44"/>
      <c r="G240" s="45" t="s">
        <v>780</v>
      </c>
      <c r="H240" s="45">
        <v>286</v>
      </c>
      <c r="I240" s="45">
        <v>265</v>
      </c>
      <c r="J240" s="45">
        <v>276</v>
      </c>
      <c r="K240" s="45">
        <v>240</v>
      </c>
      <c r="L240" s="45">
        <v>196</v>
      </c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46"/>
      <c r="AF240" s="46"/>
      <c r="AG240" s="46"/>
    </row>
    <row r="241" spans="1:33" ht="14.25" customHeight="1">
      <c r="A241" s="44">
        <v>42860</v>
      </c>
      <c r="B241" s="44" t="s">
        <v>866</v>
      </c>
      <c r="C241" s="44">
        <v>42860</v>
      </c>
      <c r="D241" s="44">
        <v>4</v>
      </c>
      <c r="E241" s="44" t="s">
        <v>720</v>
      </c>
      <c r="F241" s="44"/>
      <c r="G241" s="45" t="s">
        <v>780</v>
      </c>
      <c r="H241" s="45">
        <v>211</v>
      </c>
      <c r="I241" s="45">
        <v>224</v>
      </c>
      <c r="J241" s="45">
        <v>209</v>
      </c>
      <c r="K241" s="45">
        <v>190</v>
      </c>
      <c r="L241" s="45">
        <v>172</v>
      </c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46"/>
      <c r="AF241" s="46"/>
      <c r="AG241" s="46"/>
    </row>
    <row r="242" spans="1:33" ht="14.25" customHeight="1">
      <c r="A242" s="44">
        <v>42870</v>
      </c>
      <c r="B242" s="44" t="s">
        <v>867</v>
      </c>
      <c r="C242" s="44">
        <v>42870</v>
      </c>
      <c r="D242" s="44">
        <v>4</v>
      </c>
      <c r="E242" s="44" t="s">
        <v>720</v>
      </c>
      <c r="F242" s="44" t="s">
        <v>721</v>
      </c>
      <c r="G242" s="45" t="s">
        <v>806</v>
      </c>
      <c r="H242" s="45">
        <v>213</v>
      </c>
      <c r="I242" s="45">
        <v>243</v>
      </c>
      <c r="J242" s="45">
        <v>243</v>
      </c>
      <c r="K242" s="45">
        <v>229</v>
      </c>
      <c r="L242" s="45">
        <v>191</v>
      </c>
      <c r="M242" s="45">
        <v>224</v>
      </c>
      <c r="N242" s="45">
        <v>189</v>
      </c>
      <c r="O242" s="45">
        <v>162</v>
      </c>
      <c r="P242" s="45">
        <v>130</v>
      </c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46"/>
      <c r="AF242" s="46"/>
      <c r="AG242" s="46"/>
    </row>
    <row r="243" spans="1:33" ht="14.25" customHeight="1">
      <c r="A243" s="44">
        <v>42810</v>
      </c>
      <c r="B243" s="44" t="s">
        <v>868</v>
      </c>
      <c r="C243" s="44">
        <v>42810</v>
      </c>
      <c r="D243" s="44">
        <v>1</v>
      </c>
      <c r="E243" s="44" t="s">
        <v>717</v>
      </c>
      <c r="F243" s="44" t="s">
        <v>721</v>
      </c>
      <c r="G243" s="45" t="s">
        <v>782</v>
      </c>
      <c r="H243" s="45">
        <v>207</v>
      </c>
      <c r="I243" s="45">
        <v>220</v>
      </c>
      <c r="J243" s="45">
        <v>221</v>
      </c>
      <c r="K243" s="45">
        <v>220</v>
      </c>
      <c r="L243" s="45">
        <v>223</v>
      </c>
      <c r="M243" s="45">
        <v>217</v>
      </c>
      <c r="N243" s="45">
        <v>215</v>
      </c>
      <c r="O243" s="45">
        <v>217</v>
      </c>
      <c r="P243" s="45">
        <v>172</v>
      </c>
      <c r="Q243" s="45">
        <v>159</v>
      </c>
      <c r="R243" s="45">
        <v>130</v>
      </c>
      <c r="S243" s="45">
        <v>126</v>
      </c>
      <c r="T243" s="45">
        <v>122</v>
      </c>
      <c r="U243" s="45">
        <v>112</v>
      </c>
      <c r="V243" s="45">
        <v>173</v>
      </c>
      <c r="W243" s="50"/>
      <c r="X243" s="50"/>
      <c r="Y243" s="50"/>
      <c r="Z243" s="50"/>
      <c r="AA243" s="50"/>
      <c r="AB243" s="50"/>
      <c r="AC243" s="50"/>
      <c r="AD243" s="50"/>
      <c r="AE243" s="46"/>
      <c r="AF243" s="46"/>
      <c r="AG243" s="46"/>
    </row>
    <row r="244" spans="1:33" ht="14.25" customHeight="1">
      <c r="A244" s="44">
        <v>43030</v>
      </c>
      <c r="B244" s="44" t="s">
        <v>869</v>
      </c>
      <c r="C244" s="44">
        <v>43030</v>
      </c>
      <c r="D244" s="44">
        <v>6</v>
      </c>
      <c r="E244" s="44" t="s">
        <v>720</v>
      </c>
      <c r="F244" s="44" t="s">
        <v>721</v>
      </c>
      <c r="G244" s="45" t="s">
        <v>785</v>
      </c>
      <c r="H244" s="45">
        <v>401</v>
      </c>
      <c r="I244" s="45">
        <v>438</v>
      </c>
      <c r="J244" s="45">
        <v>310</v>
      </c>
      <c r="K244" s="45">
        <v>322</v>
      </c>
      <c r="L244" s="45">
        <v>323</v>
      </c>
      <c r="M244" s="45">
        <v>384</v>
      </c>
      <c r="N244" s="45">
        <v>331</v>
      </c>
      <c r="O244" s="45">
        <v>294</v>
      </c>
      <c r="P244" s="45">
        <v>232</v>
      </c>
      <c r="Q244" s="45">
        <v>210</v>
      </c>
      <c r="R244" s="45">
        <v>169</v>
      </c>
      <c r="S244" s="45">
        <v>159</v>
      </c>
      <c r="T244" s="45">
        <v>145</v>
      </c>
      <c r="U244" s="45">
        <v>161</v>
      </c>
      <c r="V244" s="45">
        <v>140</v>
      </c>
      <c r="W244" s="45">
        <v>125</v>
      </c>
      <c r="X244" s="45">
        <v>122</v>
      </c>
      <c r="Y244" s="45">
        <v>80</v>
      </c>
      <c r="Z244" s="50"/>
      <c r="AA244" s="50"/>
      <c r="AB244" s="50"/>
      <c r="AC244" s="50"/>
      <c r="AD244" s="50"/>
      <c r="AE244" s="46"/>
      <c r="AF244" s="46"/>
      <c r="AG244" s="46"/>
    </row>
    <row r="245" spans="1:33" ht="14.25" customHeight="1">
      <c r="A245" s="44">
        <v>43570</v>
      </c>
      <c r="B245" s="44" t="s">
        <v>870</v>
      </c>
      <c r="C245" s="44">
        <v>43570</v>
      </c>
      <c r="D245" s="44">
        <v>4</v>
      </c>
      <c r="E245" s="44" t="s">
        <v>717</v>
      </c>
      <c r="F245" s="44" t="s">
        <v>721</v>
      </c>
      <c r="G245" s="45" t="s">
        <v>810</v>
      </c>
      <c r="H245" s="45">
        <v>406</v>
      </c>
      <c r="I245" s="45">
        <v>351</v>
      </c>
      <c r="J245" s="45">
        <v>310</v>
      </c>
      <c r="K245" s="45">
        <v>292</v>
      </c>
      <c r="L245" s="45">
        <v>280</v>
      </c>
      <c r="M245" s="45">
        <v>302</v>
      </c>
      <c r="N245" s="45">
        <v>302</v>
      </c>
      <c r="O245" s="45">
        <v>274</v>
      </c>
      <c r="P245" s="45">
        <v>207</v>
      </c>
      <c r="Q245" s="45">
        <v>156</v>
      </c>
      <c r="R245" s="45">
        <v>152</v>
      </c>
      <c r="S245" s="45">
        <v>164</v>
      </c>
      <c r="T245" s="45">
        <v>193</v>
      </c>
      <c r="U245" s="45">
        <v>192</v>
      </c>
      <c r="V245" s="45">
        <v>207</v>
      </c>
      <c r="W245" s="45">
        <v>207</v>
      </c>
      <c r="X245" s="50"/>
      <c r="Y245" s="50"/>
      <c r="Z245" s="50"/>
      <c r="AA245" s="50"/>
      <c r="AB245" s="50"/>
      <c r="AC245" s="50"/>
      <c r="AD245" s="50"/>
      <c r="AE245" s="46"/>
      <c r="AF245" s="46"/>
      <c r="AG245" s="46"/>
    </row>
    <row r="246" spans="1:33" ht="14.25" customHeight="1">
      <c r="A246" s="44">
        <v>43640</v>
      </c>
      <c r="B246" s="44" t="s">
        <v>871</v>
      </c>
      <c r="C246" s="44">
        <v>43640</v>
      </c>
      <c r="D246" s="44">
        <v>3</v>
      </c>
      <c r="E246" s="44" t="s">
        <v>728</v>
      </c>
      <c r="F246" s="44"/>
      <c r="G246" s="45" t="s">
        <v>829</v>
      </c>
      <c r="H246" s="45">
        <v>265</v>
      </c>
      <c r="I246" s="45">
        <v>270</v>
      </c>
      <c r="J246" s="45">
        <v>360</v>
      </c>
      <c r="K246" s="45">
        <v>293</v>
      </c>
      <c r="L246" s="45">
        <v>235</v>
      </c>
      <c r="M246" s="45">
        <v>192</v>
      </c>
      <c r="N246" s="45">
        <v>181</v>
      </c>
      <c r="O246" s="45">
        <v>187</v>
      </c>
      <c r="P246" s="45">
        <v>174</v>
      </c>
      <c r="Q246" s="45">
        <v>161</v>
      </c>
      <c r="R246" s="45">
        <v>119</v>
      </c>
      <c r="S246" s="45">
        <v>98</v>
      </c>
      <c r="T246" s="45">
        <v>108</v>
      </c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46"/>
      <c r="AF246" s="46"/>
      <c r="AG246" s="46"/>
    </row>
    <row r="247" spans="1:33" ht="14.25" customHeight="1">
      <c r="A247" s="44">
        <v>43690</v>
      </c>
      <c r="B247" s="44" t="s">
        <v>872</v>
      </c>
      <c r="C247" s="44">
        <v>43690</v>
      </c>
      <c r="D247" s="44">
        <v>2</v>
      </c>
      <c r="E247" s="44" t="s">
        <v>717</v>
      </c>
      <c r="F247" s="44"/>
      <c r="G247" s="45" t="s">
        <v>797</v>
      </c>
      <c r="H247" s="45">
        <v>302</v>
      </c>
      <c r="I247" s="45">
        <v>293</v>
      </c>
      <c r="J247" s="45">
        <v>307</v>
      </c>
      <c r="K247" s="45">
        <v>316</v>
      </c>
      <c r="L247" s="45">
        <v>301</v>
      </c>
      <c r="M247" s="45">
        <v>254</v>
      </c>
      <c r="N247" s="45">
        <v>215</v>
      </c>
      <c r="O247" s="45">
        <v>185</v>
      </c>
      <c r="P247" s="45">
        <v>179</v>
      </c>
      <c r="Q247" s="45">
        <v>170</v>
      </c>
      <c r="R247" s="45">
        <v>150</v>
      </c>
      <c r="S247" s="45">
        <v>132</v>
      </c>
      <c r="T247" s="45">
        <v>137</v>
      </c>
      <c r="U247" s="45">
        <v>121</v>
      </c>
      <c r="V247" s="45">
        <v>66</v>
      </c>
      <c r="W247" s="50"/>
      <c r="X247" s="50"/>
      <c r="Y247" s="50"/>
      <c r="Z247" s="50"/>
      <c r="AA247" s="50"/>
      <c r="AB247" s="50"/>
      <c r="AC247" s="50"/>
      <c r="AD247" s="50"/>
      <c r="AE247" s="46"/>
      <c r="AF247" s="46"/>
      <c r="AG247" s="46"/>
    </row>
    <row r="248" spans="1:33" ht="14.25" customHeight="1">
      <c r="A248" s="44">
        <v>43680</v>
      </c>
      <c r="B248" s="44" t="s">
        <v>872</v>
      </c>
      <c r="C248" s="44">
        <v>43680</v>
      </c>
      <c r="D248" s="44">
        <v>1</v>
      </c>
      <c r="E248" s="44" t="s">
        <v>717</v>
      </c>
      <c r="F248" s="44"/>
      <c r="G248" s="45" t="s">
        <v>820</v>
      </c>
      <c r="H248" s="45">
        <v>287</v>
      </c>
      <c r="I248" s="45">
        <v>271</v>
      </c>
      <c r="J248" s="45">
        <v>251</v>
      </c>
      <c r="K248" s="45">
        <v>235</v>
      </c>
      <c r="L248" s="45">
        <v>232</v>
      </c>
      <c r="M248" s="45">
        <v>248</v>
      </c>
      <c r="N248" s="45">
        <v>234</v>
      </c>
      <c r="O248" s="45">
        <v>239</v>
      </c>
      <c r="P248" s="45">
        <v>229</v>
      </c>
      <c r="Q248" s="45">
        <v>222</v>
      </c>
      <c r="R248" s="45">
        <v>210</v>
      </c>
      <c r="S248" s="45">
        <v>196</v>
      </c>
      <c r="T248" s="45">
        <v>189</v>
      </c>
      <c r="U248" s="45">
        <v>170</v>
      </c>
      <c r="V248" s="45">
        <v>170</v>
      </c>
      <c r="W248" s="45">
        <v>119</v>
      </c>
      <c r="X248" s="50"/>
      <c r="Y248" s="50"/>
      <c r="Z248" s="50"/>
      <c r="AA248" s="50"/>
      <c r="AB248" s="50"/>
      <c r="AC248" s="50"/>
      <c r="AD248" s="50"/>
      <c r="AE248" s="46"/>
      <c r="AF248" s="46"/>
      <c r="AG248" s="46"/>
    </row>
    <row r="249" spans="1:33" ht="14.25" customHeight="1">
      <c r="A249" s="44">
        <v>43790</v>
      </c>
      <c r="B249" s="44" t="s">
        <v>873</v>
      </c>
      <c r="C249" s="44">
        <v>43790</v>
      </c>
      <c r="D249" s="44">
        <v>3</v>
      </c>
      <c r="E249" s="44" t="s">
        <v>717</v>
      </c>
      <c r="F249" s="44"/>
      <c r="G249" s="45" t="s">
        <v>780</v>
      </c>
      <c r="H249" s="45">
        <v>321</v>
      </c>
      <c r="I249" s="45">
        <v>328</v>
      </c>
      <c r="J249" s="45">
        <v>267</v>
      </c>
      <c r="K249" s="45">
        <v>239</v>
      </c>
      <c r="L249" s="45">
        <v>207</v>
      </c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46"/>
      <c r="AF249" s="46"/>
      <c r="AG249" s="46"/>
    </row>
    <row r="250" spans="1:33" ht="14.25" customHeight="1">
      <c r="A250" s="44">
        <v>43960</v>
      </c>
      <c r="B250" s="44" t="s">
        <v>874</v>
      </c>
      <c r="C250" s="44">
        <v>43960</v>
      </c>
      <c r="D250" s="44">
        <v>5</v>
      </c>
      <c r="E250" s="44" t="s">
        <v>722</v>
      </c>
      <c r="F250" s="44"/>
      <c r="G250" s="45" t="s">
        <v>797</v>
      </c>
      <c r="H250" s="45">
        <v>293</v>
      </c>
      <c r="I250" s="45">
        <v>291</v>
      </c>
      <c r="J250" s="45">
        <v>282</v>
      </c>
      <c r="K250" s="45">
        <v>216</v>
      </c>
      <c r="L250" s="45">
        <v>210</v>
      </c>
      <c r="M250" s="45">
        <v>213</v>
      </c>
      <c r="N250" s="45">
        <v>213</v>
      </c>
      <c r="O250" s="45">
        <v>246</v>
      </c>
      <c r="P250" s="45">
        <v>258</v>
      </c>
      <c r="Q250" s="45">
        <v>228</v>
      </c>
      <c r="R250" s="45">
        <v>226</v>
      </c>
      <c r="S250" s="45">
        <v>224</v>
      </c>
      <c r="T250" s="45">
        <v>246</v>
      </c>
      <c r="U250" s="45">
        <v>202</v>
      </c>
      <c r="V250" s="45">
        <v>164</v>
      </c>
      <c r="W250" s="50"/>
      <c r="X250" s="50"/>
      <c r="Y250" s="50"/>
      <c r="Z250" s="50"/>
      <c r="AA250" s="50"/>
      <c r="AB250" s="50"/>
      <c r="AC250" s="50"/>
      <c r="AD250" s="50"/>
      <c r="AE250" s="46"/>
      <c r="AF250" s="46"/>
      <c r="AG250" s="46"/>
    </row>
    <row r="251" spans="1:33" ht="14.25" customHeight="1">
      <c r="A251" s="44">
        <v>44180</v>
      </c>
      <c r="B251" s="44" t="s">
        <v>875</v>
      </c>
      <c r="C251" s="44">
        <v>44180</v>
      </c>
      <c r="D251" s="44">
        <v>5</v>
      </c>
      <c r="E251" s="44" t="s">
        <v>717</v>
      </c>
      <c r="F251" s="44"/>
      <c r="G251" s="45" t="s">
        <v>780</v>
      </c>
      <c r="H251" s="45">
        <v>242</v>
      </c>
      <c r="I251" s="45">
        <v>215</v>
      </c>
      <c r="J251" s="45">
        <v>228</v>
      </c>
      <c r="K251" s="45">
        <v>205</v>
      </c>
      <c r="L251" s="45">
        <v>182</v>
      </c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46"/>
      <c r="AF251" s="46"/>
      <c r="AG251" s="46"/>
    </row>
    <row r="252" spans="1:33" ht="14.25" customHeight="1">
      <c r="A252" s="44">
        <v>44200</v>
      </c>
      <c r="B252" s="44" t="s">
        <v>876</v>
      </c>
      <c r="C252" s="44">
        <v>44200</v>
      </c>
      <c r="D252" s="44">
        <v>4</v>
      </c>
      <c r="E252" s="44" t="s">
        <v>717</v>
      </c>
      <c r="F252" s="44"/>
      <c r="G252" s="45" t="s">
        <v>787</v>
      </c>
      <c r="H252" s="45">
        <v>268</v>
      </c>
      <c r="I252" s="45">
        <v>242</v>
      </c>
      <c r="J252" s="45">
        <v>205</v>
      </c>
      <c r="K252" s="45">
        <v>174</v>
      </c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46"/>
      <c r="AF252" s="46"/>
      <c r="AG252" s="46"/>
    </row>
    <row r="253" spans="1:33" ht="14.25" customHeight="1">
      <c r="A253" s="44">
        <v>44190</v>
      </c>
      <c r="B253" s="44" t="s">
        <v>877</v>
      </c>
      <c r="C253" s="44">
        <v>44190</v>
      </c>
      <c r="D253" s="44">
        <v>6</v>
      </c>
      <c r="E253" s="44" t="s">
        <v>725</v>
      </c>
      <c r="F253" s="44"/>
      <c r="G253" s="45" t="s">
        <v>802</v>
      </c>
      <c r="H253" s="45">
        <v>265</v>
      </c>
      <c r="I253" s="45">
        <v>264</v>
      </c>
      <c r="J253" s="45">
        <v>253</v>
      </c>
      <c r="K253" s="45">
        <v>239</v>
      </c>
      <c r="L253" s="45">
        <v>203</v>
      </c>
      <c r="M253" s="45">
        <v>142</v>
      </c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46"/>
      <c r="AF253" s="46"/>
      <c r="AG253" s="46"/>
    </row>
    <row r="254" spans="1:33" ht="14.25" customHeight="1">
      <c r="A254" s="44">
        <v>44280</v>
      </c>
      <c r="B254" s="44" t="s">
        <v>878</v>
      </c>
      <c r="C254" s="44">
        <v>44280</v>
      </c>
      <c r="D254" s="44">
        <v>2</v>
      </c>
      <c r="E254" s="44" t="s">
        <v>730</v>
      </c>
      <c r="F254" s="44" t="s">
        <v>721</v>
      </c>
      <c r="G254" s="45" t="s">
        <v>810</v>
      </c>
      <c r="H254" s="45">
        <v>717</v>
      </c>
      <c r="I254" s="45">
        <v>664</v>
      </c>
      <c r="J254" s="45">
        <v>633</v>
      </c>
      <c r="K254" s="45">
        <v>631</v>
      </c>
      <c r="L254" s="45">
        <v>564</v>
      </c>
      <c r="M254" s="45">
        <v>522</v>
      </c>
      <c r="N254" s="45">
        <v>494</v>
      </c>
      <c r="O254" s="45">
        <v>480</v>
      </c>
      <c r="P254" s="45">
        <v>432</v>
      </c>
      <c r="Q254" s="45">
        <v>388</v>
      </c>
      <c r="R254" s="45">
        <v>375</v>
      </c>
      <c r="S254" s="45">
        <v>366</v>
      </c>
      <c r="T254" s="45">
        <v>356</v>
      </c>
      <c r="U254" s="45">
        <v>323</v>
      </c>
      <c r="V254" s="45">
        <v>297</v>
      </c>
      <c r="W254" s="45">
        <v>250</v>
      </c>
      <c r="X254" s="50"/>
      <c r="Y254" s="50"/>
      <c r="Z254" s="50"/>
      <c r="AA254" s="50"/>
      <c r="AB254" s="50"/>
      <c r="AC254" s="50"/>
      <c r="AD254" s="50"/>
      <c r="AE254" s="46"/>
      <c r="AF254" s="46"/>
      <c r="AG254" s="46"/>
    </row>
    <row r="255" spans="1:33" ht="14.25" customHeight="1">
      <c r="A255" s="44">
        <v>44400</v>
      </c>
      <c r="B255" s="44" t="s">
        <v>879</v>
      </c>
      <c r="C255" s="44">
        <v>44400</v>
      </c>
      <c r="D255" s="44">
        <v>5</v>
      </c>
      <c r="E255" s="44" t="s">
        <v>720</v>
      </c>
      <c r="F255" s="44"/>
      <c r="G255" s="45" t="s">
        <v>780</v>
      </c>
      <c r="H255" s="45">
        <v>319</v>
      </c>
      <c r="I255" s="45">
        <v>327</v>
      </c>
      <c r="J255" s="45">
        <v>312</v>
      </c>
      <c r="K255" s="45">
        <v>214</v>
      </c>
      <c r="L255" s="45">
        <v>191</v>
      </c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46"/>
      <c r="AF255" s="46"/>
      <c r="AG255" s="46"/>
    </row>
    <row r="256" spans="1:33" ht="14.25" customHeight="1">
      <c r="A256" s="44">
        <v>44450</v>
      </c>
      <c r="B256" s="44" t="s">
        <v>880</v>
      </c>
      <c r="C256" s="44">
        <v>44450</v>
      </c>
      <c r="D256" s="44">
        <v>5</v>
      </c>
      <c r="E256" s="44" t="s">
        <v>717</v>
      </c>
      <c r="F256" s="44"/>
      <c r="G256" s="45" t="s">
        <v>797</v>
      </c>
      <c r="H256" s="45">
        <v>430</v>
      </c>
      <c r="I256" s="45">
        <v>435</v>
      </c>
      <c r="J256" s="45">
        <v>443</v>
      </c>
      <c r="K256" s="45">
        <v>404</v>
      </c>
      <c r="L256" s="45">
        <v>325</v>
      </c>
      <c r="M256" s="45">
        <v>281</v>
      </c>
      <c r="N256" s="45">
        <v>236</v>
      </c>
      <c r="O256" s="45">
        <v>244</v>
      </c>
      <c r="P256" s="45">
        <v>215</v>
      </c>
      <c r="Q256" s="45">
        <v>211</v>
      </c>
      <c r="R256" s="45">
        <v>232</v>
      </c>
      <c r="S256" s="45">
        <v>213</v>
      </c>
      <c r="T256" s="45">
        <v>204</v>
      </c>
      <c r="U256" s="45">
        <v>183</v>
      </c>
      <c r="V256" s="45">
        <v>133</v>
      </c>
      <c r="W256" s="50"/>
      <c r="X256" s="50"/>
      <c r="Y256" s="50"/>
      <c r="Z256" s="50"/>
      <c r="AA256" s="50"/>
      <c r="AB256" s="50"/>
      <c r="AC256" s="50"/>
      <c r="AD256" s="50"/>
      <c r="AE256" s="46"/>
      <c r="AF256" s="46"/>
      <c r="AG256" s="46"/>
    </row>
    <row r="257" spans="1:33" ht="14.25" customHeight="1">
      <c r="A257" s="44">
        <v>44490</v>
      </c>
      <c r="B257" s="44" t="s">
        <v>881</v>
      </c>
      <c r="C257" s="44">
        <v>44490</v>
      </c>
      <c r="D257" s="44">
        <v>6</v>
      </c>
      <c r="E257" s="44" t="s">
        <v>725</v>
      </c>
      <c r="F257" s="44"/>
      <c r="G257" s="45" t="s">
        <v>787</v>
      </c>
      <c r="H257" s="45">
        <v>369</v>
      </c>
      <c r="I257" s="45">
        <v>338</v>
      </c>
      <c r="J257" s="45">
        <v>283</v>
      </c>
      <c r="K257" s="45">
        <v>223</v>
      </c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46"/>
      <c r="AF257" s="46"/>
      <c r="AG257" s="46"/>
    </row>
    <row r="258" spans="1:33" ht="14.25" customHeight="1">
      <c r="A258" s="44">
        <v>44540</v>
      </c>
      <c r="B258" s="44" t="s">
        <v>882</v>
      </c>
      <c r="C258" s="44">
        <v>44540</v>
      </c>
      <c r="D258" s="44">
        <v>5</v>
      </c>
      <c r="E258" s="44" t="s">
        <v>720</v>
      </c>
      <c r="F258" s="44" t="s">
        <v>718</v>
      </c>
      <c r="G258" s="45" t="s">
        <v>883</v>
      </c>
      <c r="H258" s="45">
        <v>243</v>
      </c>
      <c r="I258" s="45">
        <v>250</v>
      </c>
      <c r="J258" s="45">
        <v>240</v>
      </c>
      <c r="K258" s="45">
        <v>220</v>
      </c>
      <c r="L258" s="45">
        <v>235</v>
      </c>
      <c r="M258" s="45">
        <v>231</v>
      </c>
      <c r="N258" s="45">
        <v>223</v>
      </c>
      <c r="O258" s="45">
        <v>226</v>
      </c>
      <c r="P258" s="45">
        <v>205</v>
      </c>
      <c r="Q258" s="45">
        <v>210</v>
      </c>
      <c r="R258" s="45">
        <v>230</v>
      </c>
      <c r="S258" s="45">
        <v>232</v>
      </c>
      <c r="T258" s="45">
        <v>224</v>
      </c>
      <c r="U258" s="45">
        <v>206</v>
      </c>
      <c r="V258" s="45">
        <v>183</v>
      </c>
      <c r="W258" s="45">
        <v>160</v>
      </c>
      <c r="X258" s="45">
        <v>143</v>
      </c>
      <c r="Y258" s="45">
        <v>125</v>
      </c>
      <c r="Z258" s="45">
        <v>118</v>
      </c>
      <c r="AA258" s="45">
        <v>107</v>
      </c>
      <c r="AB258" s="45">
        <v>86</v>
      </c>
      <c r="AC258" s="50"/>
      <c r="AD258" s="50"/>
      <c r="AE258" s="46"/>
      <c r="AF258" s="46"/>
      <c r="AG258" s="46"/>
    </row>
    <row r="259" spans="1:33" ht="14.25" customHeight="1">
      <c r="A259" s="44">
        <v>44440</v>
      </c>
      <c r="B259" s="44" t="s">
        <v>884</v>
      </c>
      <c r="C259" s="44">
        <v>44440</v>
      </c>
      <c r="D259" s="44">
        <v>1</v>
      </c>
      <c r="E259" s="44" t="s">
        <v>717</v>
      </c>
      <c r="F259" s="44"/>
      <c r="G259" s="45" t="s">
        <v>782</v>
      </c>
      <c r="H259" s="45">
        <v>329</v>
      </c>
      <c r="I259" s="45">
        <v>330</v>
      </c>
      <c r="J259" s="45">
        <v>337</v>
      </c>
      <c r="K259" s="45">
        <v>343</v>
      </c>
      <c r="L259" s="45">
        <v>337</v>
      </c>
      <c r="M259" s="45">
        <v>333</v>
      </c>
      <c r="N259" s="45">
        <v>258</v>
      </c>
      <c r="O259" s="45">
        <v>228</v>
      </c>
      <c r="P259" s="45">
        <v>220</v>
      </c>
      <c r="Q259" s="45">
        <v>199</v>
      </c>
      <c r="R259" s="45">
        <v>156</v>
      </c>
      <c r="S259" s="45">
        <v>131</v>
      </c>
      <c r="T259" s="45">
        <v>135</v>
      </c>
      <c r="U259" s="45">
        <v>122</v>
      </c>
      <c r="V259" s="45">
        <v>117</v>
      </c>
      <c r="W259" s="50"/>
      <c r="X259" s="50"/>
      <c r="Y259" s="50"/>
      <c r="Z259" s="50"/>
      <c r="AA259" s="50"/>
      <c r="AB259" s="50"/>
      <c r="AC259" s="50"/>
      <c r="AD259" s="50"/>
      <c r="AE259" s="46"/>
      <c r="AF259" s="46"/>
      <c r="AG259" s="46"/>
    </row>
    <row r="260" spans="1:33" ht="14.25" customHeight="1">
      <c r="A260" s="44"/>
      <c r="B260" s="44"/>
      <c r="C260" s="44"/>
      <c r="D260" s="44"/>
      <c r="E260" s="44"/>
      <c r="F260" s="44"/>
      <c r="G260" s="45"/>
      <c r="H260" s="45">
        <f t="shared" ref="H260:AC260" si="2">SUBTOTAL(9,H3:H259)</f>
        <v>90860</v>
      </c>
      <c r="I260" s="45">
        <f t="shared" si="2"/>
        <v>88527</v>
      </c>
      <c r="J260" s="45">
        <f t="shared" si="2"/>
        <v>85983</v>
      </c>
      <c r="K260" s="45">
        <f t="shared" si="2"/>
        <v>82607</v>
      </c>
      <c r="L260" s="45">
        <f t="shared" si="2"/>
        <v>77782</v>
      </c>
      <c r="M260" s="45">
        <f t="shared" si="2"/>
        <v>73035</v>
      </c>
      <c r="N260" s="45">
        <f t="shared" si="2"/>
        <v>69728</v>
      </c>
      <c r="O260" s="45">
        <f t="shared" si="2"/>
        <v>68213</v>
      </c>
      <c r="P260" s="45">
        <f t="shared" si="2"/>
        <v>65638</v>
      </c>
      <c r="Q260" s="45">
        <f t="shared" si="2"/>
        <v>62612</v>
      </c>
      <c r="R260" s="45">
        <f t="shared" si="2"/>
        <v>62062</v>
      </c>
      <c r="S260" s="45">
        <f t="shared" si="2"/>
        <v>61450</v>
      </c>
      <c r="T260" s="45">
        <f t="shared" si="2"/>
        <v>60572</v>
      </c>
      <c r="U260" s="45">
        <f t="shared" si="2"/>
        <v>60320</v>
      </c>
      <c r="V260" s="45">
        <f t="shared" si="2"/>
        <v>59503</v>
      </c>
      <c r="W260" s="45">
        <f t="shared" si="2"/>
        <v>57231</v>
      </c>
      <c r="X260" s="45">
        <f t="shared" si="2"/>
        <v>55115</v>
      </c>
      <c r="Y260" s="45">
        <f t="shared" si="2"/>
        <v>52827</v>
      </c>
      <c r="Z260" s="45">
        <f t="shared" si="2"/>
        <v>51382</v>
      </c>
      <c r="AA260" s="45">
        <f t="shared" si="2"/>
        <v>48942</v>
      </c>
      <c r="AB260" s="45">
        <f t="shared" si="2"/>
        <v>43775</v>
      </c>
      <c r="AC260" s="45">
        <f t="shared" si="2"/>
        <v>45900</v>
      </c>
      <c r="AD260" s="52">
        <v>45321</v>
      </c>
      <c r="AE260" s="52"/>
      <c r="AF260" s="52"/>
      <c r="AG260" s="52"/>
    </row>
    <row r="261" spans="1:33" ht="14.25" customHeight="1">
      <c r="I261" s="53"/>
      <c r="J261" s="53"/>
    </row>
    <row r="262" spans="1:33" ht="14.25" customHeight="1">
      <c r="I262" s="53">
        <f>'ES Totals by Year'!$I$260/'ES Totals by Year'!$H$260-1</f>
        <v>-2.5676865507374025E-2</v>
      </c>
      <c r="J262" s="53">
        <f>'ES Totals by Year'!$J$260/'ES Totals by Year'!$I$260-1</f>
        <v>-2.873699549290043E-2</v>
      </c>
      <c r="K262" s="53">
        <f>'ES Totals by Year'!$K$260/'ES Totals by Year'!$J$260-1</f>
        <v>-3.9263575357919578E-2</v>
      </c>
      <c r="L262" s="53">
        <f>'ES Totals by Year'!$L$260/'ES Totals by Year'!$K$260-1</f>
        <v>-5.8409093660343525E-2</v>
      </c>
      <c r="M262" s="53">
        <f>'ES Totals by Year'!$M$260/'ES Totals by Year'!$L$260-1</f>
        <v>-6.1029544110462575E-2</v>
      </c>
      <c r="N262" s="53">
        <f>'ES Totals by Year'!$N$260/'ES Totals by Year'!$M$260-1</f>
        <v>-4.5279660436776892E-2</v>
      </c>
      <c r="O262" s="53">
        <f>'ES Totals by Year'!$O$260/'ES Totals by Year'!$N$260-1</f>
        <v>-2.1727283157411681E-2</v>
      </c>
      <c r="P262" s="53">
        <f>'ES Totals by Year'!$P$260/'ES Totals by Year'!$O$260-1</f>
        <v>-3.7749402606541249E-2</v>
      </c>
      <c r="Q262" s="53">
        <f>'ES Totals by Year'!$Q$260/'ES Totals by Year'!$P$260-1</f>
        <v>-4.6101343733812694E-2</v>
      </c>
      <c r="R262" s="53">
        <f>'ES Totals by Year'!$R$260/'ES Totals by Year'!$Q$260-1</f>
        <v>-8.7842586085734586E-3</v>
      </c>
      <c r="S262" s="53">
        <f>'ES Totals by Year'!$S$260/'ES Totals by Year'!$R$260-1</f>
        <v>-9.8611066353001542E-3</v>
      </c>
      <c r="T262" s="53">
        <f>'ES Totals by Year'!$T$260/'ES Totals by Year'!$S$260-1</f>
        <v>-1.4288039056143176E-2</v>
      </c>
      <c r="U262" s="53">
        <f>'ES Totals by Year'!$U$260/'ES Totals by Year'!$T$260-1</f>
        <v>-4.1603381100178138E-3</v>
      </c>
      <c r="V262" s="53">
        <f>'ES Totals by Year'!$V$260/'ES Totals by Year'!$U$260-1</f>
        <v>-1.3544429708222783E-2</v>
      </c>
      <c r="W262" s="53">
        <f>'ES Totals by Year'!$W$260/'ES Totals by Year'!$V$260-1</f>
        <v>-3.8182948758886059E-2</v>
      </c>
      <c r="X262" s="53">
        <f>'ES Totals by Year'!$X$260/'ES Totals by Year'!$W$260-1</f>
        <v>-3.6972969195016692E-2</v>
      </c>
      <c r="Y262" s="53">
        <f>'ES Totals by Year'!$Y$260/'ES Totals by Year'!$X$260-1</f>
        <v>-4.1513199673410162E-2</v>
      </c>
      <c r="Z262" s="53">
        <f>'ES Totals by Year'!$Z$260/'ES Totals by Year'!$Y$260-1</f>
        <v>-2.7353436689571575E-2</v>
      </c>
      <c r="AA262" s="53">
        <f>'ES Totals by Year'!$AA$260/'ES Totals by Year'!$Z$260-1</f>
        <v>-4.7487446965863489E-2</v>
      </c>
      <c r="AB262" s="53">
        <f>'ES Totals by Year'!$AB$260/'ES Totals by Year'!$AA$260-1</f>
        <v>-0.10557394466920023</v>
      </c>
      <c r="AC262" s="53">
        <f>'ES Totals by Year'!$AC$260/'ES Totals by Year'!$AB$260-1</f>
        <v>4.8543689320388328E-2</v>
      </c>
      <c r="AD262" s="54">
        <v>-1.6E-2</v>
      </c>
      <c r="AE262" s="54"/>
      <c r="AF262" s="54"/>
      <c r="AG262" s="54"/>
    </row>
    <row r="263" spans="1:33" ht="14.25" customHeight="1">
      <c r="B263" s="55"/>
      <c r="C263" s="55"/>
    </row>
    <row r="264" spans="1:33" ht="14.25" customHeight="1">
      <c r="B264" s="55"/>
      <c r="C264" s="55"/>
    </row>
    <row r="265" spans="1:33" ht="14.25" customHeight="1">
      <c r="B265" s="55"/>
      <c r="C265" s="55"/>
    </row>
    <row r="266" spans="1:33" ht="14.25" customHeight="1">
      <c r="B266" s="55"/>
      <c r="C266" s="55"/>
      <c r="J266" s="56"/>
    </row>
    <row r="267" spans="1:33" ht="14.25" customHeight="1">
      <c r="B267" s="57"/>
      <c r="C267" s="57"/>
      <c r="J267" s="56"/>
    </row>
    <row r="268" spans="1:33" ht="14.25" customHeight="1">
      <c r="B268" s="55"/>
      <c r="C268" s="55"/>
      <c r="J268" s="56"/>
    </row>
    <row r="269" spans="1:33" ht="14.25" customHeight="1">
      <c r="B269" s="55"/>
      <c r="C269" s="55"/>
      <c r="J269" s="56"/>
    </row>
    <row r="270" spans="1:33" ht="14.25" customHeight="1">
      <c r="B270" s="55"/>
      <c r="C270" s="55"/>
      <c r="J270" s="56"/>
    </row>
    <row r="271" spans="1:33" ht="14.25" customHeight="1">
      <c r="J271" s="56"/>
    </row>
    <row r="272" spans="1:33" ht="14.25" customHeight="1">
      <c r="J272" s="56"/>
    </row>
    <row r="273" spans="10:10" ht="14.25" customHeight="1">
      <c r="J273" s="56"/>
    </row>
    <row r="274" spans="10:10" ht="14.25" customHeight="1">
      <c r="J274" s="56"/>
    </row>
    <row r="275" spans="10:10" ht="14.25" customHeight="1">
      <c r="J275" s="56"/>
    </row>
    <row r="276" spans="10:10" ht="14.25" customHeight="1">
      <c r="J276" s="56"/>
    </row>
    <row r="277" spans="10:10" ht="14.25" customHeight="1">
      <c r="J277" s="56"/>
    </row>
    <row r="278" spans="10:10" ht="14.25" customHeight="1">
      <c r="J278" s="56"/>
    </row>
    <row r="279" spans="10:10" ht="14.25" customHeight="1"/>
    <row r="280" spans="10:10" ht="14.25" customHeight="1"/>
    <row r="281" spans="10:10" ht="14.25" customHeight="1"/>
    <row r="282" spans="10:10" ht="14.25" customHeight="1"/>
    <row r="283" spans="10:10" ht="14.25" customHeight="1"/>
    <row r="284" spans="10:10" ht="14.25" customHeight="1"/>
    <row r="285" spans="10:10" ht="14.25" customHeight="1"/>
    <row r="286" spans="10:10" ht="14.25" customHeight="1"/>
    <row r="287" spans="10:10" ht="14.25" customHeight="1"/>
    <row r="288" spans="10:10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2.6640625" defaultRowHeight="15.75" customHeight="1"/>
  <sheetData>
    <row r="1" spans="1:13" ht="15.75" customHeight="1">
      <c r="A1" s="58" t="s">
        <v>685</v>
      </c>
      <c r="B1" s="58" t="s">
        <v>688</v>
      </c>
      <c r="C1" s="58" t="s">
        <v>689</v>
      </c>
      <c r="D1" s="58" t="s">
        <v>885</v>
      </c>
      <c r="E1" s="58" t="s">
        <v>690</v>
      </c>
      <c r="F1" s="58" t="s">
        <v>886</v>
      </c>
      <c r="G1" s="58" t="s">
        <v>887</v>
      </c>
      <c r="H1" s="58" t="s">
        <v>888</v>
      </c>
      <c r="I1" s="58" t="s">
        <v>889</v>
      </c>
      <c r="J1" s="58" t="s">
        <v>890</v>
      </c>
      <c r="K1" s="58" t="s">
        <v>891</v>
      </c>
      <c r="L1" s="59"/>
      <c r="M1" s="59"/>
    </row>
    <row r="2" spans="1:13" ht="15.75" customHeight="1">
      <c r="A2" s="60">
        <v>40524</v>
      </c>
      <c r="B2" s="60">
        <v>6</v>
      </c>
      <c r="C2" s="61" t="s">
        <v>717</v>
      </c>
      <c r="D2" s="61" t="s">
        <v>763</v>
      </c>
      <c r="E2" s="61" t="s">
        <v>723</v>
      </c>
      <c r="F2" s="61"/>
      <c r="G2" s="61">
        <v>18</v>
      </c>
      <c r="H2" s="61">
        <v>16</v>
      </c>
      <c r="I2" s="61">
        <v>30</v>
      </c>
      <c r="J2" s="61">
        <v>30</v>
      </c>
      <c r="K2" s="61">
        <v>28</v>
      </c>
      <c r="L2" s="62">
        <f t="shared" ref="L2:L162" si="0">SUM(I2:K2)/3</f>
        <v>29.333333333333332</v>
      </c>
      <c r="M2" s="62" t="b">
        <f t="shared" ref="M2:M162" si="1">IF(L2&lt;19.5,"Y")</f>
        <v>0</v>
      </c>
    </row>
    <row r="3" spans="1:13" ht="15.75" customHeight="1">
      <c r="A3" s="63">
        <v>40120</v>
      </c>
      <c r="B3" s="63">
        <v>2</v>
      </c>
      <c r="C3" s="64" t="s">
        <v>725</v>
      </c>
      <c r="D3" s="64" t="s">
        <v>745</v>
      </c>
      <c r="E3" s="64" t="s">
        <v>721</v>
      </c>
      <c r="F3" s="64"/>
      <c r="G3" s="64">
        <v>41</v>
      </c>
      <c r="H3" s="64">
        <v>42</v>
      </c>
      <c r="I3" s="64">
        <v>52</v>
      </c>
      <c r="J3" s="64">
        <v>47</v>
      </c>
      <c r="K3" s="64">
        <v>49</v>
      </c>
      <c r="L3" s="65">
        <f t="shared" si="0"/>
        <v>49.333333333333336</v>
      </c>
      <c r="M3" s="65" t="b">
        <f t="shared" si="1"/>
        <v>0</v>
      </c>
    </row>
    <row r="4" spans="1:13" ht="15.75" customHeight="1">
      <c r="A4" s="60">
        <v>40260</v>
      </c>
      <c r="B4" s="60">
        <v>6</v>
      </c>
      <c r="C4" s="61" t="s">
        <v>720</v>
      </c>
      <c r="D4" s="61" t="s">
        <v>66</v>
      </c>
      <c r="E4" s="61" t="s">
        <v>718</v>
      </c>
      <c r="F4" s="61"/>
      <c r="G4" s="61">
        <v>3</v>
      </c>
      <c r="H4" s="61">
        <v>7</v>
      </c>
      <c r="I4" s="61">
        <v>24</v>
      </c>
      <c r="J4" s="61">
        <v>26</v>
      </c>
      <c r="K4" s="61">
        <v>10</v>
      </c>
      <c r="L4" s="62">
        <f t="shared" si="0"/>
        <v>20</v>
      </c>
      <c r="M4" s="62" t="b">
        <f t="shared" si="1"/>
        <v>0</v>
      </c>
    </row>
    <row r="5" spans="1:13" ht="15.75" customHeight="1">
      <c r="A5" s="63">
        <v>40340</v>
      </c>
      <c r="B5" s="63">
        <v>4</v>
      </c>
      <c r="C5" s="64" t="s">
        <v>722</v>
      </c>
      <c r="D5" s="64" t="s">
        <v>70</v>
      </c>
      <c r="E5" s="64" t="s">
        <v>721</v>
      </c>
      <c r="F5" s="64"/>
      <c r="G5" s="64">
        <v>21</v>
      </c>
      <c r="H5" s="64">
        <v>24</v>
      </c>
      <c r="I5" s="64">
        <v>31</v>
      </c>
      <c r="J5" s="64">
        <v>26</v>
      </c>
      <c r="K5" s="64">
        <v>37</v>
      </c>
      <c r="L5" s="65">
        <f t="shared" si="0"/>
        <v>31.333333333333332</v>
      </c>
      <c r="M5" s="65" t="b">
        <f t="shared" si="1"/>
        <v>0</v>
      </c>
    </row>
    <row r="6" spans="1:13" ht="15.75" customHeight="1">
      <c r="A6" s="60">
        <v>40405</v>
      </c>
      <c r="B6" s="60">
        <v>6</v>
      </c>
      <c r="C6" s="61" t="s">
        <v>722</v>
      </c>
      <c r="D6" s="61" t="s">
        <v>761</v>
      </c>
      <c r="E6" s="61" t="s">
        <v>723</v>
      </c>
      <c r="F6" s="61"/>
      <c r="G6" s="61">
        <v>6</v>
      </c>
      <c r="H6" s="61">
        <v>18</v>
      </c>
      <c r="I6" s="61">
        <v>17</v>
      </c>
      <c r="J6" s="61">
        <v>12</v>
      </c>
      <c r="K6" s="61">
        <v>15</v>
      </c>
      <c r="L6" s="62">
        <f t="shared" si="0"/>
        <v>14.666666666666666</v>
      </c>
      <c r="M6" s="62" t="str">
        <f t="shared" si="1"/>
        <v>Y</v>
      </c>
    </row>
    <row r="7" spans="1:13" ht="15.75" customHeight="1">
      <c r="A7" s="63">
        <v>40633</v>
      </c>
      <c r="B7" s="63">
        <v>3</v>
      </c>
      <c r="C7" s="64" t="s">
        <v>720</v>
      </c>
      <c r="D7" s="64" t="s">
        <v>78</v>
      </c>
      <c r="E7" s="64" t="s">
        <v>718</v>
      </c>
      <c r="F7" s="64"/>
      <c r="G7" s="64">
        <v>17</v>
      </c>
      <c r="H7" s="64">
        <v>22</v>
      </c>
      <c r="I7" s="64">
        <v>23</v>
      </c>
      <c r="J7" s="64">
        <v>20</v>
      </c>
      <c r="K7" s="64">
        <v>25</v>
      </c>
      <c r="L7" s="65">
        <f t="shared" si="0"/>
        <v>22.666666666666668</v>
      </c>
      <c r="M7" s="65" t="b">
        <f t="shared" si="1"/>
        <v>0</v>
      </c>
    </row>
    <row r="8" spans="1:13" ht="15.75" customHeight="1">
      <c r="A8" s="60">
        <v>40540</v>
      </c>
      <c r="B8" s="60">
        <v>5</v>
      </c>
      <c r="C8" s="61" t="s">
        <v>728</v>
      </c>
      <c r="D8" s="61" t="s">
        <v>82</v>
      </c>
      <c r="E8" s="61" t="s">
        <v>721</v>
      </c>
      <c r="F8" s="61"/>
      <c r="G8" s="61">
        <v>23</v>
      </c>
      <c r="H8" s="61">
        <v>43</v>
      </c>
      <c r="I8" s="61">
        <v>37</v>
      </c>
      <c r="J8" s="61">
        <v>42</v>
      </c>
      <c r="K8" s="61">
        <v>34</v>
      </c>
      <c r="L8" s="62">
        <f t="shared" si="0"/>
        <v>37.666666666666664</v>
      </c>
      <c r="M8" s="62" t="b">
        <f t="shared" si="1"/>
        <v>0</v>
      </c>
    </row>
    <row r="9" spans="1:13" ht="15.75" customHeight="1">
      <c r="A9" s="63">
        <v>49353</v>
      </c>
      <c r="B9" s="63">
        <v>3</v>
      </c>
      <c r="C9" s="64" t="s">
        <v>725</v>
      </c>
      <c r="D9" s="64" t="s">
        <v>757</v>
      </c>
      <c r="E9" s="63">
        <v>0</v>
      </c>
      <c r="F9" s="64" t="s">
        <v>691</v>
      </c>
      <c r="G9" s="66">
        <v>0</v>
      </c>
      <c r="H9" s="66">
        <v>0</v>
      </c>
      <c r="I9" s="66">
        <v>0</v>
      </c>
      <c r="J9" s="66">
        <v>0</v>
      </c>
      <c r="K9" s="66">
        <v>0</v>
      </c>
      <c r="L9" s="65">
        <f t="shared" si="0"/>
        <v>0</v>
      </c>
      <c r="M9" s="65" t="str">
        <f t="shared" si="1"/>
        <v>Y</v>
      </c>
    </row>
    <row r="10" spans="1:13" ht="15.75" customHeight="1">
      <c r="A10" s="60">
        <v>43175</v>
      </c>
      <c r="B10" s="60">
        <v>3</v>
      </c>
      <c r="C10" s="61" t="s">
        <v>725</v>
      </c>
      <c r="D10" s="61" t="s">
        <v>87</v>
      </c>
      <c r="E10" s="61" t="s">
        <v>723</v>
      </c>
      <c r="F10" s="61"/>
      <c r="G10" s="61">
        <v>9</v>
      </c>
      <c r="H10" s="61">
        <v>14</v>
      </c>
      <c r="I10" s="61">
        <v>8</v>
      </c>
      <c r="J10" s="61">
        <v>6</v>
      </c>
      <c r="K10" s="61">
        <v>14</v>
      </c>
      <c r="L10" s="62">
        <f t="shared" si="0"/>
        <v>9.3333333333333339</v>
      </c>
      <c r="M10" s="62" t="str">
        <f t="shared" si="1"/>
        <v>Y</v>
      </c>
    </row>
    <row r="11" spans="1:13" ht="15.75" customHeight="1">
      <c r="A11" s="63">
        <v>40800</v>
      </c>
      <c r="B11" s="63">
        <v>5</v>
      </c>
      <c r="C11" s="64" t="s">
        <v>720</v>
      </c>
      <c r="D11" s="64" t="s">
        <v>91</v>
      </c>
      <c r="E11" s="64" t="s">
        <v>721</v>
      </c>
      <c r="F11" s="64"/>
      <c r="G11" s="64">
        <v>46</v>
      </c>
      <c r="H11" s="64">
        <v>35</v>
      </c>
      <c r="I11" s="64">
        <v>36</v>
      </c>
      <c r="J11" s="64">
        <v>43</v>
      </c>
      <c r="K11" s="64">
        <v>36</v>
      </c>
      <c r="L11" s="65">
        <f t="shared" si="0"/>
        <v>38.333333333333336</v>
      </c>
      <c r="M11" s="65" t="b">
        <f t="shared" si="1"/>
        <v>0</v>
      </c>
    </row>
    <row r="12" spans="1:13" ht="15.75" customHeight="1">
      <c r="A12" s="60">
        <v>41080</v>
      </c>
      <c r="B12" s="60">
        <v>4</v>
      </c>
      <c r="C12" s="61" t="s">
        <v>728</v>
      </c>
      <c r="D12" s="61" t="s">
        <v>95</v>
      </c>
      <c r="E12" s="61" t="s">
        <v>721</v>
      </c>
      <c r="F12" s="61"/>
      <c r="G12" s="61">
        <v>17</v>
      </c>
      <c r="H12" s="61">
        <v>22</v>
      </c>
      <c r="I12" s="61">
        <v>24</v>
      </c>
      <c r="J12" s="61">
        <v>16</v>
      </c>
      <c r="K12" s="61">
        <v>15</v>
      </c>
      <c r="L12" s="62">
        <f t="shared" si="0"/>
        <v>18.333333333333332</v>
      </c>
      <c r="M12" s="62" t="str">
        <f t="shared" si="1"/>
        <v>Y</v>
      </c>
    </row>
    <row r="13" spans="1:13" ht="15.75" customHeight="1">
      <c r="A13" s="63">
        <v>49354</v>
      </c>
      <c r="B13" s="63">
        <v>1</v>
      </c>
      <c r="C13" s="64" t="s">
        <v>720</v>
      </c>
      <c r="D13" s="64" t="s">
        <v>734</v>
      </c>
      <c r="E13" s="63">
        <v>0</v>
      </c>
      <c r="F13" s="64" t="s">
        <v>691</v>
      </c>
      <c r="G13" s="64">
        <v>9</v>
      </c>
      <c r="H13" s="64">
        <v>16</v>
      </c>
      <c r="I13" s="64">
        <v>16</v>
      </c>
      <c r="J13" s="64">
        <v>14</v>
      </c>
      <c r="K13" s="64">
        <v>18</v>
      </c>
      <c r="L13" s="65">
        <f t="shared" si="0"/>
        <v>16</v>
      </c>
      <c r="M13" s="65" t="str">
        <f t="shared" si="1"/>
        <v>Y</v>
      </c>
    </row>
    <row r="14" spans="1:13" ht="15.75" customHeight="1">
      <c r="A14" s="60">
        <v>41210</v>
      </c>
      <c r="B14" s="60">
        <v>3</v>
      </c>
      <c r="C14" s="61" t="s">
        <v>728</v>
      </c>
      <c r="D14" s="61" t="s">
        <v>100</v>
      </c>
      <c r="E14" s="61" t="s">
        <v>723</v>
      </c>
      <c r="F14" s="61"/>
      <c r="G14" s="61">
        <v>11</v>
      </c>
      <c r="H14" s="61">
        <v>23</v>
      </c>
      <c r="I14" s="61">
        <v>32</v>
      </c>
      <c r="J14" s="61">
        <v>32</v>
      </c>
      <c r="K14" s="61">
        <v>28</v>
      </c>
      <c r="L14" s="62">
        <f t="shared" si="0"/>
        <v>30.666666666666668</v>
      </c>
      <c r="M14" s="62" t="b">
        <f t="shared" si="1"/>
        <v>0</v>
      </c>
    </row>
    <row r="15" spans="1:13" ht="15.75" customHeight="1">
      <c r="A15" s="63">
        <v>49356</v>
      </c>
      <c r="B15" s="63">
        <v>5</v>
      </c>
      <c r="C15" s="64" t="s">
        <v>728</v>
      </c>
      <c r="D15" s="64" t="s">
        <v>765</v>
      </c>
      <c r="E15" s="63">
        <v>0</v>
      </c>
      <c r="F15" s="64" t="s">
        <v>691</v>
      </c>
      <c r="G15" s="66">
        <v>10</v>
      </c>
      <c r="H15" s="66">
        <v>14</v>
      </c>
      <c r="I15" s="66">
        <v>23</v>
      </c>
      <c r="J15" s="66">
        <v>22</v>
      </c>
      <c r="K15" s="66">
        <v>16</v>
      </c>
      <c r="L15" s="65">
        <f t="shared" si="0"/>
        <v>20.333333333333332</v>
      </c>
      <c r="M15" s="65" t="b">
        <f t="shared" si="1"/>
        <v>0</v>
      </c>
    </row>
    <row r="16" spans="1:13" ht="15.75" customHeight="1">
      <c r="A16" s="60">
        <v>43596</v>
      </c>
      <c r="B16" s="60">
        <v>2</v>
      </c>
      <c r="C16" s="61" t="s">
        <v>725</v>
      </c>
      <c r="D16" s="61" t="s">
        <v>743</v>
      </c>
      <c r="E16" s="60">
        <v>0</v>
      </c>
      <c r="F16" s="61" t="s">
        <v>691</v>
      </c>
      <c r="G16" s="61">
        <v>47</v>
      </c>
      <c r="H16" s="61">
        <v>77</v>
      </c>
      <c r="I16" s="61">
        <v>90</v>
      </c>
      <c r="J16" s="61">
        <v>72</v>
      </c>
      <c r="K16" s="61">
        <v>80</v>
      </c>
      <c r="L16" s="62">
        <f t="shared" si="0"/>
        <v>80.666666666666671</v>
      </c>
      <c r="M16" s="62" t="b">
        <f t="shared" si="1"/>
        <v>0</v>
      </c>
    </row>
    <row r="17" spans="1:13" ht="15.75" customHeight="1">
      <c r="A17" s="63">
        <v>40755</v>
      </c>
      <c r="B17" s="63">
        <v>1</v>
      </c>
      <c r="C17" s="64" t="s">
        <v>717</v>
      </c>
      <c r="D17" s="64" t="s">
        <v>104</v>
      </c>
      <c r="E17" s="64" t="s">
        <v>721</v>
      </c>
      <c r="F17" s="64"/>
      <c r="G17" s="64">
        <v>14</v>
      </c>
      <c r="H17" s="64">
        <v>29</v>
      </c>
      <c r="I17" s="64">
        <v>21</v>
      </c>
      <c r="J17" s="64">
        <v>29</v>
      </c>
      <c r="K17" s="64">
        <v>19</v>
      </c>
      <c r="L17" s="65">
        <f t="shared" si="0"/>
        <v>23</v>
      </c>
      <c r="M17" s="65" t="b">
        <f t="shared" si="1"/>
        <v>0</v>
      </c>
    </row>
    <row r="18" spans="1:13" ht="15.75" customHeight="1">
      <c r="A18" s="60">
        <v>41663</v>
      </c>
      <c r="B18" s="60">
        <v>6</v>
      </c>
      <c r="C18" s="61" t="s">
        <v>717</v>
      </c>
      <c r="D18" s="61" t="s">
        <v>108</v>
      </c>
      <c r="E18" s="61" t="s">
        <v>723</v>
      </c>
      <c r="F18" s="61"/>
      <c r="G18" s="61">
        <v>12</v>
      </c>
      <c r="H18" s="61">
        <v>12</v>
      </c>
      <c r="I18" s="61">
        <v>21</v>
      </c>
      <c r="J18" s="61">
        <v>24</v>
      </c>
      <c r="K18" s="61">
        <v>25</v>
      </c>
      <c r="L18" s="62">
        <f t="shared" si="0"/>
        <v>23.333333333333332</v>
      </c>
      <c r="M18" s="62" t="b">
        <f t="shared" si="1"/>
        <v>0</v>
      </c>
    </row>
    <row r="19" spans="1:13" ht="15.75" customHeight="1">
      <c r="A19" s="63">
        <v>41715</v>
      </c>
      <c r="B19" s="63">
        <v>1</v>
      </c>
      <c r="C19" s="64" t="s">
        <v>725</v>
      </c>
      <c r="D19" s="64" t="s">
        <v>112</v>
      </c>
      <c r="E19" s="64" t="s">
        <v>721</v>
      </c>
      <c r="F19" s="64"/>
      <c r="G19" s="64">
        <v>60</v>
      </c>
      <c r="H19" s="64">
        <v>58</v>
      </c>
      <c r="I19" s="64">
        <v>56</v>
      </c>
      <c r="J19" s="64">
        <v>35</v>
      </c>
      <c r="K19" s="64">
        <v>40</v>
      </c>
      <c r="L19" s="65">
        <f t="shared" si="0"/>
        <v>43.666666666666664</v>
      </c>
      <c r="M19" s="65" t="b">
        <f t="shared" si="1"/>
        <v>0</v>
      </c>
    </row>
    <row r="20" spans="1:13" ht="15.75" customHeight="1">
      <c r="A20" s="60">
        <v>41890</v>
      </c>
      <c r="B20" s="60">
        <v>2</v>
      </c>
      <c r="C20" s="61" t="s">
        <v>720</v>
      </c>
      <c r="D20" s="61" t="s">
        <v>726</v>
      </c>
      <c r="E20" s="61" t="s">
        <v>721</v>
      </c>
      <c r="F20" s="61"/>
      <c r="G20" s="61">
        <v>12</v>
      </c>
      <c r="H20" s="61">
        <v>20</v>
      </c>
      <c r="I20" s="61">
        <v>21</v>
      </c>
      <c r="J20" s="61">
        <v>28</v>
      </c>
      <c r="K20" s="61">
        <v>22</v>
      </c>
      <c r="L20" s="62">
        <f t="shared" si="0"/>
        <v>23.666666666666668</v>
      </c>
      <c r="M20" s="62" t="b">
        <f t="shared" si="1"/>
        <v>0</v>
      </c>
    </row>
    <row r="21" spans="1:13" ht="15.75" customHeight="1">
      <c r="A21" s="63">
        <v>41920</v>
      </c>
      <c r="B21" s="63">
        <v>6</v>
      </c>
      <c r="C21" s="64" t="s">
        <v>720</v>
      </c>
      <c r="D21" s="64" t="s">
        <v>892</v>
      </c>
      <c r="E21" s="64" t="s">
        <v>718</v>
      </c>
      <c r="F21" s="64"/>
      <c r="G21" s="64">
        <v>4</v>
      </c>
      <c r="H21" s="64">
        <v>14</v>
      </c>
      <c r="I21" s="64">
        <v>19</v>
      </c>
      <c r="J21" s="64">
        <v>14</v>
      </c>
      <c r="K21" s="64">
        <v>9</v>
      </c>
      <c r="L21" s="65">
        <f t="shared" si="0"/>
        <v>14</v>
      </c>
      <c r="M21" s="65" t="str">
        <f t="shared" si="1"/>
        <v>Y</v>
      </c>
    </row>
    <row r="22" spans="1:13" ht="15.75" customHeight="1">
      <c r="A22" s="60">
        <v>41900</v>
      </c>
      <c r="B22" s="60">
        <v>2</v>
      </c>
      <c r="C22" s="61" t="s">
        <v>725</v>
      </c>
      <c r="D22" s="61" t="s">
        <v>893</v>
      </c>
      <c r="E22" s="61" t="s">
        <v>721</v>
      </c>
      <c r="F22" s="61"/>
      <c r="G22" s="61">
        <v>40</v>
      </c>
      <c r="H22" s="61">
        <v>59</v>
      </c>
      <c r="I22" s="61">
        <v>63</v>
      </c>
      <c r="J22" s="61">
        <v>54</v>
      </c>
      <c r="K22" s="61">
        <v>44</v>
      </c>
      <c r="L22" s="62">
        <f t="shared" si="0"/>
        <v>53.666666666666664</v>
      </c>
      <c r="M22" s="62" t="b">
        <f t="shared" si="1"/>
        <v>0</v>
      </c>
    </row>
    <row r="23" spans="1:13" ht="15.75" customHeight="1">
      <c r="A23" s="63">
        <v>41980</v>
      </c>
      <c r="B23" s="63">
        <v>6</v>
      </c>
      <c r="C23" s="64" t="s">
        <v>725</v>
      </c>
      <c r="D23" s="64" t="s">
        <v>129</v>
      </c>
      <c r="E23" s="64" t="s">
        <v>721</v>
      </c>
      <c r="F23" s="64"/>
      <c r="G23" s="64">
        <v>16</v>
      </c>
      <c r="H23" s="64">
        <v>20</v>
      </c>
      <c r="I23" s="64">
        <v>22</v>
      </c>
      <c r="J23" s="64">
        <v>20</v>
      </c>
      <c r="K23" s="64">
        <v>16</v>
      </c>
      <c r="L23" s="65">
        <f t="shared" si="0"/>
        <v>19.333333333333332</v>
      </c>
      <c r="M23" s="65" t="str">
        <f t="shared" si="1"/>
        <v>Y</v>
      </c>
    </row>
    <row r="24" spans="1:13" ht="15.75" customHeight="1">
      <c r="A24" s="60">
        <v>42930</v>
      </c>
      <c r="B24" s="60">
        <v>2</v>
      </c>
      <c r="C24" s="61" t="s">
        <v>728</v>
      </c>
      <c r="D24" s="61" t="s">
        <v>133</v>
      </c>
      <c r="E24" s="61" t="s">
        <v>721</v>
      </c>
      <c r="F24" s="61"/>
      <c r="G24" s="61">
        <v>41</v>
      </c>
      <c r="H24" s="61">
        <v>58</v>
      </c>
      <c r="I24" s="61">
        <v>53</v>
      </c>
      <c r="J24" s="61">
        <v>49</v>
      </c>
      <c r="K24" s="61">
        <v>54</v>
      </c>
      <c r="L24" s="62">
        <f t="shared" si="0"/>
        <v>52</v>
      </c>
      <c r="M24" s="62" t="b">
        <f t="shared" si="1"/>
        <v>0</v>
      </c>
    </row>
    <row r="25" spans="1:13" ht="15.75" customHeight="1">
      <c r="A25" s="63">
        <v>42970</v>
      </c>
      <c r="B25" s="63">
        <v>3</v>
      </c>
      <c r="C25" s="64" t="s">
        <v>717</v>
      </c>
      <c r="D25" s="64" t="s">
        <v>137</v>
      </c>
      <c r="E25" s="64" t="s">
        <v>723</v>
      </c>
      <c r="F25" s="64"/>
      <c r="G25" s="64">
        <v>6</v>
      </c>
      <c r="H25" s="64">
        <v>12</v>
      </c>
      <c r="I25" s="64">
        <v>20</v>
      </c>
      <c r="J25" s="64">
        <v>13</v>
      </c>
      <c r="K25" s="64">
        <v>16</v>
      </c>
      <c r="L25" s="65">
        <f t="shared" si="0"/>
        <v>16.333333333333332</v>
      </c>
      <c r="M25" s="65" t="str">
        <f t="shared" si="1"/>
        <v>Y</v>
      </c>
    </row>
    <row r="26" spans="1:13" ht="15.75" customHeight="1">
      <c r="A26" s="60">
        <v>43207</v>
      </c>
      <c r="B26" s="60">
        <v>1</v>
      </c>
      <c r="C26" s="61" t="s">
        <v>722</v>
      </c>
      <c r="D26" s="61" t="s">
        <v>141</v>
      </c>
      <c r="E26" s="61" t="s">
        <v>723</v>
      </c>
      <c r="F26" s="61"/>
      <c r="G26" s="61">
        <v>4</v>
      </c>
      <c r="H26" s="61">
        <v>10</v>
      </c>
      <c r="I26" s="61">
        <v>9</v>
      </c>
      <c r="J26" s="61">
        <v>15</v>
      </c>
      <c r="K26" s="61">
        <v>15</v>
      </c>
      <c r="L26" s="62">
        <f t="shared" si="0"/>
        <v>13</v>
      </c>
      <c r="M26" s="62" t="str">
        <f t="shared" si="1"/>
        <v>Y</v>
      </c>
    </row>
    <row r="27" spans="1:13" ht="15.75" customHeight="1">
      <c r="A27" s="63">
        <v>41760</v>
      </c>
      <c r="B27" s="63">
        <v>5</v>
      </c>
      <c r="C27" s="64" t="s">
        <v>720</v>
      </c>
      <c r="D27" s="64" t="s">
        <v>145</v>
      </c>
      <c r="E27" s="64" t="s">
        <v>721</v>
      </c>
      <c r="F27" s="64"/>
      <c r="G27" s="64">
        <v>19</v>
      </c>
      <c r="H27" s="64">
        <v>29</v>
      </c>
      <c r="I27" s="64">
        <v>28</v>
      </c>
      <c r="J27" s="64">
        <v>22</v>
      </c>
      <c r="K27" s="64">
        <v>22</v>
      </c>
      <c r="L27" s="65">
        <f t="shared" si="0"/>
        <v>24</v>
      </c>
      <c r="M27" s="65" t="b">
        <f t="shared" si="1"/>
        <v>0</v>
      </c>
    </row>
    <row r="28" spans="1:13" ht="15.75" customHeight="1">
      <c r="A28" s="60">
        <v>43165</v>
      </c>
      <c r="B28" s="60">
        <v>2</v>
      </c>
      <c r="C28" s="61" t="s">
        <v>722</v>
      </c>
      <c r="D28" s="61" t="s">
        <v>149</v>
      </c>
      <c r="E28" s="61" t="s">
        <v>718</v>
      </c>
      <c r="F28" s="61"/>
      <c r="G28" s="61">
        <v>16</v>
      </c>
      <c r="H28" s="61">
        <v>26</v>
      </c>
      <c r="I28" s="61">
        <v>17</v>
      </c>
      <c r="J28" s="61">
        <v>38</v>
      </c>
      <c r="K28" s="61">
        <v>16</v>
      </c>
      <c r="L28" s="62">
        <f t="shared" si="0"/>
        <v>23.666666666666668</v>
      </c>
      <c r="M28" s="62" t="b">
        <f t="shared" si="1"/>
        <v>0</v>
      </c>
    </row>
    <row r="29" spans="1:13" ht="15.75" customHeight="1">
      <c r="A29" s="63">
        <v>42770</v>
      </c>
      <c r="B29" s="63">
        <v>3</v>
      </c>
      <c r="C29" s="64" t="s">
        <v>725</v>
      </c>
      <c r="D29" s="64" t="s">
        <v>153</v>
      </c>
      <c r="E29" s="64" t="s">
        <v>721</v>
      </c>
      <c r="F29" s="64"/>
      <c r="G29" s="64">
        <v>29</v>
      </c>
      <c r="H29" s="64">
        <v>47</v>
      </c>
      <c r="I29" s="64">
        <v>43</v>
      </c>
      <c r="J29" s="64">
        <v>43</v>
      </c>
      <c r="K29" s="64">
        <v>53</v>
      </c>
      <c r="L29" s="65">
        <f t="shared" si="0"/>
        <v>46.333333333333336</v>
      </c>
      <c r="M29" s="65" t="b">
        <f t="shared" si="1"/>
        <v>0</v>
      </c>
    </row>
    <row r="30" spans="1:13" ht="14.4">
      <c r="A30" s="60">
        <v>43210</v>
      </c>
      <c r="B30" s="60">
        <v>4</v>
      </c>
      <c r="C30" s="61" t="s">
        <v>720</v>
      </c>
      <c r="D30" s="61" t="s">
        <v>157</v>
      </c>
      <c r="E30" s="61" t="s">
        <v>721</v>
      </c>
      <c r="F30" s="61"/>
      <c r="G30" s="61">
        <v>9</v>
      </c>
      <c r="H30" s="61">
        <v>11</v>
      </c>
      <c r="I30" s="61">
        <v>21</v>
      </c>
      <c r="J30" s="61">
        <v>15</v>
      </c>
      <c r="K30" s="61">
        <v>16</v>
      </c>
      <c r="L30" s="62">
        <f t="shared" si="0"/>
        <v>17.333333333333332</v>
      </c>
      <c r="M30" s="62" t="str">
        <f t="shared" si="1"/>
        <v>Y</v>
      </c>
    </row>
    <row r="31" spans="1:13" ht="14.4">
      <c r="A31" s="63">
        <v>43280</v>
      </c>
      <c r="B31" s="63">
        <v>3</v>
      </c>
      <c r="C31" s="64" t="s">
        <v>717</v>
      </c>
      <c r="D31" s="64" t="s">
        <v>161</v>
      </c>
      <c r="E31" s="64" t="s">
        <v>723</v>
      </c>
      <c r="F31" s="64"/>
      <c r="G31" s="64">
        <v>6</v>
      </c>
      <c r="H31" s="64">
        <v>12</v>
      </c>
      <c r="I31" s="64">
        <v>10</v>
      </c>
      <c r="J31" s="64">
        <v>16</v>
      </c>
      <c r="K31" s="64">
        <v>16</v>
      </c>
      <c r="L31" s="65">
        <f t="shared" si="0"/>
        <v>14</v>
      </c>
      <c r="M31" s="65" t="str">
        <f t="shared" si="1"/>
        <v>Y</v>
      </c>
    </row>
    <row r="32" spans="1:13" ht="14.4">
      <c r="A32" s="60">
        <v>43290</v>
      </c>
      <c r="B32" s="60">
        <v>6</v>
      </c>
      <c r="C32" s="61" t="s">
        <v>720</v>
      </c>
      <c r="D32" s="61" t="s">
        <v>165</v>
      </c>
      <c r="E32" s="61" t="s">
        <v>723</v>
      </c>
      <c r="F32" s="61"/>
      <c r="G32" s="61">
        <v>6</v>
      </c>
      <c r="H32" s="61">
        <v>15</v>
      </c>
      <c r="I32" s="61">
        <v>27</v>
      </c>
      <c r="J32" s="61">
        <v>21</v>
      </c>
      <c r="K32" s="61">
        <v>15</v>
      </c>
      <c r="L32" s="62">
        <f t="shared" si="0"/>
        <v>21</v>
      </c>
      <c r="M32" s="62" t="b">
        <f t="shared" si="1"/>
        <v>0</v>
      </c>
    </row>
    <row r="33" spans="1:13" ht="14.4">
      <c r="A33" s="63">
        <v>43320</v>
      </c>
      <c r="B33" s="63">
        <v>1</v>
      </c>
      <c r="C33" s="64" t="s">
        <v>722</v>
      </c>
      <c r="D33" s="64" t="s">
        <v>169</v>
      </c>
      <c r="E33" s="64" t="s">
        <v>721</v>
      </c>
      <c r="F33" s="64"/>
      <c r="G33" s="64">
        <v>16</v>
      </c>
      <c r="H33" s="64">
        <v>20</v>
      </c>
      <c r="I33" s="64">
        <v>23</v>
      </c>
      <c r="J33" s="64">
        <v>20</v>
      </c>
      <c r="K33" s="64">
        <v>20</v>
      </c>
      <c r="L33" s="65">
        <f t="shared" si="0"/>
        <v>21</v>
      </c>
      <c r="M33" s="65" t="b">
        <f t="shared" si="1"/>
        <v>0</v>
      </c>
    </row>
    <row r="34" spans="1:13" ht="14.4">
      <c r="A34" s="60">
        <v>43420</v>
      </c>
      <c r="B34" s="60">
        <v>2</v>
      </c>
      <c r="C34" s="61" t="s">
        <v>725</v>
      </c>
      <c r="D34" s="61" t="s">
        <v>750</v>
      </c>
      <c r="E34" s="61" t="s">
        <v>721</v>
      </c>
      <c r="F34" s="61"/>
      <c r="G34" s="61">
        <v>31</v>
      </c>
      <c r="H34" s="61">
        <v>22</v>
      </c>
      <c r="I34" s="61">
        <v>19</v>
      </c>
      <c r="J34" s="61">
        <v>24</v>
      </c>
      <c r="K34" s="61">
        <v>19</v>
      </c>
      <c r="L34" s="62">
        <f t="shared" si="0"/>
        <v>20.666666666666668</v>
      </c>
      <c r="M34" s="62" t="b">
        <f t="shared" si="1"/>
        <v>0</v>
      </c>
    </row>
    <row r="35" spans="1:13" ht="14.4">
      <c r="A35" s="63">
        <v>43450</v>
      </c>
      <c r="B35" s="63">
        <v>2</v>
      </c>
      <c r="C35" s="64" t="s">
        <v>728</v>
      </c>
      <c r="D35" s="64" t="s">
        <v>177</v>
      </c>
      <c r="E35" s="64" t="s">
        <v>721</v>
      </c>
      <c r="F35" s="64"/>
      <c r="G35" s="64">
        <v>38</v>
      </c>
      <c r="H35" s="64">
        <v>78</v>
      </c>
      <c r="I35" s="64">
        <v>74</v>
      </c>
      <c r="J35" s="64">
        <v>72</v>
      </c>
      <c r="K35" s="64">
        <v>78</v>
      </c>
      <c r="L35" s="65">
        <f t="shared" si="0"/>
        <v>74.666666666666671</v>
      </c>
      <c r="M35" s="65" t="b">
        <f t="shared" si="1"/>
        <v>0</v>
      </c>
    </row>
    <row r="36" spans="1:13" ht="14.4">
      <c r="A36" s="60">
        <v>42640</v>
      </c>
      <c r="B36" s="60">
        <v>3</v>
      </c>
      <c r="C36" s="61" t="s">
        <v>728</v>
      </c>
      <c r="D36" s="61" t="s">
        <v>181</v>
      </c>
      <c r="E36" s="61" t="s">
        <v>723</v>
      </c>
      <c r="F36" s="61"/>
      <c r="G36" s="61">
        <v>8</v>
      </c>
      <c r="H36" s="61">
        <v>8</v>
      </c>
      <c r="I36" s="61">
        <v>15</v>
      </c>
      <c r="J36" s="61">
        <v>16</v>
      </c>
      <c r="K36" s="61">
        <v>19</v>
      </c>
      <c r="L36" s="62">
        <f t="shared" si="0"/>
        <v>16.666666666666668</v>
      </c>
      <c r="M36" s="62" t="str">
        <f t="shared" si="1"/>
        <v>Y</v>
      </c>
    </row>
    <row r="37" spans="1:13" ht="14.4">
      <c r="A37" s="63">
        <v>43500</v>
      </c>
      <c r="B37" s="63">
        <v>5</v>
      </c>
      <c r="C37" s="64" t="s">
        <v>722</v>
      </c>
      <c r="D37" s="64" t="s">
        <v>185</v>
      </c>
      <c r="E37" s="64" t="s">
        <v>718</v>
      </c>
      <c r="F37" s="64"/>
      <c r="G37" s="64">
        <v>4</v>
      </c>
      <c r="H37" s="64">
        <v>8</v>
      </c>
      <c r="I37" s="64">
        <v>15</v>
      </c>
      <c r="J37" s="64">
        <v>14</v>
      </c>
      <c r="K37" s="64">
        <v>16</v>
      </c>
      <c r="L37" s="65">
        <f t="shared" si="0"/>
        <v>15</v>
      </c>
      <c r="M37" s="65" t="str">
        <f t="shared" si="1"/>
        <v>Y</v>
      </c>
    </row>
    <row r="38" spans="1:13" ht="14.4">
      <c r="A38" s="60">
        <v>43550</v>
      </c>
      <c r="B38" s="60">
        <v>1</v>
      </c>
      <c r="C38" s="61" t="s">
        <v>725</v>
      </c>
      <c r="D38" s="61" t="s">
        <v>189</v>
      </c>
      <c r="E38" s="61" t="s">
        <v>721</v>
      </c>
      <c r="F38" s="61"/>
      <c r="G38" s="61">
        <v>52</v>
      </c>
      <c r="H38" s="61">
        <v>45</v>
      </c>
      <c r="I38" s="61">
        <v>49</v>
      </c>
      <c r="J38" s="61">
        <v>29</v>
      </c>
      <c r="K38" s="61">
        <v>29</v>
      </c>
      <c r="L38" s="62">
        <f t="shared" si="0"/>
        <v>35.666666666666664</v>
      </c>
      <c r="M38" s="62" t="b">
        <f t="shared" si="1"/>
        <v>0</v>
      </c>
    </row>
    <row r="39" spans="1:13" ht="14.4">
      <c r="A39" s="63">
        <v>43812</v>
      </c>
      <c r="B39" s="63">
        <v>2</v>
      </c>
      <c r="C39" s="64" t="s">
        <v>730</v>
      </c>
      <c r="D39" s="64" t="s">
        <v>193</v>
      </c>
      <c r="E39" s="64" t="s">
        <v>721</v>
      </c>
      <c r="F39" s="64"/>
      <c r="G39" s="64">
        <v>12</v>
      </c>
      <c r="H39" s="64">
        <v>12</v>
      </c>
      <c r="I39" s="64">
        <v>13</v>
      </c>
      <c r="J39" s="64">
        <v>16</v>
      </c>
      <c r="K39" s="64">
        <v>19</v>
      </c>
      <c r="L39" s="65">
        <f t="shared" si="0"/>
        <v>16</v>
      </c>
      <c r="M39" s="65" t="str">
        <f t="shared" si="1"/>
        <v>Y</v>
      </c>
    </row>
    <row r="40" spans="1:13" ht="14.4">
      <c r="A40" s="60">
        <v>43819</v>
      </c>
      <c r="B40" s="60">
        <v>3</v>
      </c>
      <c r="C40" s="61" t="s">
        <v>720</v>
      </c>
      <c r="D40" s="61" t="s">
        <v>729</v>
      </c>
      <c r="E40" s="61" t="s">
        <v>723</v>
      </c>
      <c r="F40" s="61"/>
      <c r="G40" s="61">
        <v>2</v>
      </c>
      <c r="H40" s="61">
        <v>9</v>
      </c>
      <c r="I40" s="61">
        <v>13</v>
      </c>
      <c r="J40" s="61">
        <v>14</v>
      </c>
      <c r="K40" s="61">
        <v>10</v>
      </c>
      <c r="L40" s="62">
        <f t="shared" si="0"/>
        <v>12.333333333333334</v>
      </c>
      <c r="M40" s="62" t="str">
        <f t="shared" si="1"/>
        <v>Y</v>
      </c>
    </row>
    <row r="41" spans="1:13" ht="14.4">
      <c r="A41" s="63">
        <v>43818</v>
      </c>
      <c r="B41" s="63">
        <v>2</v>
      </c>
      <c r="C41" s="64" t="s">
        <v>717</v>
      </c>
      <c r="D41" s="64" t="s">
        <v>201</v>
      </c>
      <c r="E41" s="64" t="s">
        <v>721</v>
      </c>
      <c r="F41" s="64"/>
      <c r="G41" s="64">
        <v>9</v>
      </c>
      <c r="H41" s="64">
        <v>16</v>
      </c>
      <c r="I41" s="64">
        <v>15</v>
      </c>
      <c r="J41" s="64">
        <v>18</v>
      </c>
      <c r="K41" s="64">
        <v>23</v>
      </c>
      <c r="L41" s="65">
        <f t="shared" si="0"/>
        <v>18.666666666666668</v>
      </c>
      <c r="M41" s="65" t="str">
        <f t="shared" si="1"/>
        <v>Y</v>
      </c>
    </row>
    <row r="42" spans="1:13" ht="14.4">
      <c r="A42" s="60">
        <v>43840</v>
      </c>
      <c r="B42" s="60">
        <v>1</v>
      </c>
      <c r="C42" s="61" t="s">
        <v>717</v>
      </c>
      <c r="D42" s="61" t="s">
        <v>205</v>
      </c>
      <c r="E42" s="61" t="s">
        <v>721</v>
      </c>
      <c r="F42" s="61"/>
      <c r="G42" s="61">
        <v>5</v>
      </c>
      <c r="H42" s="61">
        <v>22</v>
      </c>
      <c r="I42" s="61">
        <v>23</v>
      </c>
      <c r="J42" s="61">
        <v>24</v>
      </c>
      <c r="K42" s="61">
        <v>25</v>
      </c>
      <c r="L42" s="62">
        <f t="shared" si="0"/>
        <v>24</v>
      </c>
      <c r="M42" s="62" t="b">
        <f t="shared" si="1"/>
        <v>0</v>
      </c>
    </row>
    <row r="43" spans="1:13" ht="14.4">
      <c r="A43" s="63">
        <v>43880</v>
      </c>
      <c r="B43" s="63">
        <v>2</v>
      </c>
      <c r="C43" s="64" t="s">
        <v>730</v>
      </c>
      <c r="D43" s="64" t="s">
        <v>209</v>
      </c>
      <c r="E43" s="64" t="s">
        <v>721</v>
      </c>
      <c r="F43" s="64"/>
      <c r="G43" s="64">
        <v>33</v>
      </c>
      <c r="H43" s="64">
        <v>41</v>
      </c>
      <c r="I43" s="64">
        <v>52</v>
      </c>
      <c r="J43" s="64">
        <v>55</v>
      </c>
      <c r="K43" s="64">
        <v>49</v>
      </c>
      <c r="L43" s="65">
        <f t="shared" si="0"/>
        <v>52</v>
      </c>
      <c r="M43" s="65" t="b">
        <f t="shared" si="1"/>
        <v>0</v>
      </c>
    </row>
    <row r="44" spans="1:13" ht="14.4">
      <c r="A44" s="60">
        <v>43890</v>
      </c>
      <c r="B44" s="60">
        <v>2</v>
      </c>
      <c r="C44" s="61" t="s">
        <v>720</v>
      </c>
      <c r="D44" s="61" t="s">
        <v>213</v>
      </c>
      <c r="E44" s="61" t="s">
        <v>721</v>
      </c>
      <c r="F44" s="61"/>
      <c r="G44" s="61">
        <v>18</v>
      </c>
      <c r="H44" s="61">
        <v>18</v>
      </c>
      <c r="I44" s="61">
        <v>19</v>
      </c>
      <c r="J44" s="61">
        <v>20</v>
      </c>
      <c r="K44" s="61">
        <v>28</v>
      </c>
      <c r="L44" s="62">
        <f t="shared" si="0"/>
        <v>22.333333333333332</v>
      </c>
      <c r="M44" s="62" t="b">
        <f t="shared" si="1"/>
        <v>0</v>
      </c>
    </row>
    <row r="45" spans="1:13" ht="14.4">
      <c r="A45" s="63">
        <v>43910</v>
      </c>
      <c r="B45" s="63">
        <v>5</v>
      </c>
      <c r="C45" s="64" t="s">
        <v>720</v>
      </c>
      <c r="D45" s="64" t="s">
        <v>217</v>
      </c>
      <c r="E45" s="64" t="s">
        <v>721</v>
      </c>
      <c r="F45" s="64"/>
      <c r="G45" s="64">
        <v>17</v>
      </c>
      <c r="H45" s="64">
        <v>28</v>
      </c>
      <c r="I45" s="64">
        <v>23</v>
      </c>
      <c r="J45" s="64">
        <v>20</v>
      </c>
      <c r="K45" s="64">
        <v>11</v>
      </c>
      <c r="L45" s="65">
        <f t="shared" si="0"/>
        <v>18</v>
      </c>
      <c r="M45" s="65" t="str">
        <f t="shared" si="1"/>
        <v>Y</v>
      </c>
    </row>
    <row r="46" spans="1:13" ht="14.4">
      <c r="A46" s="60">
        <v>43920</v>
      </c>
      <c r="B46" s="60">
        <v>1</v>
      </c>
      <c r="C46" s="61" t="s">
        <v>728</v>
      </c>
      <c r="D46" s="61" t="s">
        <v>221</v>
      </c>
      <c r="E46" s="61" t="s">
        <v>721</v>
      </c>
      <c r="F46" s="61"/>
      <c r="G46" s="61">
        <v>17</v>
      </c>
      <c r="H46" s="61">
        <v>36</v>
      </c>
      <c r="I46" s="61">
        <v>20</v>
      </c>
      <c r="J46" s="61">
        <v>24</v>
      </c>
      <c r="K46" s="61">
        <v>17</v>
      </c>
      <c r="L46" s="62">
        <f t="shared" si="0"/>
        <v>20.333333333333332</v>
      </c>
      <c r="M46" s="62" t="b">
        <f t="shared" si="1"/>
        <v>0</v>
      </c>
    </row>
    <row r="47" spans="1:13" ht="14.4">
      <c r="A47" s="63">
        <v>43930</v>
      </c>
      <c r="B47" s="63">
        <v>5</v>
      </c>
      <c r="C47" s="64" t="s">
        <v>717</v>
      </c>
      <c r="D47" s="64" t="s">
        <v>225</v>
      </c>
      <c r="E47" s="64" t="s">
        <v>723</v>
      </c>
      <c r="F47" s="64"/>
      <c r="G47" s="64">
        <v>0</v>
      </c>
      <c r="H47" s="64">
        <v>19</v>
      </c>
      <c r="I47" s="64">
        <v>23</v>
      </c>
      <c r="J47" s="64">
        <v>15</v>
      </c>
      <c r="K47" s="64">
        <v>22</v>
      </c>
      <c r="L47" s="65">
        <f t="shared" si="0"/>
        <v>20</v>
      </c>
      <c r="M47" s="65" t="b">
        <f t="shared" si="1"/>
        <v>0</v>
      </c>
    </row>
    <row r="48" spans="1:13" ht="14.4">
      <c r="A48" s="60">
        <v>44100</v>
      </c>
      <c r="B48" s="60">
        <v>6</v>
      </c>
      <c r="C48" s="61" t="s">
        <v>720</v>
      </c>
      <c r="D48" s="61" t="s">
        <v>740</v>
      </c>
      <c r="E48" s="61" t="s">
        <v>718</v>
      </c>
      <c r="F48" s="61"/>
      <c r="G48" s="61">
        <v>2</v>
      </c>
      <c r="H48" s="61">
        <v>8</v>
      </c>
      <c r="I48" s="61">
        <v>21</v>
      </c>
      <c r="J48" s="61">
        <v>9</v>
      </c>
      <c r="K48" s="61">
        <v>13</v>
      </c>
      <c r="L48" s="62">
        <f t="shared" si="0"/>
        <v>14.333333333333334</v>
      </c>
      <c r="M48" s="62" t="str">
        <f t="shared" si="1"/>
        <v>Y</v>
      </c>
    </row>
    <row r="49" spans="1:13" ht="14.4">
      <c r="A49" s="63">
        <v>44110</v>
      </c>
      <c r="B49" s="63">
        <v>2</v>
      </c>
      <c r="C49" s="64" t="s">
        <v>722</v>
      </c>
      <c r="D49" s="64" t="s">
        <v>233</v>
      </c>
      <c r="E49" s="64" t="s">
        <v>721</v>
      </c>
      <c r="F49" s="64"/>
      <c r="G49" s="64">
        <v>22</v>
      </c>
      <c r="H49" s="64">
        <v>45</v>
      </c>
      <c r="I49" s="64">
        <v>14</v>
      </c>
      <c r="J49" s="64">
        <v>15</v>
      </c>
      <c r="K49" s="64">
        <v>9</v>
      </c>
      <c r="L49" s="65">
        <f t="shared" si="0"/>
        <v>12.666666666666666</v>
      </c>
      <c r="M49" s="65" t="str">
        <f t="shared" si="1"/>
        <v>Y</v>
      </c>
    </row>
    <row r="50" spans="1:13" ht="14.4">
      <c r="A50" s="60">
        <v>49340</v>
      </c>
      <c r="B50" s="60">
        <v>2</v>
      </c>
      <c r="C50" s="61" t="s">
        <v>725</v>
      </c>
      <c r="D50" s="61" t="s">
        <v>735</v>
      </c>
      <c r="E50" s="60">
        <v>0</v>
      </c>
      <c r="F50" s="61" t="s">
        <v>691</v>
      </c>
      <c r="G50" s="67">
        <v>14</v>
      </c>
      <c r="H50" s="67">
        <v>22</v>
      </c>
      <c r="I50" s="67">
        <v>44</v>
      </c>
      <c r="J50" s="67">
        <v>66</v>
      </c>
      <c r="K50" s="67">
        <v>49</v>
      </c>
      <c r="L50" s="62">
        <f t="shared" si="0"/>
        <v>53</v>
      </c>
      <c r="M50" s="62" t="b">
        <f t="shared" si="1"/>
        <v>0</v>
      </c>
    </row>
    <row r="51" spans="1:13" ht="14.4">
      <c r="A51" s="63">
        <v>40701</v>
      </c>
      <c r="B51" s="63">
        <v>3</v>
      </c>
      <c r="C51" s="64" t="s">
        <v>720</v>
      </c>
      <c r="D51" s="64" t="s">
        <v>678</v>
      </c>
      <c r="E51" s="63">
        <v>0</v>
      </c>
      <c r="F51" s="66" t="s">
        <v>691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5">
        <f t="shared" si="0"/>
        <v>0</v>
      </c>
      <c r="M51" s="65" t="str">
        <f t="shared" si="1"/>
        <v>Y</v>
      </c>
    </row>
    <row r="52" spans="1:13" ht="14.4">
      <c r="A52" s="60">
        <v>42820</v>
      </c>
      <c r="B52" s="60">
        <v>1</v>
      </c>
      <c r="C52" s="61" t="s">
        <v>720</v>
      </c>
      <c r="D52" s="61" t="s">
        <v>237</v>
      </c>
      <c r="E52" s="61" t="s">
        <v>721</v>
      </c>
      <c r="F52" s="61"/>
      <c r="G52" s="61">
        <v>26</v>
      </c>
      <c r="H52" s="61">
        <v>45</v>
      </c>
      <c r="I52" s="61">
        <v>39</v>
      </c>
      <c r="J52" s="61">
        <v>47</v>
      </c>
      <c r="K52" s="61">
        <v>42</v>
      </c>
      <c r="L52" s="62">
        <f t="shared" si="0"/>
        <v>42.666666666666664</v>
      </c>
      <c r="M52" s="62" t="b">
        <f t="shared" si="1"/>
        <v>0</v>
      </c>
    </row>
    <row r="53" spans="1:13" ht="14.4">
      <c r="A53" s="63">
        <v>41000</v>
      </c>
      <c r="B53" s="63">
        <v>5</v>
      </c>
      <c r="C53" s="64" t="s">
        <v>728</v>
      </c>
      <c r="D53" s="64" t="s">
        <v>241</v>
      </c>
      <c r="E53" s="64" t="s">
        <v>721</v>
      </c>
      <c r="F53" s="64"/>
      <c r="G53" s="64">
        <v>12</v>
      </c>
      <c r="H53" s="64">
        <v>16</v>
      </c>
      <c r="I53" s="64">
        <v>16</v>
      </c>
      <c r="J53" s="64">
        <v>28</v>
      </c>
      <c r="K53" s="64">
        <v>21</v>
      </c>
      <c r="L53" s="65">
        <f t="shared" si="0"/>
        <v>21.666666666666668</v>
      </c>
      <c r="M53" s="65" t="b">
        <f t="shared" si="1"/>
        <v>0</v>
      </c>
    </row>
    <row r="54" spans="1:13" ht="14.4">
      <c r="A54" s="60">
        <v>41260</v>
      </c>
      <c r="B54" s="60">
        <v>2</v>
      </c>
      <c r="C54" s="61" t="s">
        <v>717</v>
      </c>
      <c r="D54" s="61" t="s">
        <v>245</v>
      </c>
      <c r="E54" s="61" t="s">
        <v>721</v>
      </c>
      <c r="F54" s="61"/>
      <c r="G54" s="61">
        <v>26</v>
      </c>
      <c r="H54" s="61">
        <v>48</v>
      </c>
      <c r="I54" s="61">
        <v>12</v>
      </c>
      <c r="J54" s="61">
        <v>22</v>
      </c>
      <c r="K54" s="61">
        <v>15</v>
      </c>
      <c r="L54" s="62">
        <f t="shared" si="0"/>
        <v>16.333333333333332</v>
      </c>
      <c r="M54" s="62" t="str">
        <f t="shared" si="1"/>
        <v>Y</v>
      </c>
    </row>
    <row r="55" spans="1:13" ht="14.4">
      <c r="A55" s="63">
        <v>40570</v>
      </c>
      <c r="B55" s="63">
        <v>3</v>
      </c>
      <c r="C55" s="64" t="s">
        <v>728</v>
      </c>
      <c r="D55" s="64" t="s">
        <v>249</v>
      </c>
      <c r="E55" s="64" t="s">
        <v>718</v>
      </c>
      <c r="F55" s="64"/>
      <c r="G55" s="64">
        <v>2</v>
      </c>
      <c r="H55" s="64">
        <v>20</v>
      </c>
      <c r="I55" s="64">
        <v>24</v>
      </c>
      <c r="J55" s="64">
        <v>33</v>
      </c>
      <c r="K55" s="64">
        <v>31</v>
      </c>
      <c r="L55" s="65">
        <f t="shared" si="0"/>
        <v>29.333333333333332</v>
      </c>
      <c r="M55" s="65" t="b">
        <f t="shared" si="1"/>
        <v>0</v>
      </c>
    </row>
    <row r="56" spans="1:13" ht="14.4">
      <c r="A56" s="60">
        <v>40050</v>
      </c>
      <c r="B56" s="60">
        <v>6</v>
      </c>
      <c r="C56" s="61" t="s">
        <v>725</v>
      </c>
      <c r="D56" s="61" t="s">
        <v>894</v>
      </c>
      <c r="E56" s="61" t="s">
        <v>721</v>
      </c>
      <c r="F56" s="61"/>
      <c r="G56" s="61">
        <v>6</v>
      </c>
      <c r="H56" s="61">
        <v>11</v>
      </c>
      <c r="I56" s="61">
        <v>20</v>
      </c>
      <c r="J56" s="61">
        <v>22</v>
      </c>
      <c r="K56" s="61">
        <v>22</v>
      </c>
      <c r="L56" s="62">
        <f t="shared" si="0"/>
        <v>21.333333333333332</v>
      </c>
      <c r="M56" s="62" t="b">
        <f t="shared" si="1"/>
        <v>0</v>
      </c>
    </row>
    <row r="57" spans="1:13" ht="14.4">
      <c r="A57" s="63">
        <v>40060</v>
      </c>
      <c r="B57" s="63">
        <v>6</v>
      </c>
      <c r="C57" s="64" t="s">
        <v>722</v>
      </c>
      <c r="D57" s="64" t="s">
        <v>257</v>
      </c>
      <c r="E57" s="64" t="s">
        <v>723</v>
      </c>
      <c r="F57" s="64"/>
      <c r="G57" s="64">
        <v>7</v>
      </c>
      <c r="H57" s="64">
        <v>14</v>
      </c>
      <c r="I57" s="64">
        <v>18</v>
      </c>
      <c r="J57" s="64">
        <v>13</v>
      </c>
      <c r="K57" s="64">
        <v>16</v>
      </c>
      <c r="L57" s="65">
        <f t="shared" si="0"/>
        <v>15.666666666666666</v>
      </c>
      <c r="M57" s="65" t="str">
        <f t="shared" si="1"/>
        <v>Y</v>
      </c>
    </row>
    <row r="58" spans="1:13" ht="14.4">
      <c r="A58" s="60">
        <v>40070</v>
      </c>
      <c r="B58" s="60">
        <v>5</v>
      </c>
      <c r="C58" s="61" t="s">
        <v>725</v>
      </c>
      <c r="D58" s="61" t="s">
        <v>263</v>
      </c>
      <c r="E58" s="61" t="s">
        <v>721</v>
      </c>
      <c r="F58" s="61"/>
      <c r="G58" s="61">
        <v>13</v>
      </c>
      <c r="H58" s="61">
        <v>23</v>
      </c>
      <c r="I58" s="61">
        <v>18</v>
      </c>
      <c r="J58" s="61">
        <v>19</v>
      </c>
      <c r="K58" s="61">
        <v>27</v>
      </c>
      <c r="L58" s="62">
        <f t="shared" si="0"/>
        <v>21.333333333333332</v>
      </c>
      <c r="M58" s="62" t="b">
        <f t="shared" si="1"/>
        <v>0</v>
      </c>
    </row>
    <row r="59" spans="1:13" ht="14.4">
      <c r="A59" s="63">
        <v>40080</v>
      </c>
      <c r="B59" s="63">
        <v>5</v>
      </c>
      <c r="C59" s="64" t="s">
        <v>728</v>
      </c>
      <c r="D59" s="64" t="s">
        <v>267</v>
      </c>
      <c r="E59" s="64" t="s">
        <v>721</v>
      </c>
      <c r="F59" s="64"/>
      <c r="G59" s="64">
        <v>11</v>
      </c>
      <c r="H59" s="64">
        <v>20</v>
      </c>
      <c r="I59" s="64">
        <v>22</v>
      </c>
      <c r="J59" s="64">
        <v>24</v>
      </c>
      <c r="K59" s="64">
        <v>24</v>
      </c>
      <c r="L59" s="65">
        <f t="shared" si="0"/>
        <v>23.333333333333332</v>
      </c>
      <c r="M59" s="65" t="b">
        <f t="shared" si="1"/>
        <v>0</v>
      </c>
    </row>
    <row r="60" spans="1:13" ht="14.4">
      <c r="A60" s="60">
        <v>40140</v>
      </c>
      <c r="B60" s="60">
        <v>1</v>
      </c>
      <c r="C60" s="61" t="s">
        <v>730</v>
      </c>
      <c r="D60" s="61" t="s">
        <v>271</v>
      </c>
      <c r="E60" s="61" t="s">
        <v>721</v>
      </c>
      <c r="F60" s="61"/>
      <c r="G60" s="61">
        <v>6</v>
      </c>
      <c r="H60" s="61">
        <v>11</v>
      </c>
      <c r="I60" s="61">
        <v>32</v>
      </c>
      <c r="J60" s="61">
        <v>11</v>
      </c>
      <c r="K60" s="61">
        <v>17</v>
      </c>
      <c r="L60" s="62">
        <f t="shared" si="0"/>
        <v>20</v>
      </c>
      <c r="M60" s="62" t="b">
        <f t="shared" si="1"/>
        <v>0</v>
      </c>
    </row>
    <row r="61" spans="1:13" ht="14.4">
      <c r="A61" s="63">
        <v>40125</v>
      </c>
      <c r="B61" s="63">
        <v>5</v>
      </c>
      <c r="C61" s="64" t="s">
        <v>728</v>
      </c>
      <c r="D61" s="64" t="s">
        <v>275</v>
      </c>
      <c r="E61" s="64" t="s">
        <v>721</v>
      </c>
      <c r="F61" s="64"/>
      <c r="G61" s="64">
        <v>13</v>
      </c>
      <c r="H61" s="64">
        <v>16</v>
      </c>
      <c r="I61" s="64">
        <v>19</v>
      </c>
      <c r="J61" s="64">
        <v>22</v>
      </c>
      <c r="K61" s="64">
        <v>18</v>
      </c>
      <c r="L61" s="65">
        <f t="shared" si="0"/>
        <v>19.666666666666668</v>
      </c>
      <c r="M61" s="65" t="b">
        <f t="shared" si="1"/>
        <v>0</v>
      </c>
    </row>
    <row r="62" spans="1:13" ht="14.4">
      <c r="A62" s="60">
        <v>40160</v>
      </c>
      <c r="B62" s="60">
        <v>1</v>
      </c>
      <c r="C62" s="61" t="s">
        <v>722</v>
      </c>
      <c r="D62" s="61" t="s">
        <v>279</v>
      </c>
      <c r="E62" s="61" t="s">
        <v>721</v>
      </c>
      <c r="F62" s="61"/>
      <c r="G62" s="61">
        <v>3</v>
      </c>
      <c r="H62" s="61">
        <v>5</v>
      </c>
      <c r="I62" s="61">
        <v>19</v>
      </c>
      <c r="J62" s="61">
        <v>30</v>
      </c>
      <c r="K62" s="61">
        <v>19</v>
      </c>
      <c r="L62" s="62">
        <f t="shared" si="0"/>
        <v>22.666666666666668</v>
      </c>
      <c r="M62" s="62" t="b">
        <f t="shared" si="1"/>
        <v>0</v>
      </c>
    </row>
    <row r="63" spans="1:13" ht="14.4">
      <c r="A63" s="63">
        <v>40170</v>
      </c>
      <c r="B63" s="63">
        <v>2</v>
      </c>
      <c r="C63" s="64" t="s">
        <v>720</v>
      </c>
      <c r="D63" s="64" t="s">
        <v>283</v>
      </c>
      <c r="E63" s="64" t="s">
        <v>721</v>
      </c>
      <c r="F63" s="64"/>
      <c r="G63" s="64">
        <v>30</v>
      </c>
      <c r="H63" s="64">
        <v>23</v>
      </c>
      <c r="I63" s="64">
        <v>37</v>
      </c>
      <c r="J63" s="64">
        <v>32</v>
      </c>
      <c r="K63" s="64">
        <v>39</v>
      </c>
      <c r="L63" s="65">
        <f t="shared" si="0"/>
        <v>36</v>
      </c>
      <c r="M63" s="65" t="b">
        <f t="shared" si="1"/>
        <v>0</v>
      </c>
    </row>
    <row r="64" spans="1:13" ht="14.4">
      <c r="A64" s="60">
        <v>40190</v>
      </c>
      <c r="B64" s="60">
        <v>3</v>
      </c>
      <c r="C64" s="61" t="s">
        <v>725</v>
      </c>
      <c r="D64" s="61" t="s">
        <v>287</v>
      </c>
      <c r="E64" s="61" t="s">
        <v>723</v>
      </c>
      <c r="F64" s="61"/>
      <c r="G64" s="61">
        <v>13</v>
      </c>
      <c r="H64" s="61">
        <v>19</v>
      </c>
      <c r="I64" s="61">
        <v>10</v>
      </c>
      <c r="J64" s="61">
        <v>22</v>
      </c>
      <c r="K64" s="61">
        <v>14</v>
      </c>
      <c r="L64" s="62">
        <f t="shared" si="0"/>
        <v>15.333333333333334</v>
      </c>
      <c r="M64" s="62" t="str">
        <f t="shared" si="1"/>
        <v>Y</v>
      </c>
    </row>
    <row r="65" spans="1:13" ht="14.4">
      <c r="A65" s="63">
        <v>40200</v>
      </c>
      <c r="B65" s="63">
        <v>3</v>
      </c>
      <c r="C65" s="64" t="s">
        <v>728</v>
      </c>
      <c r="D65" s="64" t="s">
        <v>756</v>
      </c>
      <c r="E65" s="64" t="s">
        <v>723</v>
      </c>
      <c r="F65" s="64"/>
      <c r="G65" s="64">
        <v>10</v>
      </c>
      <c r="H65" s="64">
        <v>11</v>
      </c>
      <c r="I65" s="64">
        <v>18</v>
      </c>
      <c r="J65" s="64">
        <v>12</v>
      </c>
      <c r="K65" s="64">
        <v>17</v>
      </c>
      <c r="L65" s="65">
        <f t="shared" si="0"/>
        <v>15.666666666666666</v>
      </c>
      <c r="M65" s="65" t="str">
        <f t="shared" si="1"/>
        <v>Y</v>
      </c>
    </row>
    <row r="66" spans="1:13" ht="14.4">
      <c r="A66" s="60">
        <v>40240</v>
      </c>
      <c r="B66" s="60">
        <v>1</v>
      </c>
      <c r="C66" s="61" t="s">
        <v>725</v>
      </c>
      <c r="D66" s="61" t="s">
        <v>295</v>
      </c>
      <c r="E66" s="61" t="s">
        <v>721</v>
      </c>
      <c r="F66" s="61"/>
      <c r="G66" s="61">
        <v>24</v>
      </c>
      <c r="H66" s="61">
        <v>28</v>
      </c>
      <c r="I66" s="61">
        <v>36</v>
      </c>
      <c r="J66" s="61">
        <v>25</v>
      </c>
      <c r="K66" s="61">
        <v>24</v>
      </c>
      <c r="L66" s="62">
        <f t="shared" si="0"/>
        <v>28.333333333333332</v>
      </c>
      <c r="M66" s="62" t="b">
        <f t="shared" si="1"/>
        <v>0</v>
      </c>
    </row>
    <row r="67" spans="1:13" ht="14.4">
      <c r="A67" s="63">
        <v>40390</v>
      </c>
      <c r="B67" s="63">
        <v>2</v>
      </c>
      <c r="C67" s="64" t="s">
        <v>717</v>
      </c>
      <c r="D67" s="64" t="s">
        <v>299</v>
      </c>
      <c r="E67" s="64" t="s">
        <v>721</v>
      </c>
      <c r="F67" s="64"/>
      <c r="G67" s="64">
        <v>0</v>
      </c>
      <c r="H67" s="64">
        <v>18</v>
      </c>
      <c r="I67" s="64">
        <v>18</v>
      </c>
      <c r="J67" s="64">
        <v>24</v>
      </c>
      <c r="K67" s="64">
        <v>23</v>
      </c>
      <c r="L67" s="65">
        <f t="shared" si="0"/>
        <v>21.666666666666668</v>
      </c>
      <c r="M67" s="65" t="b">
        <f t="shared" si="1"/>
        <v>0</v>
      </c>
    </row>
    <row r="68" spans="1:13" ht="14.4">
      <c r="A68" s="60">
        <v>40440</v>
      </c>
      <c r="B68" s="60">
        <v>5</v>
      </c>
      <c r="C68" s="61" t="s">
        <v>720</v>
      </c>
      <c r="D68" s="61" t="s">
        <v>303</v>
      </c>
      <c r="E68" s="61" t="s">
        <v>721</v>
      </c>
      <c r="F68" s="61"/>
      <c r="G68" s="61">
        <v>20</v>
      </c>
      <c r="H68" s="61">
        <v>28</v>
      </c>
      <c r="I68" s="61">
        <v>38</v>
      </c>
      <c r="J68" s="61">
        <v>41</v>
      </c>
      <c r="K68" s="61">
        <v>45</v>
      </c>
      <c r="L68" s="62">
        <f t="shared" si="0"/>
        <v>41.333333333333336</v>
      </c>
      <c r="M68" s="62" t="b">
        <f t="shared" si="1"/>
        <v>0</v>
      </c>
    </row>
    <row r="69" spans="1:13" ht="14.4">
      <c r="A69" s="63">
        <v>40450</v>
      </c>
      <c r="B69" s="63">
        <v>4</v>
      </c>
      <c r="C69" s="64" t="s">
        <v>717</v>
      </c>
      <c r="D69" s="64" t="s">
        <v>307</v>
      </c>
      <c r="E69" s="64" t="s">
        <v>718</v>
      </c>
      <c r="F69" s="64"/>
      <c r="G69" s="64">
        <v>6</v>
      </c>
      <c r="H69" s="64">
        <v>11</v>
      </c>
      <c r="I69" s="64">
        <v>13</v>
      </c>
      <c r="J69" s="64">
        <v>7</v>
      </c>
      <c r="K69" s="64">
        <v>11</v>
      </c>
      <c r="L69" s="65">
        <f t="shared" si="0"/>
        <v>10.333333333333334</v>
      </c>
      <c r="M69" s="65" t="str">
        <f t="shared" si="1"/>
        <v>Y</v>
      </c>
    </row>
    <row r="70" spans="1:13" ht="14.4">
      <c r="A70" s="60">
        <v>40490</v>
      </c>
      <c r="B70" s="60">
        <v>1</v>
      </c>
      <c r="C70" s="61" t="s">
        <v>717</v>
      </c>
      <c r="D70" s="61" t="s">
        <v>727</v>
      </c>
      <c r="E70" s="61" t="s">
        <v>721</v>
      </c>
      <c r="F70" s="61"/>
      <c r="G70" s="61">
        <v>5</v>
      </c>
      <c r="H70" s="61">
        <v>9</v>
      </c>
      <c r="I70" s="61">
        <v>24</v>
      </c>
      <c r="J70" s="61">
        <v>15</v>
      </c>
      <c r="K70" s="61">
        <v>20</v>
      </c>
      <c r="L70" s="62">
        <f t="shared" si="0"/>
        <v>19.666666666666668</v>
      </c>
      <c r="M70" s="62" t="b">
        <f t="shared" si="1"/>
        <v>0</v>
      </c>
    </row>
    <row r="71" spans="1:13" ht="14.4">
      <c r="A71" s="63">
        <v>40500</v>
      </c>
      <c r="B71" s="63">
        <v>5</v>
      </c>
      <c r="C71" s="64" t="s">
        <v>720</v>
      </c>
      <c r="D71" s="64" t="s">
        <v>315</v>
      </c>
      <c r="E71" s="64" t="s">
        <v>718</v>
      </c>
      <c r="F71" s="64"/>
      <c r="G71" s="64">
        <v>4</v>
      </c>
      <c r="H71" s="64">
        <v>14</v>
      </c>
      <c r="I71" s="64">
        <v>25</v>
      </c>
      <c r="J71" s="64">
        <v>30</v>
      </c>
      <c r="K71" s="64">
        <v>27</v>
      </c>
      <c r="L71" s="65">
        <f t="shared" si="0"/>
        <v>27.333333333333332</v>
      </c>
      <c r="M71" s="65" t="b">
        <f t="shared" si="1"/>
        <v>0</v>
      </c>
    </row>
    <row r="72" spans="1:13" ht="14.4">
      <c r="A72" s="60">
        <v>40510</v>
      </c>
      <c r="B72" s="60">
        <v>2</v>
      </c>
      <c r="C72" s="61" t="s">
        <v>720</v>
      </c>
      <c r="D72" s="61" t="s">
        <v>895</v>
      </c>
      <c r="E72" s="61" t="s">
        <v>721</v>
      </c>
      <c r="F72" s="61"/>
      <c r="G72" s="61">
        <v>39</v>
      </c>
      <c r="H72" s="61">
        <v>58</v>
      </c>
      <c r="I72" s="61">
        <v>67</v>
      </c>
      <c r="J72" s="61">
        <v>55</v>
      </c>
      <c r="K72" s="61">
        <v>60</v>
      </c>
      <c r="L72" s="62">
        <f t="shared" si="0"/>
        <v>60.666666666666664</v>
      </c>
      <c r="M72" s="62" t="b">
        <f t="shared" si="1"/>
        <v>0</v>
      </c>
    </row>
    <row r="73" spans="1:13" ht="14.4">
      <c r="A73" s="63">
        <v>46002</v>
      </c>
      <c r="B73" s="63">
        <v>6</v>
      </c>
      <c r="C73" s="64" t="s">
        <v>725</v>
      </c>
      <c r="D73" s="64" t="s">
        <v>741</v>
      </c>
      <c r="E73" s="64" t="s">
        <v>718</v>
      </c>
      <c r="F73" s="64"/>
      <c r="G73" s="64">
        <v>14</v>
      </c>
      <c r="H73" s="64">
        <v>25</v>
      </c>
      <c r="I73" s="64">
        <v>18</v>
      </c>
      <c r="J73" s="64">
        <v>23</v>
      </c>
      <c r="K73" s="64">
        <v>23</v>
      </c>
      <c r="L73" s="65">
        <f t="shared" si="0"/>
        <v>21.333333333333332</v>
      </c>
      <c r="M73" s="65" t="b">
        <f t="shared" si="1"/>
        <v>0</v>
      </c>
    </row>
    <row r="74" spans="1:13" ht="14.4">
      <c r="A74" s="60">
        <v>40655</v>
      </c>
      <c r="B74" s="60">
        <v>5</v>
      </c>
      <c r="C74" s="61" t="s">
        <v>717</v>
      </c>
      <c r="D74" s="61" t="s">
        <v>767</v>
      </c>
      <c r="E74" s="61" t="s">
        <v>718</v>
      </c>
      <c r="F74" s="61"/>
      <c r="G74" s="61">
        <v>9</v>
      </c>
      <c r="H74" s="61">
        <v>17</v>
      </c>
      <c r="I74" s="61">
        <v>28</v>
      </c>
      <c r="J74" s="61">
        <v>28</v>
      </c>
      <c r="K74" s="61">
        <v>28</v>
      </c>
      <c r="L74" s="62">
        <f t="shared" si="0"/>
        <v>28</v>
      </c>
      <c r="M74" s="62" t="b">
        <f t="shared" si="1"/>
        <v>0</v>
      </c>
    </row>
    <row r="75" spans="1:13" ht="14.4">
      <c r="A75" s="63">
        <v>40660</v>
      </c>
      <c r="B75" s="63">
        <v>5</v>
      </c>
      <c r="C75" s="64" t="s">
        <v>720</v>
      </c>
      <c r="D75" s="64" t="s">
        <v>751</v>
      </c>
      <c r="E75" s="64" t="s">
        <v>721</v>
      </c>
      <c r="F75" s="64"/>
      <c r="G75" s="64">
        <v>25</v>
      </c>
      <c r="H75" s="64">
        <v>36</v>
      </c>
      <c r="I75" s="64">
        <v>38</v>
      </c>
      <c r="J75" s="64">
        <v>44</v>
      </c>
      <c r="K75" s="64">
        <v>34</v>
      </c>
      <c r="L75" s="65">
        <f t="shared" si="0"/>
        <v>38.666666666666664</v>
      </c>
      <c r="M75" s="65" t="b">
        <f t="shared" si="1"/>
        <v>0</v>
      </c>
    </row>
    <row r="76" spans="1:13" ht="14.4">
      <c r="A76" s="60">
        <v>40740</v>
      </c>
      <c r="B76" s="60">
        <v>2</v>
      </c>
      <c r="C76" s="61" t="s">
        <v>728</v>
      </c>
      <c r="D76" s="61" t="s">
        <v>742</v>
      </c>
      <c r="E76" s="61" t="s">
        <v>721</v>
      </c>
      <c r="F76" s="61"/>
      <c r="G76" s="61">
        <v>15</v>
      </c>
      <c r="H76" s="61">
        <v>31</v>
      </c>
      <c r="I76" s="61">
        <v>17</v>
      </c>
      <c r="J76" s="61">
        <v>15</v>
      </c>
      <c r="K76" s="61">
        <v>17</v>
      </c>
      <c r="L76" s="62">
        <f t="shared" si="0"/>
        <v>16.333333333333332</v>
      </c>
      <c r="M76" s="62" t="str">
        <f t="shared" si="1"/>
        <v>Y</v>
      </c>
    </row>
    <row r="77" spans="1:13" ht="14.4">
      <c r="A77" s="63">
        <v>40720</v>
      </c>
      <c r="B77" s="63">
        <v>5</v>
      </c>
      <c r="C77" s="64" t="s">
        <v>725</v>
      </c>
      <c r="D77" s="64" t="s">
        <v>754</v>
      </c>
      <c r="E77" s="64" t="s">
        <v>721</v>
      </c>
      <c r="F77" s="64"/>
      <c r="G77" s="64">
        <v>40</v>
      </c>
      <c r="H77" s="64">
        <v>44</v>
      </c>
      <c r="I77" s="64">
        <v>49</v>
      </c>
      <c r="J77" s="64">
        <v>41</v>
      </c>
      <c r="K77" s="64">
        <v>49</v>
      </c>
      <c r="L77" s="65">
        <f t="shared" si="0"/>
        <v>46.333333333333336</v>
      </c>
      <c r="M77" s="65" t="b">
        <f t="shared" si="1"/>
        <v>0</v>
      </c>
    </row>
    <row r="78" spans="1:13" ht="14.4">
      <c r="A78" s="60">
        <v>40750</v>
      </c>
      <c r="B78" s="60">
        <v>4</v>
      </c>
      <c r="C78" s="61" t="s">
        <v>722</v>
      </c>
      <c r="D78" s="61" t="s">
        <v>759</v>
      </c>
      <c r="E78" s="61" t="s">
        <v>723</v>
      </c>
      <c r="F78" s="61"/>
      <c r="G78" s="61">
        <v>14</v>
      </c>
      <c r="H78" s="61">
        <v>16</v>
      </c>
      <c r="I78" s="61">
        <v>9</v>
      </c>
      <c r="J78" s="61">
        <v>15</v>
      </c>
      <c r="K78" s="61">
        <v>21</v>
      </c>
      <c r="L78" s="62">
        <f t="shared" si="0"/>
        <v>15</v>
      </c>
      <c r="M78" s="62" t="str">
        <f t="shared" si="1"/>
        <v>Y</v>
      </c>
    </row>
    <row r="79" spans="1:13" ht="14.4">
      <c r="A79" s="63">
        <v>40770</v>
      </c>
      <c r="B79" s="63">
        <v>4</v>
      </c>
      <c r="C79" s="64" t="s">
        <v>725</v>
      </c>
      <c r="D79" s="64" t="s">
        <v>747</v>
      </c>
      <c r="E79" s="64" t="s">
        <v>721</v>
      </c>
      <c r="F79" s="64"/>
      <c r="G79" s="64">
        <v>22</v>
      </c>
      <c r="H79" s="64">
        <v>27</v>
      </c>
      <c r="I79" s="64">
        <v>35</v>
      </c>
      <c r="J79" s="64">
        <v>35</v>
      </c>
      <c r="K79" s="64">
        <v>41</v>
      </c>
      <c r="L79" s="65">
        <f t="shared" si="0"/>
        <v>37</v>
      </c>
      <c r="M79" s="65" t="b">
        <f t="shared" si="1"/>
        <v>0</v>
      </c>
    </row>
    <row r="80" spans="1:13" ht="14.4">
      <c r="A80" s="60">
        <v>40820</v>
      </c>
      <c r="B80" s="60">
        <v>5</v>
      </c>
      <c r="C80" s="61" t="s">
        <v>720</v>
      </c>
      <c r="D80" s="61" t="s">
        <v>348</v>
      </c>
      <c r="E80" s="61" t="s">
        <v>721</v>
      </c>
      <c r="F80" s="61"/>
      <c r="G80" s="61">
        <v>33</v>
      </c>
      <c r="H80" s="61">
        <v>39</v>
      </c>
      <c r="I80" s="61">
        <v>46</v>
      </c>
      <c r="J80" s="61">
        <v>44</v>
      </c>
      <c r="K80" s="61">
        <v>49</v>
      </c>
      <c r="L80" s="62">
        <f t="shared" si="0"/>
        <v>46.333333333333336</v>
      </c>
      <c r="M80" s="62" t="b">
        <f t="shared" si="1"/>
        <v>0</v>
      </c>
    </row>
    <row r="81" spans="1:13" ht="14.4">
      <c r="A81" s="63">
        <v>40830</v>
      </c>
      <c r="B81" s="63">
        <v>5</v>
      </c>
      <c r="C81" s="64" t="s">
        <v>728</v>
      </c>
      <c r="D81" s="64" t="s">
        <v>352</v>
      </c>
      <c r="E81" s="64" t="s">
        <v>721</v>
      </c>
      <c r="F81" s="64"/>
      <c r="G81" s="64">
        <v>7</v>
      </c>
      <c r="H81" s="64">
        <v>13</v>
      </c>
      <c r="I81" s="64">
        <v>15</v>
      </c>
      <c r="J81" s="64">
        <v>34</v>
      </c>
      <c r="K81" s="64">
        <v>29</v>
      </c>
      <c r="L81" s="65">
        <f t="shared" si="0"/>
        <v>26</v>
      </c>
      <c r="M81" s="65" t="b">
        <f t="shared" si="1"/>
        <v>0</v>
      </c>
    </row>
    <row r="82" spans="1:13" ht="14.4">
      <c r="A82" s="60">
        <v>40860</v>
      </c>
      <c r="B82" s="60">
        <v>2</v>
      </c>
      <c r="C82" s="61" t="s">
        <v>725</v>
      </c>
      <c r="D82" s="61" t="s">
        <v>356</v>
      </c>
      <c r="E82" s="61" t="s">
        <v>721</v>
      </c>
      <c r="F82" s="61"/>
      <c r="G82" s="61">
        <v>40</v>
      </c>
      <c r="H82" s="61">
        <v>46</v>
      </c>
      <c r="I82" s="61">
        <v>58</v>
      </c>
      <c r="J82" s="61">
        <v>50</v>
      </c>
      <c r="K82" s="61">
        <v>37</v>
      </c>
      <c r="L82" s="62">
        <f t="shared" si="0"/>
        <v>48.333333333333336</v>
      </c>
      <c r="M82" s="62" t="b">
        <f t="shared" si="1"/>
        <v>0</v>
      </c>
    </row>
    <row r="83" spans="1:13" ht="14.4">
      <c r="A83" s="63">
        <v>40870</v>
      </c>
      <c r="B83" s="63">
        <v>4</v>
      </c>
      <c r="C83" s="64" t="s">
        <v>728</v>
      </c>
      <c r="D83" s="64" t="s">
        <v>358</v>
      </c>
      <c r="E83" s="64" t="s">
        <v>721</v>
      </c>
      <c r="F83" s="64"/>
      <c r="G83" s="64">
        <v>32</v>
      </c>
      <c r="H83" s="64">
        <v>39</v>
      </c>
      <c r="I83" s="64">
        <v>21</v>
      </c>
      <c r="J83" s="64">
        <v>23</v>
      </c>
      <c r="K83" s="64">
        <v>40</v>
      </c>
      <c r="L83" s="65">
        <f t="shared" si="0"/>
        <v>28</v>
      </c>
      <c r="M83" s="65" t="b">
        <f t="shared" si="1"/>
        <v>0</v>
      </c>
    </row>
    <row r="84" spans="1:13" ht="14.4">
      <c r="A84" s="60">
        <v>40930</v>
      </c>
      <c r="B84" s="60">
        <v>4</v>
      </c>
      <c r="C84" s="61" t="s">
        <v>717</v>
      </c>
      <c r="D84" s="61" t="s">
        <v>362</v>
      </c>
      <c r="E84" s="61" t="s">
        <v>718</v>
      </c>
      <c r="F84" s="61"/>
      <c r="G84" s="61">
        <v>5</v>
      </c>
      <c r="H84" s="61">
        <v>8</v>
      </c>
      <c r="I84" s="61">
        <v>16</v>
      </c>
      <c r="J84" s="61">
        <v>19</v>
      </c>
      <c r="K84" s="61">
        <v>10</v>
      </c>
      <c r="L84" s="62">
        <f t="shared" si="0"/>
        <v>15</v>
      </c>
      <c r="M84" s="62" t="str">
        <f t="shared" si="1"/>
        <v>Y</v>
      </c>
    </row>
    <row r="85" spans="1:13" ht="14.4">
      <c r="A85" s="63">
        <v>41010</v>
      </c>
      <c r="B85" s="63">
        <v>5</v>
      </c>
      <c r="C85" s="64" t="s">
        <v>728</v>
      </c>
      <c r="D85" s="64" t="s">
        <v>366</v>
      </c>
      <c r="E85" s="64" t="s">
        <v>721</v>
      </c>
      <c r="F85" s="64"/>
      <c r="G85" s="64">
        <v>24</v>
      </c>
      <c r="H85" s="64">
        <v>51</v>
      </c>
      <c r="I85" s="64">
        <v>36</v>
      </c>
      <c r="J85" s="64">
        <v>36</v>
      </c>
      <c r="K85" s="64">
        <v>32</v>
      </c>
      <c r="L85" s="65">
        <f t="shared" si="0"/>
        <v>34.666666666666664</v>
      </c>
      <c r="M85" s="65" t="b">
        <f t="shared" si="1"/>
        <v>0</v>
      </c>
    </row>
    <row r="86" spans="1:13" ht="14.4">
      <c r="A86" s="60">
        <v>41020</v>
      </c>
      <c r="B86" s="60">
        <v>5</v>
      </c>
      <c r="C86" s="61" t="s">
        <v>722</v>
      </c>
      <c r="D86" s="61" t="s">
        <v>370</v>
      </c>
      <c r="E86" s="61" t="s">
        <v>721</v>
      </c>
      <c r="F86" s="61"/>
      <c r="G86" s="61">
        <v>7</v>
      </c>
      <c r="H86" s="61">
        <v>21</v>
      </c>
      <c r="I86" s="61">
        <v>65</v>
      </c>
      <c r="J86" s="61">
        <v>49</v>
      </c>
      <c r="K86" s="61">
        <v>47</v>
      </c>
      <c r="L86" s="62">
        <f t="shared" si="0"/>
        <v>53.666666666666664</v>
      </c>
      <c r="M86" s="62" t="b">
        <f t="shared" si="1"/>
        <v>0</v>
      </c>
    </row>
    <row r="87" spans="1:13" ht="14.4">
      <c r="A87" s="63">
        <v>41160</v>
      </c>
      <c r="B87" s="63">
        <v>2</v>
      </c>
      <c r="C87" s="64" t="s">
        <v>717</v>
      </c>
      <c r="D87" s="64" t="s">
        <v>374</v>
      </c>
      <c r="E87" s="64" t="s">
        <v>721</v>
      </c>
      <c r="F87" s="64"/>
      <c r="G87" s="64">
        <v>22</v>
      </c>
      <c r="H87" s="64">
        <v>29</v>
      </c>
      <c r="I87" s="64">
        <v>29</v>
      </c>
      <c r="J87" s="64">
        <v>31</v>
      </c>
      <c r="K87" s="64">
        <v>33</v>
      </c>
      <c r="L87" s="65">
        <f t="shared" si="0"/>
        <v>31</v>
      </c>
      <c r="M87" s="65" t="b">
        <f t="shared" si="1"/>
        <v>0</v>
      </c>
    </row>
    <row r="88" spans="1:13" ht="14.4">
      <c r="A88" s="60">
        <v>41172</v>
      </c>
      <c r="B88" s="60">
        <v>2</v>
      </c>
      <c r="C88" s="61" t="s">
        <v>730</v>
      </c>
      <c r="D88" s="61" t="s">
        <v>378</v>
      </c>
      <c r="E88" s="61" t="s">
        <v>721</v>
      </c>
      <c r="F88" s="61"/>
      <c r="G88" s="61">
        <v>12</v>
      </c>
      <c r="H88" s="61">
        <v>16</v>
      </c>
      <c r="I88" s="61">
        <v>14</v>
      </c>
      <c r="J88" s="61">
        <v>25</v>
      </c>
      <c r="K88" s="61">
        <v>18</v>
      </c>
      <c r="L88" s="62">
        <f t="shared" si="0"/>
        <v>19</v>
      </c>
      <c r="M88" s="62" t="str">
        <f t="shared" si="1"/>
        <v>Y</v>
      </c>
    </row>
    <row r="89" spans="1:13" ht="14.4">
      <c r="A89" s="63">
        <v>41190</v>
      </c>
      <c r="B89" s="63">
        <v>1</v>
      </c>
      <c r="C89" s="64" t="s">
        <v>730</v>
      </c>
      <c r="D89" s="64" t="s">
        <v>382</v>
      </c>
      <c r="E89" s="64" t="s">
        <v>721</v>
      </c>
      <c r="F89" s="64"/>
      <c r="G89" s="64">
        <v>27</v>
      </c>
      <c r="H89" s="64">
        <v>41</v>
      </c>
      <c r="I89" s="64">
        <v>31</v>
      </c>
      <c r="J89" s="64">
        <v>30</v>
      </c>
      <c r="K89" s="64">
        <v>20</v>
      </c>
      <c r="L89" s="65">
        <f t="shared" si="0"/>
        <v>27</v>
      </c>
      <c r="M89" s="65" t="b">
        <f t="shared" si="1"/>
        <v>0</v>
      </c>
    </row>
    <row r="90" spans="1:13" ht="14.4">
      <c r="A90" s="60">
        <v>41220</v>
      </c>
      <c r="B90" s="60">
        <v>6</v>
      </c>
      <c r="C90" s="61" t="s">
        <v>722</v>
      </c>
      <c r="D90" s="61" t="s">
        <v>386</v>
      </c>
      <c r="E90" s="61" t="s">
        <v>723</v>
      </c>
      <c r="F90" s="61"/>
      <c r="G90" s="61">
        <v>18</v>
      </c>
      <c r="H90" s="61">
        <v>20</v>
      </c>
      <c r="I90" s="61">
        <v>27</v>
      </c>
      <c r="J90" s="61">
        <v>27</v>
      </c>
      <c r="K90" s="61">
        <v>32</v>
      </c>
      <c r="L90" s="62">
        <f t="shared" si="0"/>
        <v>28.666666666666668</v>
      </c>
      <c r="M90" s="62" t="b">
        <f t="shared" si="1"/>
        <v>0</v>
      </c>
    </row>
    <row r="91" spans="1:13" ht="14.4">
      <c r="A91" s="63">
        <v>41230</v>
      </c>
      <c r="B91" s="63">
        <v>2</v>
      </c>
      <c r="C91" s="64" t="s">
        <v>730</v>
      </c>
      <c r="D91" s="64" t="s">
        <v>390</v>
      </c>
      <c r="E91" s="64" t="s">
        <v>721</v>
      </c>
      <c r="F91" s="64"/>
      <c r="G91" s="64">
        <v>17</v>
      </c>
      <c r="H91" s="64">
        <v>23</v>
      </c>
      <c r="I91" s="64">
        <v>27</v>
      </c>
      <c r="J91" s="64">
        <v>29</v>
      </c>
      <c r="K91" s="64">
        <v>29</v>
      </c>
      <c r="L91" s="65">
        <f t="shared" si="0"/>
        <v>28.333333333333332</v>
      </c>
      <c r="M91" s="65" t="b">
        <f t="shared" si="1"/>
        <v>0</v>
      </c>
    </row>
    <row r="92" spans="1:13" ht="14.4">
      <c r="A92" s="60">
        <v>41280</v>
      </c>
      <c r="B92" s="60">
        <v>4</v>
      </c>
      <c r="C92" s="61" t="s">
        <v>717</v>
      </c>
      <c r="D92" s="61" t="s">
        <v>394</v>
      </c>
      <c r="E92" s="61" t="s">
        <v>718</v>
      </c>
      <c r="F92" s="61"/>
      <c r="G92" s="61">
        <v>6</v>
      </c>
      <c r="H92" s="61">
        <v>11</v>
      </c>
      <c r="I92" s="61">
        <v>18</v>
      </c>
      <c r="J92" s="61">
        <v>24</v>
      </c>
      <c r="K92" s="61">
        <v>16</v>
      </c>
      <c r="L92" s="62">
        <f t="shared" si="0"/>
        <v>19.333333333333332</v>
      </c>
      <c r="M92" s="62" t="str">
        <f t="shared" si="1"/>
        <v>Y</v>
      </c>
    </row>
    <row r="93" spans="1:13" ht="14.4">
      <c r="A93" s="63">
        <v>41330</v>
      </c>
      <c r="B93" s="63">
        <v>4</v>
      </c>
      <c r="C93" s="64" t="s">
        <v>720</v>
      </c>
      <c r="D93" s="64" t="s">
        <v>398</v>
      </c>
      <c r="E93" s="64" t="s">
        <v>721</v>
      </c>
      <c r="F93" s="64"/>
      <c r="G93" s="64">
        <v>3</v>
      </c>
      <c r="H93" s="64">
        <v>15</v>
      </c>
      <c r="I93" s="64">
        <v>11</v>
      </c>
      <c r="J93" s="64">
        <v>20</v>
      </c>
      <c r="K93" s="64">
        <v>13</v>
      </c>
      <c r="L93" s="65">
        <f t="shared" si="0"/>
        <v>14.666666666666666</v>
      </c>
      <c r="M93" s="65" t="str">
        <f t="shared" si="1"/>
        <v>Y</v>
      </c>
    </row>
    <row r="94" spans="1:13" ht="14.4">
      <c r="A94" s="60">
        <v>41370</v>
      </c>
      <c r="B94" s="60">
        <v>4</v>
      </c>
      <c r="C94" s="61" t="s">
        <v>725</v>
      </c>
      <c r="D94" s="61" t="s">
        <v>402</v>
      </c>
      <c r="E94" s="61" t="s">
        <v>721</v>
      </c>
      <c r="F94" s="61"/>
      <c r="G94" s="61">
        <v>7</v>
      </c>
      <c r="H94" s="61">
        <v>11</v>
      </c>
      <c r="I94" s="61">
        <v>18</v>
      </c>
      <c r="J94" s="61">
        <v>12</v>
      </c>
      <c r="K94" s="61">
        <v>20</v>
      </c>
      <c r="L94" s="62">
        <f t="shared" si="0"/>
        <v>16.666666666666668</v>
      </c>
      <c r="M94" s="62" t="str">
        <f t="shared" si="1"/>
        <v>Y</v>
      </c>
    </row>
    <row r="95" spans="1:13" ht="14.4">
      <c r="A95" s="63">
        <v>41400</v>
      </c>
      <c r="B95" s="63">
        <v>1</v>
      </c>
      <c r="C95" s="64" t="s">
        <v>717</v>
      </c>
      <c r="D95" s="64" t="s">
        <v>406</v>
      </c>
      <c r="E95" s="64" t="s">
        <v>721</v>
      </c>
      <c r="F95" s="64"/>
      <c r="G95" s="64">
        <v>22</v>
      </c>
      <c r="H95" s="64">
        <v>41</v>
      </c>
      <c r="I95" s="64">
        <v>25</v>
      </c>
      <c r="J95" s="64">
        <v>34</v>
      </c>
      <c r="K95" s="64">
        <v>33</v>
      </c>
      <c r="L95" s="65">
        <f t="shared" si="0"/>
        <v>30.666666666666668</v>
      </c>
      <c r="M95" s="65" t="b">
        <f t="shared" si="1"/>
        <v>0</v>
      </c>
    </row>
    <row r="96" spans="1:13" ht="14.4">
      <c r="A96" s="60">
        <v>41420</v>
      </c>
      <c r="B96" s="60">
        <v>4</v>
      </c>
      <c r="C96" s="61" t="s">
        <v>728</v>
      </c>
      <c r="D96" s="61" t="s">
        <v>732</v>
      </c>
      <c r="E96" s="61" t="s">
        <v>721</v>
      </c>
      <c r="F96" s="61"/>
      <c r="G96" s="61">
        <v>12</v>
      </c>
      <c r="H96" s="61">
        <v>39</v>
      </c>
      <c r="I96" s="61">
        <v>33</v>
      </c>
      <c r="J96" s="61">
        <v>40</v>
      </c>
      <c r="K96" s="61">
        <v>32</v>
      </c>
      <c r="L96" s="62">
        <f t="shared" si="0"/>
        <v>35</v>
      </c>
      <c r="M96" s="62" t="b">
        <f t="shared" si="1"/>
        <v>0</v>
      </c>
    </row>
    <row r="97" spans="1:13" ht="14.4">
      <c r="A97" s="63">
        <v>41430</v>
      </c>
      <c r="B97" s="63">
        <v>2</v>
      </c>
      <c r="C97" s="64" t="s">
        <v>717</v>
      </c>
      <c r="D97" s="64" t="s">
        <v>760</v>
      </c>
      <c r="E97" s="64" t="s">
        <v>721</v>
      </c>
      <c r="F97" s="64"/>
      <c r="G97" s="64">
        <v>98</v>
      </c>
      <c r="H97" s="64">
        <v>102</v>
      </c>
      <c r="I97" s="64">
        <v>64</v>
      </c>
      <c r="J97" s="64">
        <v>58</v>
      </c>
      <c r="K97" s="64">
        <v>58</v>
      </c>
      <c r="L97" s="65">
        <f t="shared" si="0"/>
        <v>60</v>
      </c>
      <c r="M97" s="65" t="b">
        <f t="shared" si="1"/>
        <v>0</v>
      </c>
    </row>
    <row r="98" spans="1:13" ht="14.4">
      <c r="A98" s="60">
        <v>41440</v>
      </c>
      <c r="B98" s="60">
        <v>3</v>
      </c>
      <c r="C98" s="61" t="s">
        <v>720</v>
      </c>
      <c r="D98" s="61" t="s">
        <v>736</v>
      </c>
      <c r="E98" s="61" t="s">
        <v>718</v>
      </c>
      <c r="F98" s="61"/>
      <c r="G98" s="61">
        <v>3</v>
      </c>
      <c r="H98" s="61">
        <v>12</v>
      </c>
      <c r="I98" s="61">
        <v>17</v>
      </c>
      <c r="J98" s="61">
        <v>18</v>
      </c>
      <c r="K98" s="61">
        <v>11</v>
      </c>
      <c r="L98" s="62">
        <f t="shared" si="0"/>
        <v>15.333333333333334</v>
      </c>
      <c r="M98" s="62" t="str">
        <f t="shared" si="1"/>
        <v>Y</v>
      </c>
    </row>
    <row r="99" spans="1:13" ht="14.4">
      <c r="A99" s="63">
        <v>41450</v>
      </c>
      <c r="B99" s="63">
        <v>5</v>
      </c>
      <c r="C99" s="64" t="s">
        <v>717</v>
      </c>
      <c r="D99" s="64" t="s">
        <v>422</v>
      </c>
      <c r="E99" s="64" t="s">
        <v>723</v>
      </c>
      <c r="F99" s="64"/>
      <c r="G99" s="64">
        <v>11</v>
      </c>
      <c r="H99" s="64">
        <v>16</v>
      </c>
      <c r="I99" s="64">
        <v>26</v>
      </c>
      <c r="J99" s="64">
        <v>14</v>
      </c>
      <c r="K99" s="64">
        <v>26</v>
      </c>
      <c r="L99" s="65">
        <f t="shared" si="0"/>
        <v>22</v>
      </c>
      <c r="M99" s="65" t="b">
        <f t="shared" si="1"/>
        <v>0</v>
      </c>
    </row>
    <row r="100" spans="1:13" ht="14.4">
      <c r="A100" s="60">
        <v>41460</v>
      </c>
      <c r="B100" s="60">
        <v>4</v>
      </c>
      <c r="C100" s="61" t="s">
        <v>717</v>
      </c>
      <c r="D100" s="61" t="s">
        <v>426</v>
      </c>
      <c r="E100" s="61" t="s">
        <v>723</v>
      </c>
      <c r="F100" s="61"/>
      <c r="G100" s="61">
        <v>6</v>
      </c>
      <c r="H100" s="61">
        <v>11</v>
      </c>
      <c r="I100" s="61">
        <v>23</v>
      </c>
      <c r="J100" s="61">
        <v>18</v>
      </c>
      <c r="K100" s="61">
        <v>21</v>
      </c>
      <c r="L100" s="62">
        <f t="shared" si="0"/>
        <v>20.666666666666668</v>
      </c>
      <c r="M100" s="62" t="b">
        <f t="shared" si="1"/>
        <v>0</v>
      </c>
    </row>
    <row r="101" spans="1:13" ht="14.4">
      <c r="A101" s="63">
        <v>41500</v>
      </c>
      <c r="B101" s="63">
        <v>5</v>
      </c>
      <c r="C101" s="64" t="s">
        <v>728</v>
      </c>
      <c r="D101" s="64" t="s">
        <v>430</v>
      </c>
      <c r="E101" s="64" t="s">
        <v>721</v>
      </c>
      <c r="F101" s="64"/>
      <c r="G101" s="64">
        <v>19</v>
      </c>
      <c r="H101" s="64">
        <v>25</v>
      </c>
      <c r="I101" s="64">
        <v>16</v>
      </c>
      <c r="J101" s="64">
        <v>14</v>
      </c>
      <c r="K101" s="64">
        <v>14</v>
      </c>
      <c r="L101" s="65">
        <f t="shared" si="0"/>
        <v>14.666666666666666</v>
      </c>
      <c r="M101" s="65" t="str">
        <f t="shared" si="1"/>
        <v>Y</v>
      </c>
    </row>
    <row r="102" spans="1:13" ht="14.4">
      <c r="A102" s="60">
        <v>41510</v>
      </c>
      <c r="B102" s="60">
        <v>5</v>
      </c>
      <c r="C102" s="61" t="s">
        <v>725</v>
      </c>
      <c r="D102" s="61" t="s">
        <v>434</v>
      </c>
      <c r="E102" s="61" t="s">
        <v>721</v>
      </c>
      <c r="F102" s="61"/>
      <c r="G102" s="61">
        <v>11</v>
      </c>
      <c r="H102" s="61">
        <v>15</v>
      </c>
      <c r="I102" s="61">
        <v>19</v>
      </c>
      <c r="J102" s="61">
        <v>23</v>
      </c>
      <c r="K102" s="61">
        <v>22</v>
      </c>
      <c r="L102" s="62">
        <f t="shared" si="0"/>
        <v>21.333333333333332</v>
      </c>
      <c r="M102" s="62" t="b">
        <f t="shared" si="1"/>
        <v>0</v>
      </c>
    </row>
    <row r="103" spans="1:13" ht="14.4">
      <c r="A103" s="63">
        <v>41530</v>
      </c>
      <c r="B103" s="63">
        <v>5</v>
      </c>
      <c r="C103" s="64" t="s">
        <v>725</v>
      </c>
      <c r="D103" s="64" t="s">
        <v>438</v>
      </c>
      <c r="E103" s="64" t="s">
        <v>721</v>
      </c>
      <c r="F103" s="64"/>
      <c r="G103" s="64">
        <v>13</v>
      </c>
      <c r="H103" s="64">
        <v>24</v>
      </c>
      <c r="I103" s="64">
        <v>20</v>
      </c>
      <c r="J103" s="64">
        <v>15</v>
      </c>
      <c r="K103" s="64">
        <v>20</v>
      </c>
      <c r="L103" s="65">
        <f t="shared" si="0"/>
        <v>18.333333333333332</v>
      </c>
      <c r="M103" s="65" t="str">
        <f t="shared" si="1"/>
        <v>Y</v>
      </c>
    </row>
    <row r="104" spans="1:13" ht="14.4">
      <c r="A104" s="60">
        <v>41560</v>
      </c>
      <c r="B104" s="60">
        <v>1</v>
      </c>
      <c r="C104" s="61" t="s">
        <v>717</v>
      </c>
      <c r="D104" s="61" t="s">
        <v>442</v>
      </c>
      <c r="E104" s="61" t="s">
        <v>721</v>
      </c>
      <c r="F104" s="61"/>
      <c r="G104" s="61">
        <v>16</v>
      </c>
      <c r="H104" s="61">
        <v>31</v>
      </c>
      <c r="I104" s="61">
        <v>26</v>
      </c>
      <c r="J104" s="61">
        <v>27</v>
      </c>
      <c r="K104" s="61">
        <v>27</v>
      </c>
      <c r="L104" s="62">
        <f t="shared" si="0"/>
        <v>26.666666666666668</v>
      </c>
      <c r="M104" s="62" t="b">
        <f t="shared" si="1"/>
        <v>0</v>
      </c>
    </row>
    <row r="105" spans="1:13" ht="14.4">
      <c r="A105" s="63">
        <v>41570</v>
      </c>
      <c r="B105" s="63">
        <v>4</v>
      </c>
      <c r="C105" s="64" t="s">
        <v>722</v>
      </c>
      <c r="D105" s="64" t="s">
        <v>446</v>
      </c>
      <c r="E105" s="64" t="s">
        <v>721</v>
      </c>
      <c r="F105" s="64"/>
      <c r="G105" s="64">
        <v>18</v>
      </c>
      <c r="H105" s="64">
        <v>36</v>
      </c>
      <c r="I105" s="64">
        <v>31</v>
      </c>
      <c r="J105" s="64">
        <v>21</v>
      </c>
      <c r="K105" s="64">
        <v>26</v>
      </c>
      <c r="L105" s="65">
        <f t="shared" si="0"/>
        <v>26</v>
      </c>
      <c r="M105" s="65" t="b">
        <f t="shared" si="1"/>
        <v>0</v>
      </c>
    </row>
    <row r="106" spans="1:13" ht="14.4">
      <c r="A106" s="60">
        <v>41620</v>
      </c>
      <c r="B106" s="60">
        <v>3</v>
      </c>
      <c r="C106" s="61" t="s">
        <v>722</v>
      </c>
      <c r="D106" s="61" t="s">
        <v>450</v>
      </c>
      <c r="E106" s="61" t="s">
        <v>718</v>
      </c>
      <c r="F106" s="61"/>
      <c r="G106" s="61">
        <v>36</v>
      </c>
      <c r="H106" s="61">
        <v>13</v>
      </c>
      <c r="I106" s="61">
        <v>23</v>
      </c>
      <c r="J106" s="61">
        <v>26</v>
      </c>
      <c r="K106" s="61">
        <v>16</v>
      </c>
      <c r="L106" s="62">
        <f t="shared" si="0"/>
        <v>21.666666666666668</v>
      </c>
      <c r="M106" s="62" t="b">
        <f t="shared" si="1"/>
        <v>0</v>
      </c>
    </row>
    <row r="107" spans="1:13" ht="14.4">
      <c r="A107" s="63">
        <v>41650</v>
      </c>
      <c r="B107" s="63">
        <v>2</v>
      </c>
      <c r="C107" s="64" t="s">
        <v>720</v>
      </c>
      <c r="D107" s="64" t="s">
        <v>454</v>
      </c>
      <c r="E107" s="64" t="s">
        <v>718</v>
      </c>
      <c r="F107" s="64"/>
      <c r="G107" s="64">
        <v>1</v>
      </c>
      <c r="H107" s="64">
        <v>3</v>
      </c>
      <c r="I107" s="64">
        <v>11</v>
      </c>
      <c r="J107" s="64">
        <v>11</v>
      </c>
      <c r="K107" s="64">
        <v>12</v>
      </c>
      <c r="L107" s="65">
        <f t="shared" si="0"/>
        <v>11.333333333333334</v>
      </c>
      <c r="M107" s="65" t="str">
        <f t="shared" si="1"/>
        <v>Y</v>
      </c>
    </row>
    <row r="108" spans="1:13" ht="14.4">
      <c r="A108" s="60">
        <v>41840</v>
      </c>
      <c r="B108" s="60">
        <v>1</v>
      </c>
      <c r="C108" s="61" t="s">
        <v>728</v>
      </c>
      <c r="D108" s="61" t="s">
        <v>458</v>
      </c>
      <c r="E108" s="61" t="s">
        <v>721</v>
      </c>
      <c r="F108" s="61"/>
      <c r="G108" s="61">
        <v>12</v>
      </c>
      <c r="H108" s="61">
        <v>26</v>
      </c>
      <c r="I108" s="61">
        <v>17</v>
      </c>
      <c r="J108" s="61">
        <v>16</v>
      </c>
      <c r="K108" s="61">
        <v>23</v>
      </c>
      <c r="L108" s="62">
        <f t="shared" si="0"/>
        <v>18.666666666666668</v>
      </c>
      <c r="M108" s="62" t="str">
        <f t="shared" si="1"/>
        <v>Y</v>
      </c>
    </row>
    <row r="109" spans="1:13" ht="14.4">
      <c r="A109" s="63">
        <v>42050</v>
      </c>
      <c r="B109" s="63">
        <v>1</v>
      </c>
      <c r="C109" s="64" t="s">
        <v>725</v>
      </c>
      <c r="D109" s="64" t="s">
        <v>753</v>
      </c>
      <c r="E109" s="64" t="s">
        <v>721</v>
      </c>
      <c r="F109" s="64"/>
      <c r="G109" s="64">
        <v>19</v>
      </c>
      <c r="H109" s="64">
        <v>51</v>
      </c>
      <c r="I109" s="64">
        <v>62</v>
      </c>
      <c r="J109" s="64">
        <v>65</v>
      </c>
      <c r="K109" s="64">
        <v>60</v>
      </c>
      <c r="L109" s="65">
        <f t="shared" si="0"/>
        <v>62.333333333333336</v>
      </c>
      <c r="M109" s="65" t="b">
        <f t="shared" si="1"/>
        <v>0</v>
      </c>
    </row>
    <row r="110" spans="1:13" ht="14.4">
      <c r="A110" s="60">
        <v>42130</v>
      </c>
      <c r="B110" s="60">
        <v>3</v>
      </c>
      <c r="C110" s="61" t="s">
        <v>720</v>
      </c>
      <c r="D110" s="61" t="s">
        <v>466</v>
      </c>
      <c r="E110" s="61" t="s">
        <v>721</v>
      </c>
      <c r="F110" s="61"/>
      <c r="G110" s="61">
        <v>7</v>
      </c>
      <c r="H110" s="61">
        <v>6</v>
      </c>
      <c r="I110" s="61">
        <v>6</v>
      </c>
      <c r="J110" s="61">
        <v>10</v>
      </c>
      <c r="K110" s="61">
        <v>11</v>
      </c>
      <c r="L110" s="62">
        <f t="shared" si="0"/>
        <v>9</v>
      </c>
      <c r="M110" s="62" t="str">
        <f t="shared" si="1"/>
        <v>Y</v>
      </c>
    </row>
    <row r="111" spans="1:13" ht="14.4">
      <c r="A111" s="63">
        <v>42155</v>
      </c>
      <c r="B111" s="63">
        <v>2</v>
      </c>
      <c r="C111" s="64" t="s">
        <v>717</v>
      </c>
      <c r="D111" s="64" t="s">
        <v>762</v>
      </c>
      <c r="E111" s="63">
        <v>0</v>
      </c>
      <c r="F111" s="64" t="s">
        <v>691</v>
      </c>
      <c r="G111" s="64">
        <v>15</v>
      </c>
      <c r="H111" s="64">
        <v>20</v>
      </c>
      <c r="I111" s="64">
        <v>20</v>
      </c>
      <c r="J111" s="64">
        <v>12</v>
      </c>
      <c r="K111" s="64">
        <v>29</v>
      </c>
      <c r="L111" s="65">
        <f t="shared" si="0"/>
        <v>20.333333333333332</v>
      </c>
      <c r="M111" s="65" t="b">
        <f t="shared" si="1"/>
        <v>0</v>
      </c>
    </row>
    <row r="112" spans="1:13" ht="14.4">
      <c r="A112" s="60">
        <v>42230</v>
      </c>
      <c r="B112" s="60">
        <v>3</v>
      </c>
      <c r="C112" s="61" t="s">
        <v>717</v>
      </c>
      <c r="D112" s="61" t="s">
        <v>470</v>
      </c>
      <c r="E112" s="61" t="s">
        <v>721</v>
      </c>
      <c r="F112" s="61"/>
      <c r="G112" s="61">
        <v>41</v>
      </c>
      <c r="H112" s="61">
        <v>35</v>
      </c>
      <c r="I112" s="61">
        <v>36</v>
      </c>
      <c r="J112" s="61">
        <v>28</v>
      </c>
      <c r="K112" s="61">
        <v>25</v>
      </c>
      <c r="L112" s="62">
        <f t="shared" si="0"/>
        <v>29.666666666666668</v>
      </c>
      <c r="M112" s="62" t="b">
        <f t="shared" si="1"/>
        <v>0</v>
      </c>
    </row>
    <row r="113" spans="1:13" ht="14.4">
      <c r="A113" s="63">
        <v>42250</v>
      </c>
      <c r="B113" s="63">
        <v>2</v>
      </c>
      <c r="C113" s="64" t="s">
        <v>728</v>
      </c>
      <c r="D113" s="64" t="s">
        <v>474</v>
      </c>
      <c r="E113" s="64" t="s">
        <v>721</v>
      </c>
      <c r="F113" s="64"/>
      <c r="G113" s="64">
        <v>17</v>
      </c>
      <c r="H113" s="64">
        <v>20</v>
      </c>
      <c r="I113" s="64">
        <v>23</v>
      </c>
      <c r="J113" s="64">
        <v>25</v>
      </c>
      <c r="K113" s="64">
        <v>17</v>
      </c>
      <c r="L113" s="65">
        <f t="shared" si="0"/>
        <v>21.666666666666668</v>
      </c>
      <c r="M113" s="65" t="b">
        <f t="shared" si="1"/>
        <v>0</v>
      </c>
    </row>
    <row r="114" spans="1:13" ht="14.4">
      <c r="A114" s="60">
        <v>42210</v>
      </c>
      <c r="B114" s="60">
        <v>6</v>
      </c>
      <c r="C114" s="61" t="s">
        <v>722</v>
      </c>
      <c r="D114" s="61" t="s">
        <v>478</v>
      </c>
      <c r="E114" s="61" t="s">
        <v>723</v>
      </c>
      <c r="F114" s="61"/>
      <c r="G114" s="61">
        <v>18</v>
      </c>
      <c r="H114" s="61">
        <v>12</v>
      </c>
      <c r="I114" s="61">
        <v>24</v>
      </c>
      <c r="J114" s="61">
        <v>23</v>
      </c>
      <c r="K114" s="61">
        <v>13</v>
      </c>
      <c r="L114" s="62">
        <f t="shared" si="0"/>
        <v>20</v>
      </c>
      <c r="M114" s="62" t="b">
        <f t="shared" si="1"/>
        <v>0</v>
      </c>
    </row>
    <row r="115" spans="1:13" ht="14.4">
      <c r="A115" s="63">
        <v>42300</v>
      </c>
      <c r="B115" s="63">
        <v>5</v>
      </c>
      <c r="C115" s="64" t="s">
        <v>720</v>
      </c>
      <c r="D115" s="64" t="s">
        <v>482</v>
      </c>
      <c r="E115" s="64" t="s">
        <v>721</v>
      </c>
      <c r="F115" s="64"/>
      <c r="G115" s="64">
        <v>44</v>
      </c>
      <c r="H115" s="64">
        <v>45</v>
      </c>
      <c r="I115" s="64">
        <v>39</v>
      </c>
      <c r="J115" s="64">
        <v>42</v>
      </c>
      <c r="K115" s="64">
        <v>46</v>
      </c>
      <c r="L115" s="65">
        <f t="shared" si="0"/>
        <v>42.333333333333336</v>
      </c>
      <c r="M115" s="65" t="b">
        <f t="shared" si="1"/>
        <v>0</v>
      </c>
    </row>
    <row r="116" spans="1:13" ht="14.4">
      <c r="A116" s="60">
        <v>42280</v>
      </c>
      <c r="B116" s="60">
        <v>4</v>
      </c>
      <c r="C116" s="61" t="s">
        <v>728</v>
      </c>
      <c r="D116" s="61" t="s">
        <v>486</v>
      </c>
      <c r="E116" s="61" t="s">
        <v>721</v>
      </c>
      <c r="F116" s="61"/>
      <c r="G116" s="61">
        <v>35</v>
      </c>
      <c r="H116" s="61">
        <v>40</v>
      </c>
      <c r="I116" s="61">
        <v>57</v>
      </c>
      <c r="J116" s="61">
        <v>52</v>
      </c>
      <c r="K116" s="61">
        <v>50</v>
      </c>
      <c r="L116" s="62">
        <f t="shared" si="0"/>
        <v>53</v>
      </c>
      <c r="M116" s="62" t="b">
        <f t="shared" si="1"/>
        <v>0</v>
      </c>
    </row>
    <row r="117" spans="1:13" ht="14.4">
      <c r="A117" s="63">
        <v>42290</v>
      </c>
      <c r="B117" s="63">
        <v>1</v>
      </c>
      <c r="C117" s="64" t="s">
        <v>728</v>
      </c>
      <c r="D117" s="64" t="s">
        <v>490</v>
      </c>
      <c r="E117" s="64" t="s">
        <v>721</v>
      </c>
      <c r="F117" s="64"/>
      <c r="G117" s="64">
        <v>10</v>
      </c>
      <c r="H117" s="64">
        <v>20</v>
      </c>
      <c r="I117" s="64">
        <v>10</v>
      </c>
      <c r="J117" s="64">
        <v>13</v>
      </c>
      <c r="K117" s="64">
        <v>32</v>
      </c>
      <c r="L117" s="65">
        <f t="shared" si="0"/>
        <v>18.333333333333332</v>
      </c>
      <c r="M117" s="65" t="str">
        <f t="shared" si="1"/>
        <v>Y</v>
      </c>
    </row>
    <row r="118" spans="1:13" ht="14.4">
      <c r="A118" s="60">
        <v>42220</v>
      </c>
      <c r="B118" s="60">
        <v>4</v>
      </c>
      <c r="C118" s="61" t="s">
        <v>722</v>
      </c>
      <c r="D118" s="61" t="s">
        <v>494</v>
      </c>
      <c r="E118" s="61" t="s">
        <v>721</v>
      </c>
      <c r="F118" s="61"/>
      <c r="G118" s="61">
        <v>0</v>
      </c>
      <c r="H118" s="61">
        <v>11</v>
      </c>
      <c r="I118" s="61">
        <v>13</v>
      </c>
      <c r="J118" s="61">
        <v>14</v>
      </c>
      <c r="K118" s="61">
        <v>22</v>
      </c>
      <c r="L118" s="62">
        <f t="shared" si="0"/>
        <v>16.333333333333332</v>
      </c>
      <c r="M118" s="62" t="str">
        <f t="shared" si="1"/>
        <v>Y</v>
      </c>
    </row>
    <row r="119" spans="1:13" ht="14.4">
      <c r="A119" s="63">
        <v>42330</v>
      </c>
      <c r="B119" s="63">
        <v>2</v>
      </c>
      <c r="C119" s="64" t="s">
        <v>725</v>
      </c>
      <c r="D119" s="64" t="s">
        <v>498</v>
      </c>
      <c r="E119" s="64" t="s">
        <v>721</v>
      </c>
      <c r="F119" s="64"/>
      <c r="G119" s="64">
        <v>14</v>
      </c>
      <c r="H119" s="64">
        <v>33</v>
      </c>
      <c r="I119" s="64">
        <v>43</v>
      </c>
      <c r="J119" s="64">
        <v>30</v>
      </c>
      <c r="K119" s="64">
        <v>33</v>
      </c>
      <c r="L119" s="65">
        <f t="shared" si="0"/>
        <v>35.333333333333336</v>
      </c>
      <c r="M119" s="65" t="b">
        <f t="shared" si="1"/>
        <v>0</v>
      </c>
    </row>
    <row r="120" spans="1:13" ht="14.4">
      <c r="A120" s="60">
        <v>42400</v>
      </c>
      <c r="B120" s="60">
        <v>1</v>
      </c>
      <c r="C120" s="61" t="s">
        <v>725</v>
      </c>
      <c r="D120" s="61" t="s">
        <v>758</v>
      </c>
      <c r="E120" s="61" t="s">
        <v>721</v>
      </c>
      <c r="F120" s="61"/>
      <c r="G120" s="61">
        <v>14</v>
      </c>
      <c r="H120" s="61">
        <v>38</v>
      </c>
      <c r="I120" s="61">
        <v>40</v>
      </c>
      <c r="J120" s="61">
        <v>37</v>
      </c>
      <c r="K120" s="61">
        <v>35</v>
      </c>
      <c r="L120" s="62">
        <f t="shared" si="0"/>
        <v>37.333333333333336</v>
      </c>
      <c r="M120" s="62" t="b">
        <f t="shared" si="1"/>
        <v>0</v>
      </c>
    </row>
    <row r="121" spans="1:13" ht="14.4">
      <c r="A121" s="63">
        <v>42480</v>
      </c>
      <c r="B121" s="63">
        <v>2</v>
      </c>
      <c r="C121" s="64" t="s">
        <v>730</v>
      </c>
      <c r="D121" s="64" t="s">
        <v>506</v>
      </c>
      <c r="E121" s="64" t="s">
        <v>721</v>
      </c>
      <c r="F121" s="64"/>
      <c r="G121" s="64">
        <v>42</v>
      </c>
      <c r="H121" s="64">
        <v>40</v>
      </c>
      <c r="I121" s="64">
        <v>50</v>
      </c>
      <c r="J121" s="64">
        <v>61</v>
      </c>
      <c r="K121" s="64">
        <v>51</v>
      </c>
      <c r="L121" s="65">
        <f t="shared" si="0"/>
        <v>54</v>
      </c>
      <c r="M121" s="65" t="b">
        <f t="shared" si="1"/>
        <v>0</v>
      </c>
    </row>
    <row r="122" spans="1:13" ht="14.4">
      <c r="A122" s="60">
        <v>42580</v>
      </c>
      <c r="B122" s="60">
        <v>4</v>
      </c>
      <c r="C122" s="61" t="s">
        <v>720</v>
      </c>
      <c r="D122" s="61" t="s">
        <v>510</v>
      </c>
      <c r="E122" s="61" t="s">
        <v>721</v>
      </c>
      <c r="F122" s="61"/>
      <c r="G122" s="61">
        <v>8</v>
      </c>
      <c r="H122" s="61">
        <v>22</v>
      </c>
      <c r="I122" s="61">
        <v>18</v>
      </c>
      <c r="J122" s="61">
        <v>23</v>
      </c>
      <c r="K122" s="61">
        <v>30</v>
      </c>
      <c r="L122" s="62">
        <f t="shared" si="0"/>
        <v>23.666666666666668</v>
      </c>
      <c r="M122" s="62" t="b">
        <f t="shared" si="1"/>
        <v>0</v>
      </c>
    </row>
    <row r="123" spans="1:13" ht="14.4">
      <c r="A123" s="63">
        <v>42590</v>
      </c>
      <c r="B123" s="63">
        <v>5</v>
      </c>
      <c r="C123" s="64" t="s">
        <v>725</v>
      </c>
      <c r="D123" s="64" t="s">
        <v>514</v>
      </c>
      <c r="E123" s="64" t="s">
        <v>721</v>
      </c>
      <c r="F123" s="64"/>
      <c r="G123" s="64">
        <v>36</v>
      </c>
      <c r="H123" s="64">
        <v>39</v>
      </c>
      <c r="I123" s="64">
        <v>36</v>
      </c>
      <c r="J123" s="64">
        <v>31</v>
      </c>
      <c r="K123" s="64">
        <v>37</v>
      </c>
      <c r="L123" s="65">
        <f t="shared" si="0"/>
        <v>34.666666666666664</v>
      </c>
      <c r="M123" s="65" t="b">
        <f t="shared" si="1"/>
        <v>0</v>
      </c>
    </row>
    <row r="124" spans="1:13" ht="14.4">
      <c r="A124" s="60">
        <v>42650</v>
      </c>
      <c r="B124" s="60">
        <v>4</v>
      </c>
      <c r="C124" s="61" t="s">
        <v>722</v>
      </c>
      <c r="D124" s="61" t="s">
        <v>518</v>
      </c>
      <c r="E124" s="61" t="s">
        <v>721</v>
      </c>
      <c r="F124" s="61"/>
      <c r="G124" s="61">
        <v>18</v>
      </c>
      <c r="H124" s="61">
        <v>21</v>
      </c>
      <c r="I124" s="61">
        <v>34</v>
      </c>
      <c r="J124" s="61">
        <v>23</v>
      </c>
      <c r="K124" s="61">
        <v>27</v>
      </c>
      <c r="L124" s="62">
        <f t="shared" si="0"/>
        <v>28</v>
      </c>
      <c r="M124" s="62" t="b">
        <f t="shared" si="1"/>
        <v>0</v>
      </c>
    </row>
    <row r="125" spans="1:13" ht="14.4">
      <c r="A125" s="63">
        <v>42660</v>
      </c>
      <c r="B125" s="63">
        <v>3</v>
      </c>
      <c r="C125" s="64" t="s">
        <v>725</v>
      </c>
      <c r="D125" s="64" t="s">
        <v>522</v>
      </c>
      <c r="E125" s="64" t="s">
        <v>723</v>
      </c>
      <c r="F125" s="64"/>
      <c r="G125" s="64">
        <v>13</v>
      </c>
      <c r="H125" s="64">
        <v>21</v>
      </c>
      <c r="I125" s="64">
        <v>18</v>
      </c>
      <c r="J125" s="64">
        <v>21</v>
      </c>
      <c r="K125" s="64">
        <v>23</v>
      </c>
      <c r="L125" s="65">
        <f t="shared" si="0"/>
        <v>20.666666666666668</v>
      </c>
      <c r="M125" s="65" t="b">
        <f t="shared" si="1"/>
        <v>0</v>
      </c>
    </row>
    <row r="126" spans="1:13" ht="14.4">
      <c r="A126" s="60">
        <v>42690</v>
      </c>
      <c r="B126" s="60">
        <v>6</v>
      </c>
      <c r="C126" s="61" t="s">
        <v>722</v>
      </c>
      <c r="D126" s="61" t="s">
        <v>526</v>
      </c>
      <c r="E126" s="61" t="s">
        <v>723</v>
      </c>
      <c r="F126" s="61"/>
      <c r="G126" s="61">
        <v>10</v>
      </c>
      <c r="H126" s="61">
        <v>16</v>
      </c>
      <c r="I126" s="61">
        <v>14</v>
      </c>
      <c r="J126" s="61">
        <v>19</v>
      </c>
      <c r="K126" s="61">
        <v>23</v>
      </c>
      <c r="L126" s="62">
        <f t="shared" si="0"/>
        <v>18.666666666666668</v>
      </c>
      <c r="M126" s="62" t="str">
        <f t="shared" si="1"/>
        <v>Y</v>
      </c>
    </row>
    <row r="127" spans="1:13" ht="14.4">
      <c r="A127" s="63">
        <v>42850</v>
      </c>
      <c r="B127" s="63">
        <v>3</v>
      </c>
      <c r="C127" s="64" t="s">
        <v>722</v>
      </c>
      <c r="D127" s="64" t="s">
        <v>530</v>
      </c>
      <c r="E127" s="64" t="s">
        <v>718</v>
      </c>
      <c r="F127" s="64"/>
      <c r="G127" s="64">
        <v>43</v>
      </c>
      <c r="H127" s="64">
        <v>40</v>
      </c>
      <c r="I127" s="64">
        <v>31</v>
      </c>
      <c r="J127" s="64">
        <v>33</v>
      </c>
      <c r="K127" s="64">
        <v>25</v>
      </c>
      <c r="L127" s="65">
        <f t="shared" si="0"/>
        <v>29.666666666666668</v>
      </c>
      <c r="M127" s="65" t="b">
        <f t="shared" si="1"/>
        <v>0</v>
      </c>
    </row>
    <row r="128" spans="1:13" ht="14.4">
      <c r="A128" s="60">
        <v>42880</v>
      </c>
      <c r="B128" s="60">
        <v>2</v>
      </c>
      <c r="C128" s="61" t="s">
        <v>720</v>
      </c>
      <c r="D128" s="61" t="s">
        <v>534</v>
      </c>
      <c r="E128" s="61" t="s">
        <v>718</v>
      </c>
      <c r="F128" s="61"/>
      <c r="G128" s="61">
        <v>4</v>
      </c>
      <c r="H128" s="61">
        <v>7</v>
      </c>
      <c r="I128" s="61">
        <v>14</v>
      </c>
      <c r="J128" s="61">
        <v>17</v>
      </c>
      <c r="K128" s="61">
        <v>11</v>
      </c>
      <c r="L128" s="62">
        <f t="shared" si="0"/>
        <v>14</v>
      </c>
      <c r="M128" s="62" t="str">
        <f t="shared" si="1"/>
        <v>Y</v>
      </c>
    </row>
    <row r="129" spans="1:13" ht="14.4">
      <c r="A129" s="63">
        <v>42950</v>
      </c>
      <c r="B129" s="63">
        <v>2</v>
      </c>
      <c r="C129" s="64" t="s">
        <v>730</v>
      </c>
      <c r="D129" s="64" t="s">
        <v>538</v>
      </c>
      <c r="E129" s="64" t="s">
        <v>721</v>
      </c>
      <c r="F129" s="64"/>
      <c r="G129" s="64">
        <v>25</v>
      </c>
      <c r="H129" s="64">
        <v>38</v>
      </c>
      <c r="I129" s="64">
        <v>27</v>
      </c>
      <c r="J129" s="64">
        <v>38</v>
      </c>
      <c r="K129" s="64">
        <v>39</v>
      </c>
      <c r="L129" s="65">
        <f t="shared" si="0"/>
        <v>34.666666666666664</v>
      </c>
      <c r="M129" s="65" t="b">
        <f t="shared" si="1"/>
        <v>0</v>
      </c>
    </row>
    <row r="130" spans="1:13" ht="14.4">
      <c r="A130" s="60">
        <v>42780</v>
      </c>
      <c r="B130" s="60">
        <v>1</v>
      </c>
      <c r="C130" s="61" t="s">
        <v>725</v>
      </c>
      <c r="D130" s="61" t="s">
        <v>542</v>
      </c>
      <c r="E130" s="61" t="s">
        <v>721</v>
      </c>
      <c r="F130" s="61"/>
      <c r="G130" s="61">
        <v>16</v>
      </c>
      <c r="H130" s="61">
        <v>18</v>
      </c>
      <c r="I130" s="61">
        <v>15</v>
      </c>
      <c r="J130" s="61">
        <v>13</v>
      </c>
      <c r="K130" s="61">
        <v>17</v>
      </c>
      <c r="L130" s="62">
        <f t="shared" si="0"/>
        <v>15</v>
      </c>
      <c r="M130" s="62" t="str">
        <f t="shared" si="1"/>
        <v>Y</v>
      </c>
    </row>
    <row r="131" spans="1:13" ht="14.4">
      <c r="A131" s="63">
        <v>42840</v>
      </c>
      <c r="B131" s="63">
        <v>4</v>
      </c>
      <c r="C131" s="64" t="s">
        <v>728</v>
      </c>
      <c r="D131" s="64" t="s">
        <v>546</v>
      </c>
      <c r="E131" s="64" t="s">
        <v>721</v>
      </c>
      <c r="F131" s="64"/>
      <c r="G131" s="64">
        <v>25</v>
      </c>
      <c r="H131" s="64">
        <v>46</v>
      </c>
      <c r="I131" s="64">
        <v>28</v>
      </c>
      <c r="J131" s="64">
        <v>26</v>
      </c>
      <c r="K131" s="64">
        <v>27</v>
      </c>
      <c r="L131" s="65">
        <f t="shared" si="0"/>
        <v>27</v>
      </c>
      <c r="M131" s="65" t="b">
        <f t="shared" si="1"/>
        <v>0</v>
      </c>
    </row>
    <row r="132" spans="1:13" ht="14.4">
      <c r="A132" s="60">
        <v>42940</v>
      </c>
      <c r="B132" s="60">
        <v>5</v>
      </c>
      <c r="C132" s="61" t="s">
        <v>717</v>
      </c>
      <c r="D132" s="61" t="s">
        <v>550</v>
      </c>
      <c r="E132" s="61" t="s">
        <v>723</v>
      </c>
      <c r="F132" s="61"/>
      <c r="G132" s="61">
        <v>7</v>
      </c>
      <c r="H132" s="61">
        <v>13</v>
      </c>
      <c r="I132" s="61">
        <v>15</v>
      </c>
      <c r="J132" s="61">
        <v>14</v>
      </c>
      <c r="K132" s="61">
        <v>17</v>
      </c>
      <c r="L132" s="62">
        <f t="shared" si="0"/>
        <v>15.333333333333334</v>
      </c>
      <c r="M132" s="62" t="str">
        <f t="shared" si="1"/>
        <v>Y</v>
      </c>
    </row>
    <row r="133" spans="1:13" ht="14.4">
      <c r="A133" s="63">
        <v>42990</v>
      </c>
      <c r="B133" s="63">
        <v>2</v>
      </c>
      <c r="C133" s="64" t="s">
        <v>720</v>
      </c>
      <c r="D133" s="64" t="s">
        <v>554</v>
      </c>
      <c r="E133" s="64" t="s">
        <v>718</v>
      </c>
      <c r="F133" s="64"/>
      <c r="G133" s="64">
        <v>20</v>
      </c>
      <c r="H133" s="64">
        <v>40</v>
      </c>
      <c r="I133" s="64">
        <v>25</v>
      </c>
      <c r="J133" s="64">
        <v>22</v>
      </c>
      <c r="K133" s="64">
        <v>24</v>
      </c>
      <c r="L133" s="65">
        <f t="shared" si="0"/>
        <v>23.666666666666668</v>
      </c>
      <c r="M133" s="65" t="b">
        <f t="shared" si="1"/>
        <v>0</v>
      </c>
    </row>
    <row r="134" spans="1:13" ht="14.4">
      <c r="A134" s="60">
        <v>43060</v>
      </c>
      <c r="B134" s="60">
        <v>5</v>
      </c>
      <c r="C134" s="61" t="s">
        <v>728</v>
      </c>
      <c r="D134" s="61" t="s">
        <v>749</v>
      </c>
      <c r="E134" s="61" t="s">
        <v>721</v>
      </c>
      <c r="F134" s="61"/>
      <c r="G134" s="61">
        <v>34</v>
      </c>
      <c r="H134" s="61">
        <v>40</v>
      </c>
      <c r="I134" s="61">
        <v>44</v>
      </c>
      <c r="J134" s="61">
        <v>53</v>
      </c>
      <c r="K134" s="61">
        <v>64</v>
      </c>
      <c r="L134" s="62">
        <f t="shared" si="0"/>
        <v>53.666666666666664</v>
      </c>
      <c r="M134" s="62" t="b">
        <f t="shared" si="1"/>
        <v>0</v>
      </c>
    </row>
    <row r="135" spans="1:13" ht="14.4">
      <c r="A135" s="63">
        <v>43080</v>
      </c>
      <c r="B135" s="63">
        <v>2</v>
      </c>
      <c r="C135" s="64" t="s">
        <v>730</v>
      </c>
      <c r="D135" s="64" t="s">
        <v>562</v>
      </c>
      <c r="E135" s="64" t="s">
        <v>721</v>
      </c>
      <c r="F135" s="64"/>
      <c r="G135" s="64">
        <v>20</v>
      </c>
      <c r="H135" s="64">
        <v>29</v>
      </c>
      <c r="I135" s="64">
        <v>30</v>
      </c>
      <c r="J135" s="64">
        <v>18</v>
      </c>
      <c r="K135" s="64">
        <v>22</v>
      </c>
      <c r="L135" s="65">
        <f t="shared" si="0"/>
        <v>23.333333333333332</v>
      </c>
      <c r="M135" s="65" t="b">
        <f t="shared" si="1"/>
        <v>0</v>
      </c>
    </row>
    <row r="136" spans="1:13" ht="14.4">
      <c r="A136" s="60">
        <v>43145</v>
      </c>
      <c r="B136" s="60">
        <v>3</v>
      </c>
      <c r="C136" s="61" t="s">
        <v>722</v>
      </c>
      <c r="D136" s="61" t="s">
        <v>766</v>
      </c>
      <c r="E136" s="60">
        <v>0</v>
      </c>
      <c r="F136" s="61" t="s">
        <v>691</v>
      </c>
      <c r="G136" s="61">
        <v>13</v>
      </c>
      <c r="H136" s="61">
        <v>16</v>
      </c>
      <c r="I136" s="61">
        <v>19</v>
      </c>
      <c r="J136" s="61">
        <v>20</v>
      </c>
      <c r="K136" s="61">
        <v>18</v>
      </c>
      <c r="L136" s="62">
        <f t="shared" si="0"/>
        <v>19</v>
      </c>
      <c r="M136" s="62" t="str">
        <f t="shared" si="1"/>
        <v>Y</v>
      </c>
    </row>
    <row r="137" spans="1:13" ht="14.4">
      <c r="A137" s="63">
        <v>43150</v>
      </c>
      <c r="B137" s="63">
        <v>5</v>
      </c>
      <c r="C137" s="64" t="s">
        <v>717</v>
      </c>
      <c r="D137" s="64" t="s">
        <v>566</v>
      </c>
      <c r="E137" s="64" t="s">
        <v>723</v>
      </c>
      <c r="F137" s="64"/>
      <c r="G137" s="64">
        <v>18</v>
      </c>
      <c r="H137" s="64">
        <v>27</v>
      </c>
      <c r="I137" s="64">
        <v>45</v>
      </c>
      <c r="J137" s="64">
        <v>40</v>
      </c>
      <c r="K137" s="64">
        <v>53</v>
      </c>
      <c r="L137" s="65">
        <f t="shared" si="0"/>
        <v>46</v>
      </c>
      <c r="M137" s="65" t="b">
        <f t="shared" si="1"/>
        <v>0</v>
      </c>
    </row>
    <row r="138" spans="1:13" ht="14.4">
      <c r="A138" s="60">
        <v>43160</v>
      </c>
      <c r="B138" s="60">
        <v>2</v>
      </c>
      <c r="C138" s="61" t="s">
        <v>728</v>
      </c>
      <c r="D138" s="61" t="s">
        <v>570</v>
      </c>
      <c r="E138" s="61" t="s">
        <v>721</v>
      </c>
      <c r="F138" s="61"/>
      <c r="G138" s="61">
        <v>23</v>
      </c>
      <c r="H138" s="61">
        <v>36</v>
      </c>
      <c r="I138" s="61">
        <v>10</v>
      </c>
      <c r="J138" s="61">
        <v>12</v>
      </c>
      <c r="K138" s="61">
        <v>15</v>
      </c>
      <c r="L138" s="62">
        <f t="shared" si="0"/>
        <v>12.333333333333334</v>
      </c>
      <c r="M138" s="62" t="str">
        <f t="shared" si="1"/>
        <v>Y</v>
      </c>
    </row>
    <row r="139" spans="1:13" ht="14.4">
      <c r="A139" s="63">
        <v>43180</v>
      </c>
      <c r="B139" s="63">
        <v>4</v>
      </c>
      <c r="C139" s="64" t="s">
        <v>720</v>
      </c>
      <c r="D139" s="64" t="s">
        <v>574</v>
      </c>
      <c r="E139" s="64" t="s">
        <v>721</v>
      </c>
      <c r="F139" s="64"/>
      <c r="G139" s="64">
        <v>0</v>
      </c>
      <c r="H139" s="64">
        <v>9</v>
      </c>
      <c r="I139" s="64">
        <v>20</v>
      </c>
      <c r="J139" s="64">
        <v>12</v>
      </c>
      <c r="K139" s="64">
        <v>17</v>
      </c>
      <c r="L139" s="65">
        <f t="shared" si="0"/>
        <v>16.333333333333332</v>
      </c>
      <c r="M139" s="65" t="str">
        <f t="shared" si="1"/>
        <v>Y</v>
      </c>
    </row>
    <row r="140" spans="1:13" ht="14.4">
      <c r="A140" s="60">
        <v>43580</v>
      </c>
      <c r="B140" s="60">
        <v>5</v>
      </c>
      <c r="C140" s="61" t="s">
        <v>725</v>
      </c>
      <c r="D140" s="61" t="s">
        <v>578</v>
      </c>
      <c r="E140" s="61" t="s">
        <v>721</v>
      </c>
      <c r="F140" s="61"/>
      <c r="G140" s="61">
        <v>6</v>
      </c>
      <c r="H140" s="61">
        <v>12</v>
      </c>
      <c r="I140" s="61">
        <v>29</v>
      </c>
      <c r="J140" s="61">
        <v>23</v>
      </c>
      <c r="K140" s="61">
        <v>28</v>
      </c>
      <c r="L140" s="62">
        <f t="shared" si="0"/>
        <v>26.666666666666668</v>
      </c>
      <c r="M140" s="62" t="b">
        <f t="shared" si="1"/>
        <v>0</v>
      </c>
    </row>
    <row r="141" spans="1:13" ht="14.4">
      <c r="A141" s="63">
        <v>43630</v>
      </c>
      <c r="B141" s="63">
        <v>1</v>
      </c>
      <c r="C141" s="64" t="s">
        <v>722</v>
      </c>
      <c r="D141" s="64" t="s">
        <v>896</v>
      </c>
      <c r="E141" s="64" t="s">
        <v>721</v>
      </c>
      <c r="F141" s="64"/>
      <c r="G141" s="64">
        <v>14</v>
      </c>
      <c r="H141" s="64">
        <v>40</v>
      </c>
      <c r="I141" s="64">
        <v>33</v>
      </c>
      <c r="J141" s="64">
        <v>37</v>
      </c>
      <c r="K141" s="64">
        <v>35</v>
      </c>
      <c r="L141" s="65">
        <f t="shared" si="0"/>
        <v>35</v>
      </c>
      <c r="M141" s="65" t="b">
        <f t="shared" si="1"/>
        <v>0</v>
      </c>
    </row>
    <row r="142" spans="1:13" ht="14.4">
      <c r="A142" s="60">
        <v>43660</v>
      </c>
      <c r="B142" s="60">
        <v>2</v>
      </c>
      <c r="C142" s="61" t="s">
        <v>728</v>
      </c>
      <c r="D142" s="61" t="s">
        <v>586</v>
      </c>
      <c r="E142" s="61" t="s">
        <v>721</v>
      </c>
      <c r="F142" s="61"/>
      <c r="G142" s="61">
        <v>60</v>
      </c>
      <c r="H142" s="61">
        <v>73</v>
      </c>
      <c r="I142" s="61">
        <v>84</v>
      </c>
      <c r="J142" s="61">
        <v>71</v>
      </c>
      <c r="K142" s="61">
        <v>62</v>
      </c>
      <c r="L142" s="62">
        <f t="shared" si="0"/>
        <v>72.333333333333329</v>
      </c>
      <c r="M142" s="62" t="b">
        <f t="shared" si="1"/>
        <v>0</v>
      </c>
    </row>
    <row r="143" spans="1:13" ht="14.4">
      <c r="A143" s="63">
        <v>43780</v>
      </c>
      <c r="B143" s="63">
        <v>6</v>
      </c>
      <c r="C143" s="64" t="s">
        <v>722</v>
      </c>
      <c r="D143" s="64" t="s">
        <v>590</v>
      </c>
      <c r="E143" s="64" t="s">
        <v>723</v>
      </c>
      <c r="F143" s="64"/>
      <c r="G143" s="64">
        <v>3</v>
      </c>
      <c r="H143" s="64">
        <v>12</v>
      </c>
      <c r="I143" s="64">
        <v>10</v>
      </c>
      <c r="J143" s="64">
        <v>9</v>
      </c>
      <c r="K143" s="64">
        <v>10</v>
      </c>
      <c r="L143" s="65">
        <f t="shared" si="0"/>
        <v>9.6666666666666661</v>
      </c>
      <c r="M143" s="65" t="str">
        <f t="shared" si="1"/>
        <v>Y</v>
      </c>
    </row>
    <row r="144" spans="1:13" ht="14.4">
      <c r="A144" s="60">
        <v>43800</v>
      </c>
      <c r="B144" s="60">
        <v>3</v>
      </c>
      <c r="C144" s="61" t="s">
        <v>728</v>
      </c>
      <c r="D144" s="61" t="s">
        <v>594</v>
      </c>
      <c r="E144" s="61" t="s">
        <v>723</v>
      </c>
      <c r="F144" s="61"/>
      <c r="G144" s="61">
        <v>5</v>
      </c>
      <c r="H144" s="61">
        <v>3</v>
      </c>
      <c r="I144" s="61">
        <v>8</v>
      </c>
      <c r="J144" s="61">
        <v>12</v>
      </c>
      <c r="K144" s="61">
        <v>12</v>
      </c>
      <c r="L144" s="62">
        <f t="shared" si="0"/>
        <v>10.666666666666666</v>
      </c>
      <c r="M144" s="62" t="str">
        <f t="shared" si="1"/>
        <v>Y</v>
      </c>
    </row>
    <row r="145" spans="1:13" ht="14.4">
      <c r="A145" s="63">
        <v>43860</v>
      </c>
      <c r="B145" s="63">
        <v>3</v>
      </c>
      <c r="C145" s="64" t="s">
        <v>728</v>
      </c>
      <c r="D145" s="64" t="s">
        <v>598</v>
      </c>
      <c r="E145" s="64" t="s">
        <v>718</v>
      </c>
      <c r="F145" s="64"/>
      <c r="G145" s="64">
        <v>15</v>
      </c>
      <c r="H145" s="64">
        <v>23</v>
      </c>
      <c r="I145" s="64">
        <v>18</v>
      </c>
      <c r="J145" s="64">
        <v>24</v>
      </c>
      <c r="K145" s="64">
        <v>21</v>
      </c>
      <c r="L145" s="65">
        <f t="shared" si="0"/>
        <v>21</v>
      </c>
      <c r="M145" s="65" t="b">
        <f t="shared" si="1"/>
        <v>0</v>
      </c>
    </row>
    <row r="146" spans="1:13" ht="14.4">
      <c r="A146" s="60">
        <v>43950</v>
      </c>
      <c r="B146" s="60">
        <v>1</v>
      </c>
      <c r="C146" s="61" t="s">
        <v>730</v>
      </c>
      <c r="D146" s="61" t="s">
        <v>602</v>
      </c>
      <c r="E146" s="61" t="s">
        <v>721</v>
      </c>
      <c r="F146" s="61"/>
      <c r="G146" s="61">
        <v>29</v>
      </c>
      <c r="H146" s="61">
        <v>59</v>
      </c>
      <c r="I146" s="61">
        <v>60</v>
      </c>
      <c r="J146" s="61">
        <v>48</v>
      </c>
      <c r="K146" s="61">
        <v>48</v>
      </c>
      <c r="L146" s="62">
        <f t="shared" si="0"/>
        <v>52</v>
      </c>
      <c r="M146" s="62" t="b">
        <f t="shared" si="1"/>
        <v>0</v>
      </c>
    </row>
    <row r="147" spans="1:13" ht="14.4">
      <c r="A147" s="63">
        <v>44000</v>
      </c>
      <c r="B147" s="63">
        <v>4</v>
      </c>
      <c r="C147" s="64" t="s">
        <v>717</v>
      </c>
      <c r="D147" s="64" t="s">
        <v>609</v>
      </c>
      <c r="E147" s="64" t="s">
        <v>721</v>
      </c>
      <c r="F147" s="64"/>
      <c r="G147" s="64">
        <v>8</v>
      </c>
      <c r="H147" s="64">
        <v>17</v>
      </c>
      <c r="I147" s="64">
        <v>21</v>
      </c>
      <c r="J147" s="64">
        <v>24</v>
      </c>
      <c r="K147" s="64">
        <v>22</v>
      </c>
      <c r="L147" s="65">
        <f t="shared" si="0"/>
        <v>22.333333333333332</v>
      </c>
      <c r="M147" s="65" t="b">
        <f t="shared" si="1"/>
        <v>0</v>
      </c>
    </row>
    <row r="148" spans="1:13" ht="14.4">
      <c r="A148" s="60">
        <v>44050</v>
      </c>
      <c r="B148" s="60">
        <v>6</v>
      </c>
      <c r="C148" s="61" t="s">
        <v>722</v>
      </c>
      <c r="D148" s="61" t="s">
        <v>613</v>
      </c>
      <c r="E148" s="61" t="s">
        <v>718</v>
      </c>
      <c r="F148" s="61"/>
      <c r="G148" s="61">
        <v>4</v>
      </c>
      <c r="H148" s="61">
        <v>8</v>
      </c>
      <c r="I148" s="61">
        <v>9</v>
      </c>
      <c r="J148" s="61">
        <v>19</v>
      </c>
      <c r="K148" s="61">
        <v>10</v>
      </c>
      <c r="L148" s="62">
        <f t="shared" si="0"/>
        <v>12.666666666666666</v>
      </c>
      <c r="M148" s="62" t="str">
        <f t="shared" si="1"/>
        <v>Y</v>
      </c>
    </row>
    <row r="149" spans="1:13" ht="14.4">
      <c r="A149" s="63">
        <v>44210</v>
      </c>
      <c r="B149" s="63">
        <v>3</v>
      </c>
      <c r="C149" s="64" t="s">
        <v>722</v>
      </c>
      <c r="D149" s="64" t="s">
        <v>617</v>
      </c>
      <c r="E149" s="64" t="s">
        <v>718</v>
      </c>
      <c r="F149" s="64"/>
      <c r="G149" s="64">
        <v>15</v>
      </c>
      <c r="H149" s="64">
        <v>11</v>
      </c>
      <c r="I149" s="64">
        <v>20</v>
      </c>
      <c r="J149" s="64">
        <v>15</v>
      </c>
      <c r="K149" s="64">
        <v>22</v>
      </c>
      <c r="L149" s="65">
        <f t="shared" si="0"/>
        <v>19</v>
      </c>
      <c r="M149" s="65" t="str">
        <f t="shared" si="1"/>
        <v>Y</v>
      </c>
    </row>
    <row r="150" spans="1:13" ht="14.4">
      <c r="A150" s="60">
        <v>44260</v>
      </c>
      <c r="B150" s="60">
        <v>3</v>
      </c>
      <c r="C150" s="61" t="s">
        <v>717</v>
      </c>
      <c r="D150" s="61" t="s">
        <v>621</v>
      </c>
      <c r="E150" s="61" t="s">
        <v>723</v>
      </c>
      <c r="F150" s="61"/>
      <c r="G150" s="61">
        <v>20</v>
      </c>
      <c r="H150" s="61">
        <v>22</v>
      </c>
      <c r="I150" s="61">
        <v>19</v>
      </c>
      <c r="J150" s="61">
        <v>21</v>
      </c>
      <c r="K150" s="61">
        <v>20</v>
      </c>
      <c r="L150" s="62">
        <f t="shared" si="0"/>
        <v>20</v>
      </c>
      <c r="M150" s="62" t="b">
        <f t="shared" si="1"/>
        <v>0</v>
      </c>
    </row>
    <row r="151" spans="1:13" ht="14.4">
      <c r="A151" s="63">
        <v>44270</v>
      </c>
      <c r="B151" s="63">
        <v>5</v>
      </c>
      <c r="C151" s="64" t="s">
        <v>722</v>
      </c>
      <c r="D151" s="64" t="s">
        <v>625</v>
      </c>
      <c r="E151" s="64" t="s">
        <v>718</v>
      </c>
      <c r="F151" s="64"/>
      <c r="G151" s="64">
        <v>8</v>
      </c>
      <c r="H151" s="64">
        <v>23</v>
      </c>
      <c r="I151" s="64">
        <v>24</v>
      </c>
      <c r="J151" s="64">
        <v>33</v>
      </c>
      <c r="K151" s="64">
        <v>20</v>
      </c>
      <c r="L151" s="65">
        <f t="shared" si="0"/>
        <v>25.666666666666668</v>
      </c>
      <c r="M151" s="65" t="b">
        <f t="shared" si="1"/>
        <v>0</v>
      </c>
    </row>
    <row r="152" spans="1:13" ht="14.4">
      <c r="A152" s="60">
        <v>44340</v>
      </c>
      <c r="B152" s="60">
        <v>1</v>
      </c>
      <c r="C152" s="61" t="s">
        <v>725</v>
      </c>
      <c r="D152" s="61" t="s">
        <v>629</v>
      </c>
      <c r="E152" s="61" t="s">
        <v>721</v>
      </c>
      <c r="F152" s="61"/>
      <c r="G152" s="61">
        <v>35</v>
      </c>
      <c r="H152" s="61">
        <v>53</v>
      </c>
      <c r="I152" s="61">
        <v>48</v>
      </c>
      <c r="J152" s="61">
        <v>41</v>
      </c>
      <c r="K152" s="61">
        <v>34</v>
      </c>
      <c r="L152" s="62">
        <f t="shared" si="0"/>
        <v>41</v>
      </c>
      <c r="M152" s="62" t="b">
        <f t="shared" si="1"/>
        <v>0</v>
      </c>
    </row>
    <row r="153" spans="1:13" ht="14.4">
      <c r="A153" s="63">
        <v>44350</v>
      </c>
      <c r="B153" s="63">
        <v>3</v>
      </c>
      <c r="C153" s="64" t="s">
        <v>720</v>
      </c>
      <c r="D153" s="64" t="s">
        <v>731</v>
      </c>
      <c r="E153" s="64" t="s">
        <v>718</v>
      </c>
      <c r="F153" s="64"/>
      <c r="G153" s="64">
        <v>25</v>
      </c>
      <c r="H153" s="64">
        <v>28</v>
      </c>
      <c r="I153" s="64">
        <v>35</v>
      </c>
      <c r="J153" s="64">
        <v>33</v>
      </c>
      <c r="K153" s="64">
        <v>30</v>
      </c>
      <c r="L153" s="65">
        <f t="shared" si="0"/>
        <v>32.666666666666664</v>
      </c>
      <c r="M153" s="65" t="b">
        <f t="shared" si="1"/>
        <v>0</v>
      </c>
    </row>
    <row r="154" spans="1:13" ht="14.4">
      <c r="A154" s="60">
        <v>44390</v>
      </c>
      <c r="B154" s="60">
        <v>2</v>
      </c>
      <c r="C154" s="61" t="s">
        <v>720</v>
      </c>
      <c r="D154" s="61" t="s">
        <v>637</v>
      </c>
      <c r="E154" s="61" t="s">
        <v>718</v>
      </c>
      <c r="F154" s="61"/>
      <c r="G154" s="61">
        <v>10</v>
      </c>
      <c r="H154" s="61">
        <v>17</v>
      </c>
      <c r="I154" s="61">
        <v>12</v>
      </c>
      <c r="J154" s="61">
        <v>10</v>
      </c>
      <c r="K154" s="61">
        <v>16</v>
      </c>
      <c r="L154" s="62">
        <f t="shared" si="0"/>
        <v>12.666666666666666</v>
      </c>
      <c r="M154" s="62" t="str">
        <f t="shared" si="1"/>
        <v>Y</v>
      </c>
    </row>
    <row r="155" spans="1:13" ht="14.4">
      <c r="A155" s="63">
        <v>44410</v>
      </c>
      <c r="B155" s="63">
        <v>1</v>
      </c>
      <c r="C155" s="64" t="s">
        <v>725</v>
      </c>
      <c r="D155" s="64" t="s">
        <v>640</v>
      </c>
      <c r="E155" s="64" t="s">
        <v>721</v>
      </c>
      <c r="F155" s="64"/>
      <c r="G155" s="64">
        <v>21</v>
      </c>
      <c r="H155" s="64">
        <v>31</v>
      </c>
      <c r="I155" s="64">
        <v>21</v>
      </c>
      <c r="J155" s="64">
        <v>17</v>
      </c>
      <c r="K155" s="64">
        <v>20</v>
      </c>
      <c r="L155" s="65">
        <f t="shared" si="0"/>
        <v>19.333333333333332</v>
      </c>
      <c r="M155" s="65" t="str">
        <f t="shared" si="1"/>
        <v>Y</v>
      </c>
    </row>
    <row r="156" spans="1:13" ht="14.4">
      <c r="A156" s="60">
        <v>44370</v>
      </c>
      <c r="B156" s="60">
        <v>6</v>
      </c>
      <c r="C156" s="61" t="s">
        <v>717</v>
      </c>
      <c r="D156" s="61" t="s">
        <v>644</v>
      </c>
      <c r="E156" s="61" t="s">
        <v>718</v>
      </c>
      <c r="F156" s="61"/>
      <c r="G156" s="61">
        <v>20</v>
      </c>
      <c r="H156" s="61">
        <v>33</v>
      </c>
      <c r="I156" s="61">
        <v>23</v>
      </c>
      <c r="J156" s="61">
        <v>30</v>
      </c>
      <c r="K156" s="61">
        <v>26</v>
      </c>
      <c r="L156" s="62">
        <f t="shared" si="0"/>
        <v>26.333333333333332</v>
      </c>
      <c r="M156" s="62" t="b">
        <f t="shared" si="1"/>
        <v>0</v>
      </c>
    </row>
    <row r="157" spans="1:13" ht="14.4">
      <c r="A157" s="63">
        <v>44480</v>
      </c>
      <c r="B157" s="63">
        <v>4</v>
      </c>
      <c r="C157" s="64" t="s">
        <v>717</v>
      </c>
      <c r="D157" s="64" t="s">
        <v>648</v>
      </c>
      <c r="E157" s="64" t="s">
        <v>718</v>
      </c>
      <c r="F157" s="64"/>
      <c r="G157" s="64">
        <v>29</v>
      </c>
      <c r="H157" s="64">
        <v>29</v>
      </c>
      <c r="I157" s="64">
        <v>29</v>
      </c>
      <c r="J157" s="64">
        <v>26</v>
      </c>
      <c r="K157" s="64">
        <v>18</v>
      </c>
      <c r="L157" s="65">
        <f t="shared" si="0"/>
        <v>24.333333333333332</v>
      </c>
      <c r="M157" s="65" t="b">
        <f t="shared" si="1"/>
        <v>0</v>
      </c>
    </row>
    <row r="158" spans="1:13" ht="14.4">
      <c r="A158" s="60">
        <v>44510</v>
      </c>
      <c r="B158" s="60">
        <v>4</v>
      </c>
      <c r="C158" s="61" t="s">
        <v>722</v>
      </c>
      <c r="D158" s="61" t="s">
        <v>652</v>
      </c>
      <c r="E158" s="61" t="s">
        <v>721</v>
      </c>
      <c r="F158" s="61"/>
      <c r="G158" s="61">
        <v>17</v>
      </c>
      <c r="H158" s="61">
        <v>22</v>
      </c>
      <c r="I158" s="61">
        <v>24</v>
      </c>
      <c r="J158" s="61">
        <v>22</v>
      </c>
      <c r="K158" s="61">
        <v>26</v>
      </c>
      <c r="L158" s="62">
        <f t="shared" si="0"/>
        <v>24</v>
      </c>
      <c r="M158" s="62" t="b">
        <f t="shared" si="1"/>
        <v>0</v>
      </c>
    </row>
    <row r="159" spans="1:13" ht="14.4">
      <c r="A159" s="63">
        <v>44560</v>
      </c>
      <c r="B159" s="63">
        <v>4</v>
      </c>
      <c r="C159" s="64" t="s">
        <v>725</v>
      </c>
      <c r="D159" s="64" t="s">
        <v>660</v>
      </c>
      <c r="E159" s="64" t="s">
        <v>718</v>
      </c>
      <c r="F159" s="64"/>
      <c r="G159" s="64">
        <v>6</v>
      </c>
      <c r="H159" s="64">
        <v>11</v>
      </c>
      <c r="I159" s="64">
        <v>12</v>
      </c>
      <c r="J159" s="64">
        <v>10</v>
      </c>
      <c r="K159" s="64">
        <v>10</v>
      </c>
      <c r="L159" s="65">
        <f t="shared" si="0"/>
        <v>10.666666666666666</v>
      </c>
      <c r="M159" s="65" t="str">
        <f t="shared" si="1"/>
        <v>Y</v>
      </c>
    </row>
    <row r="160" spans="1:13" ht="14.4">
      <c r="A160" s="60">
        <v>44580</v>
      </c>
      <c r="B160" s="60">
        <v>1</v>
      </c>
      <c r="C160" s="61" t="s">
        <v>730</v>
      </c>
      <c r="D160" s="61" t="s">
        <v>664</v>
      </c>
      <c r="E160" s="61" t="s">
        <v>721</v>
      </c>
      <c r="F160" s="61"/>
      <c r="G160" s="61">
        <v>5</v>
      </c>
      <c r="H160" s="61">
        <v>25</v>
      </c>
      <c r="I160" s="61">
        <v>10</v>
      </c>
      <c r="J160" s="61">
        <v>11</v>
      </c>
      <c r="K160" s="61">
        <v>10</v>
      </c>
      <c r="L160" s="62">
        <f t="shared" si="0"/>
        <v>10.333333333333334</v>
      </c>
      <c r="M160" s="62" t="str">
        <f t="shared" si="1"/>
        <v>Y</v>
      </c>
    </row>
    <row r="161" spans="1:13" ht="14.4">
      <c r="A161" s="63">
        <v>44520</v>
      </c>
      <c r="B161" s="63">
        <v>6</v>
      </c>
      <c r="C161" s="64" t="s">
        <v>717</v>
      </c>
      <c r="D161" s="64" t="s">
        <v>668</v>
      </c>
      <c r="E161" s="64" t="s">
        <v>723</v>
      </c>
      <c r="F161" s="64"/>
      <c r="G161" s="64">
        <v>0</v>
      </c>
      <c r="H161" s="64">
        <v>8</v>
      </c>
      <c r="I161" s="64">
        <v>13</v>
      </c>
      <c r="J161" s="64">
        <v>8</v>
      </c>
      <c r="K161" s="64">
        <v>11</v>
      </c>
      <c r="L161" s="65">
        <f t="shared" si="0"/>
        <v>10.666666666666666</v>
      </c>
      <c r="M161" s="65" t="str">
        <f t="shared" si="1"/>
        <v>Y</v>
      </c>
    </row>
    <row r="162" spans="1:13" ht="14.4">
      <c r="A162" s="58"/>
      <c r="B162" s="58"/>
      <c r="C162" s="58"/>
      <c r="D162" s="58"/>
      <c r="E162" s="58"/>
      <c r="F162" s="58"/>
      <c r="G162" s="68">
        <f t="shared" ref="G162:K162" si="2">SUBTOTAL(9,G2:G161)</f>
        <v>2789</v>
      </c>
      <c r="H162" s="68">
        <f t="shared" si="2"/>
        <v>4092</v>
      </c>
      <c r="I162" s="68">
        <f t="shared" si="2"/>
        <v>4299</v>
      </c>
      <c r="J162" s="68">
        <f t="shared" si="2"/>
        <v>4229</v>
      </c>
      <c r="K162" s="68">
        <f t="shared" si="2"/>
        <v>4194</v>
      </c>
      <c r="L162" s="69">
        <f t="shared" si="0"/>
        <v>4240.666666666667</v>
      </c>
      <c r="M162" s="69" t="b">
        <f t="shared" si="1"/>
        <v>0</v>
      </c>
    </row>
    <row r="163" spans="1:13" ht="14.4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1"/>
      <c r="M163" s="71"/>
    </row>
    <row r="164" spans="1:13" ht="14.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1"/>
      <c r="M164" s="71"/>
    </row>
    <row r="165" spans="1:13" ht="14.4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1"/>
      <c r="M165" s="71"/>
    </row>
    <row r="166" spans="1:13" ht="14.4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1"/>
      <c r="M166" s="71"/>
    </row>
    <row r="167" spans="1:13" ht="14.4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1"/>
      <c r="M167" s="71"/>
    </row>
    <row r="168" spans="1:13" ht="14.4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1"/>
      <c r="M168" s="71"/>
    </row>
    <row r="169" spans="1:13" ht="14.4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1"/>
      <c r="M169" s="71"/>
    </row>
    <row r="170" spans="1:13" ht="14.4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1"/>
      <c r="M170" s="71"/>
    </row>
    <row r="171" spans="1:13" ht="14.4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1"/>
      <c r="M171" s="71"/>
    </row>
    <row r="172" spans="1:13" ht="14.4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1"/>
      <c r="M172" s="71"/>
    </row>
    <row r="173" spans="1:13" ht="14.4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1"/>
      <c r="M173" s="71"/>
    </row>
    <row r="174" spans="1:13" ht="14.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1"/>
      <c r="M174" s="71"/>
    </row>
    <row r="175" spans="1:13" ht="14.4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1"/>
      <c r="M175" s="71"/>
    </row>
    <row r="176" spans="1:13" ht="14.4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1"/>
      <c r="M176" s="71"/>
    </row>
    <row r="177" spans="1:13" ht="14.4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1"/>
      <c r="M177" s="71"/>
    </row>
    <row r="178" spans="1:13" ht="14.4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1"/>
      <c r="M178" s="71"/>
    </row>
    <row r="179" spans="1:13" ht="14.4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1"/>
      <c r="M179" s="71"/>
    </row>
    <row r="180" spans="1:13" ht="14.4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1"/>
      <c r="M180" s="71"/>
    </row>
    <row r="181" spans="1:13" ht="14.4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1"/>
      <c r="M181" s="71"/>
    </row>
    <row r="182" spans="1:13" ht="14.4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1"/>
      <c r="M182" s="71"/>
    </row>
    <row r="183" spans="1:13" ht="14.4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1"/>
      <c r="M183" s="71"/>
    </row>
    <row r="184" spans="1:13" ht="14.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1"/>
      <c r="M184" s="71"/>
    </row>
    <row r="185" spans="1:13" ht="14.4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1"/>
      <c r="M185" s="71"/>
    </row>
    <row r="186" spans="1:13" ht="14.4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1"/>
      <c r="M186" s="71"/>
    </row>
    <row r="187" spans="1:13" ht="14.4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1"/>
      <c r="M187" s="71"/>
    </row>
    <row r="188" spans="1:13" ht="14.4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1"/>
      <c r="M188" s="71"/>
    </row>
    <row r="189" spans="1:13" ht="14.4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1"/>
      <c r="M189" s="71"/>
    </row>
    <row r="190" spans="1:13" ht="14.4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1"/>
      <c r="M190" s="71"/>
    </row>
    <row r="191" spans="1:13" ht="14.4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1"/>
      <c r="M191" s="71"/>
    </row>
    <row r="192" spans="1:13" ht="14.4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1"/>
      <c r="M192" s="71"/>
    </row>
    <row r="193" spans="1:13" ht="14.4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1"/>
      <c r="M193" s="71"/>
    </row>
    <row r="194" spans="1:13" ht="14.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1"/>
      <c r="M194" s="71"/>
    </row>
    <row r="195" spans="1:13" ht="14.4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1"/>
      <c r="M195" s="71"/>
    </row>
    <row r="196" spans="1:13" ht="14.4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1"/>
      <c r="M196" s="71"/>
    </row>
    <row r="197" spans="1:13" ht="14.4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1"/>
      <c r="M197" s="71"/>
    </row>
    <row r="198" spans="1:13" ht="14.4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1"/>
      <c r="M198" s="71"/>
    </row>
    <row r="199" spans="1:13" ht="14.4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1"/>
      <c r="M199" s="71"/>
    </row>
    <row r="200" spans="1:13" ht="14.4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1"/>
      <c r="M200" s="71"/>
    </row>
    <row r="201" spans="1:13" ht="14.4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1"/>
      <c r="M201" s="71"/>
    </row>
    <row r="202" spans="1:13" ht="14.4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1"/>
      <c r="M202" s="71"/>
    </row>
    <row r="203" spans="1:13" ht="14.4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1"/>
      <c r="M203" s="71"/>
    </row>
    <row r="204" spans="1:13" ht="14.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1"/>
      <c r="M204" s="71"/>
    </row>
    <row r="205" spans="1:13" ht="14.4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1"/>
      <c r="M205" s="71"/>
    </row>
    <row r="206" spans="1:13" ht="14.4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1"/>
      <c r="M206" s="71"/>
    </row>
    <row r="207" spans="1:13" ht="14.4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1"/>
      <c r="M207" s="71"/>
    </row>
    <row r="208" spans="1:13" ht="14.4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1"/>
      <c r="M208" s="71"/>
    </row>
    <row r="209" spans="1:13" ht="14.4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1"/>
      <c r="M209" s="71"/>
    </row>
    <row r="210" spans="1:13" ht="14.4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1"/>
      <c r="M210" s="71"/>
    </row>
    <row r="211" spans="1:13" ht="14.4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1"/>
      <c r="M211" s="71"/>
    </row>
    <row r="212" spans="1:13" ht="14.4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1"/>
      <c r="M212" s="71"/>
    </row>
    <row r="213" spans="1:13" ht="14.4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1"/>
      <c r="M213" s="71"/>
    </row>
    <row r="214" spans="1:13" ht="14.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1"/>
      <c r="M214" s="71"/>
    </row>
    <row r="215" spans="1:13" ht="14.4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1"/>
      <c r="M215" s="71"/>
    </row>
    <row r="216" spans="1:13" ht="14.4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1"/>
      <c r="M216" s="71"/>
    </row>
    <row r="217" spans="1:13" ht="14.4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1"/>
      <c r="M217" s="71"/>
    </row>
    <row r="218" spans="1:13" ht="14.4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1"/>
      <c r="M218" s="71"/>
    </row>
    <row r="219" spans="1:13" ht="14.4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1"/>
      <c r="M219" s="71"/>
    </row>
    <row r="220" spans="1:13" ht="14.4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1"/>
      <c r="M220" s="71"/>
    </row>
    <row r="221" spans="1:13" ht="14.4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1"/>
      <c r="M221" s="71"/>
    </row>
    <row r="222" spans="1:13" ht="14.4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1"/>
      <c r="M222" s="71"/>
    </row>
    <row r="223" spans="1:13" ht="14.4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1"/>
      <c r="M223" s="71"/>
    </row>
    <row r="224" spans="1:13" ht="14.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1"/>
      <c r="M224" s="71"/>
    </row>
    <row r="225" spans="1:13" ht="14.4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1"/>
      <c r="M225" s="71"/>
    </row>
    <row r="226" spans="1:13" ht="14.4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1"/>
      <c r="M226" s="71"/>
    </row>
    <row r="227" spans="1:13" ht="14.4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1"/>
      <c r="M227" s="71"/>
    </row>
    <row r="228" spans="1:13" ht="14.4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1"/>
      <c r="M228" s="71"/>
    </row>
    <row r="229" spans="1:13" ht="14.4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1"/>
      <c r="M229" s="71"/>
    </row>
    <row r="230" spans="1:13" ht="14.4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1"/>
      <c r="M230" s="71"/>
    </row>
    <row r="231" spans="1:13" ht="14.4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1"/>
      <c r="M231" s="71"/>
    </row>
    <row r="232" spans="1:13" ht="14.4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1"/>
      <c r="M232" s="71"/>
    </row>
    <row r="233" spans="1:13" ht="14.4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1"/>
      <c r="M233" s="71"/>
    </row>
    <row r="234" spans="1:13" ht="14.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1"/>
      <c r="M234" s="71"/>
    </row>
    <row r="235" spans="1:13" ht="14.4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1"/>
      <c r="M235" s="71"/>
    </row>
    <row r="236" spans="1:13" ht="14.4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1"/>
      <c r="M236" s="71"/>
    </row>
    <row r="237" spans="1:13" ht="14.4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1"/>
      <c r="M237" s="71"/>
    </row>
    <row r="238" spans="1:13" ht="14.4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1"/>
      <c r="M238" s="71"/>
    </row>
    <row r="239" spans="1:13" ht="14.4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1"/>
      <c r="M239" s="71"/>
    </row>
    <row r="240" spans="1:13" ht="14.4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1"/>
      <c r="M240" s="71"/>
    </row>
    <row r="241" spans="1:13" ht="14.4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1"/>
      <c r="M241" s="71"/>
    </row>
    <row r="242" spans="1:13" ht="14.4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1"/>
      <c r="M242" s="71"/>
    </row>
    <row r="243" spans="1:13" ht="14.4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1"/>
      <c r="M243" s="71"/>
    </row>
    <row r="244" spans="1:13" ht="14.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1"/>
      <c r="M244" s="71"/>
    </row>
    <row r="245" spans="1:13" ht="14.4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1"/>
      <c r="M245" s="71"/>
    </row>
    <row r="246" spans="1:13" ht="14.4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1"/>
      <c r="M246" s="71"/>
    </row>
    <row r="247" spans="1:13" ht="14.4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1"/>
      <c r="M247" s="71"/>
    </row>
    <row r="248" spans="1:13" ht="14.4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1"/>
      <c r="M248" s="71"/>
    </row>
    <row r="249" spans="1:13" ht="14.4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1"/>
      <c r="M249" s="71"/>
    </row>
    <row r="250" spans="1:13" ht="14.4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1"/>
      <c r="M250" s="71"/>
    </row>
    <row r="251" spans="1:13" ht="14.4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1"/>
      <c r="M251" s="71"/>
    </row>
    <row r="252" spans="1:13" ht="14.4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1"/>
      <c r="M252" s="71"/>
    </row>
    <row r="253" spans="1:13" ht="14.4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1"/>
      <c r="M253" s="71"/>
    </row>
    <row r="254" spans="1:13" ht="14.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1"/>
      <c r="M254" s="71"/>
    </row>
    <row r="255" spans="1:13" ht="14.4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1"/>
      <c r="M255" s="71"/>
    </row>
    <row r="256" spans="1:13" ht="14.4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1"/>
      <c r="M256" s="71"/>
    </row>
    <row r="257" spans="1:13" ht="14.4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1"/>
      <c r="M257" s="71"/>
    </row>
    <row r="258" spans="1:13" ht="14.4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1"/>
      <c r="M258" s="71"/>
    </row>
    <row r="259" spans="1:13" ht="14.4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1"/>
      <c r="M259" s="71"/>
    </row>
    <row r="260" spans="1:13" ht="14.4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1"/>
      <c r="M260" s="71"/>
    </row>
    <row r="261" spans="1:13" ht="14.4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1"/>
      <c r="M261" s="71"/>
    </row>
    <row r="262" spans="1:13" ht="14.4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1"/>
      <c r="M262" s="71"/>
    </row>
    <row r="263" spans="1:13" ht="14.4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1"/>
      <c r="M263" s="71"/>
    </row>
    <row r="264" spans="1:13" ht="14.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1"/>
      <c r="M264" s="71"/>
    </row>
    <row r="265" spans="1:13" ht="14.4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1"/>
      <c r="M265" s="71"/>
    </row>
    <row r="266" spans="1:13" ht="14.4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1"/>
      <c r="M266" s="71"/>
    </row>
    <row r="267" spans="1:13" ht="14.4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1"/>
      <c r="M267" s="71"/>
    </row>
    <row r="268" spans="1:13" ht="14.4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1"/>
      <c r="M268" s="71"/>
    </row>
    <row r="269" spans="1:13" ht="14.4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1"/>
      <c r="M269" s="71"/>
    </row>
    <row r="270" spans="1:13" ht="14.4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1"/>
      <c r="M270" s="71"/>
    </row>
    <row r="271" spans="1:13" ht="14.4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1"/>
      <c r="M271" s="71"/>
    </row>
    <row r="272" spans="1:13" ht="14.4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1"/>
      <c r="M272" s="71"/>
    </row>
    <row r="273" spans="1:13" ht="14.4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1"/>
      <c r="M273" s="71"/>
    </row>
    <row r="274" spans="1:13" ht="14.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1"/>
      <c r="M274" s="71"/>
    </row>
    <row r="275" spans="1:13" ht="14.4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1"/>
      <c r="M275" s="71"/>
    </row>
    <row r="276" spans="1:13" ht="14.4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1"/>
      <c r="M276" s="71"/>
    </row>
    <row r="277" spans="1:13" ht="14.4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1"/>
      <c r="M277" s="71"/>
    </row>
    <row r="278" spans="1:13" ht="14.4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1"/>
      <c r="M278" s="71"/>
    </row>
    <row r="279" spans="1:13" ht="14.4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1"/>
      <c r="M279" s="71"/>
    </row>
    <row r="280" spans="1:13" ht="14.4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1"/>
      <c r="M280" s="71"/>
    </row>
    <row r="281" spans="1:13" ht="14.4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1"/>
      <c r="M281" s="71"/>
    </row>
    <row r="282" spans="1:13" ht="14.4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1"/>
      <c r="M282" s="71"/>
    </row>
    <row r="283" spans="1:13" ht="14.4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1"/>
      <c r="M283" s="71"/>
    </row>
    <row r="284" spans="1:13" ht="14.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1"/>
      <c r="M284" s="71"/>
    </row>
    <row r="285" spans="1:13" ht="14.4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1"/>
      <c r="M285" s="71"/>
    </row>
    <row r="286" spans="1:13" ht="14.4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1"/>
      <c r="M286" s="71"/>
    </row>
    <row r="287" spans="1:13" ht="14.4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1"/>
      <c r="M287" s="71"/>
    </row>
    <row r="288" spans="1:13" ht="14.4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1"/>
      <c r="M288" s="71"/>
    </row>
    <row r="289" spans="1:13" ht="14.4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1"/>
      <c r="M289" s="71"/>
    </row>
    <row r="290" spans="1:13" ht="14.4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1"/>
      <c r="M290" s="71"/>
    </row>
    <row r="291" spans="1:13" ht="14.4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1"/>
      <c r="M291" s="71"/>
    </row>
    <row r="292" spans="1:13" ht="14.4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1"/>
      <c r="M292" s="71"/>
    </row>
    <row r="293" spans="1:13" ht="14.4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1"/>
      <c r="M293" s="71"/>
    </row>
    <row r="294" spans="1:13" ht="14.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1"/>
      <c r="M294" s="71"/>
    </row>
    <row r="295" spans="1:13" ht="14.4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1"/>
      <c r="M295" s="71"/>
    </row>
    <row r="296" spans="1:13" ht="14.4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1"/>
      <c r="M296" s="71"/>
    </row>
    <row r="297" spans="1:13" ht="14.4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1"/>
      <c r="M297" s="71"/>
    </row>
    <row r="298" spans="1:13" ht="14.4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1"/>
      <c r="M298" s="71"/>
    </row>
    <row r="299" spans="1:13" ht="14.4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1"/>
      <c r="M299" s="71"/>
    </row>
    <row r="300" spans="1:13" ht="14.4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1"/>
      <c r="M300" s="71"/>
    </row>
    <row r="301" spans="1:13" ht="14.4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1"/>
      <c r="M301" s="71"/>
    </row>
    <row r="302" spans="1:13" ht="14.4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1"/>
      <c r="M302" s="71"/>
    </row>
    <row r="303" spans="1:13" ht="14.4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1"/>
      <c r="M303" s="71"/>
    </row>
    <row r="304" spans="1:13" ht="14.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1"/>
      <c r="M304" s="71"/>
    </row>
    <row r="305" spans="1:13" ht="14.4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1"/>
      <c r="M305" s="71"/>
    </row>
    <row r="306" spans="1:13" ht="14.4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1"/>
      <c r="M306" s="71"/>
    </row>
    <row r="307" spans="1:13" ht="14.4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1"/>
      <c r="M307" s="71"/>
    </row>
    <row r="308" spans="1:13" ht="14.4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1"/>
      <c r="M308" s="71"/>
    </row>
    <row r="309" spans="1:13" ht="14.4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1"/>
      <c r="M309" s="71"/>
    </row>
    <row r="310" spans="1:13" ht="14.4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1"/>
      <c r="M310" s="71"/>
    </row>
    <row r="311" spans="1:13" ht="14.4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1"/>
      <c r="M311" s="71"/>
    </row>
    <row r="312" spans="1:13" ht="14.4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1"/>
      <c r="M312" s="71"/>
    </row>
    <row r="313" spans="1:13" ht="14.4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1"/>
      <c r="M313" s="71"/>
    </row>
    <row r="314" spans="1:13" ht="14.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1"/>
      <c r="M314" s="71"/>
    </row>
    <row r="315" spans="1:13" ht="14.4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1"/>
      <c r="M315" s="71"/>
    </row>
    <row r="316" spans="1:13" ht="14.4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1"/>
      <c r="M316" s="71"/>
    </row>
    <row r="317" spans="1:13" ht="14.4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1"/>
      <c r="M317" s="71"/>
    </row>
    <row r="318" spans="1:13" ht="14.4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1"/>
      <c r="M318" s="71"/>
    </row>
    <row r="319" spans="1:13" ht="14.4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1"/>
      <c r="M319" s="71"/>
    </row>
    <row r="320" spans="1:13" ht="14.4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1"/>
      <c r="M320" s="71"/>
    </row>
    <row r="321" spans="1:13" ht="14.4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1"/>
      <c r="M321" s="71"/>
    </row>
    <row r="322" spans="1:13" ht="14.4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1"/>
      <c r="M322" s="71"/>
    </row>
    <row r="323" spans="1:13" ht="14.4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1"/>
      <c r="M323" s="71"/>
    </row>
    <row r="324" spans="1:13" ht="14.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1"/>
      <c r="M324" s="71"/>
    </row>
    <row r="325" spans="1:13" ht="14.4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1"/>
      <c r="M325" s="71"/>
    </row>
    <row r="326" spans="1:13" ht="14.4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1"/>
      <c r="M326" s="71"/>
    </row>
    <row r="327" spans="1:13" ht="14.4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1"/>
      <c r="M327" s="71"/>
    </row>
    <row r="328" spans="1:13" ht="14.4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1"/>
      <c r="M328" s="71"/>
    </row>
    <row r="329" spans="1:13" ht="14.4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1"/>
      <c r="M329" s="71"/>
    </row>
    <row r="330" spans="1:13" ht="14.4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1"/>
      <c r="M330" s="71"/>
    </row>
    <row r="331" spans="1:13" ht="14.4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1"/>
      <c r="M331" s="71"/>
    </row>
    <row r="332" spans="1:13" ht="14.4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1"/>
      <c r="M332" s="71"/>
    </row>
    <row r="333" spans="1:13" ht="14.4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1"/>
      <c r="M333" s="71"/>
    </row>
    <row r="334" spans="1:13" ht="14.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1"/>
      <c r="M334" s="71"/>
    </row>
    <row r="335" spans="1:13" ht="14.4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1"/>
      <c r="M335" s="71"/>
    </row>
    <row r="336" spans="1:13" ht="14.4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1"/>
      <c r="M336" s="71"/>
    </row>
    <row r="337" spans="1:13" ht="14.4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1"/>
      <c r="M337" s="71"/>
    </row>
    <row r="338" spans="1:13" ht="14.4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1"/>
      <c r="M338" s="71"/>
    </row>
    <row r="339" spans="1:13" ht="14.4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1"/>
      <c r="M339" s="71"/>
    </row>
    <row r="340" spans="1:13" ht="14.4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1"/>
      <c r="M340" s="71"/>
    </row>
    <row r="341" spans="1:13" ht="14.4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1"/>
      <c r="M341" s="71"/>
    </row>
    <row r="342" spans="1:13" ht="14.4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1"/>
      <c r="M342" s="71"/>
    </row>
    <row r="343" spans="1:13" ht="14.4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1"/>
      <c r="M343" s="71"/>
    </row>
    <row r="344" spans="1:13" ht="14.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1"/>
      <c r="M344" s="71"/>
    </row>
    <row r="345" spans="1:13" ht="14.4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1"/>
      <c r="M345" s="71"/>
    </row>
    <row r="346" spans="1:13" ht="14.4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1"/>
      <c r="M346" s="71"/>
    </row>
    <row r="347" spans="1:13" ht="14.4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1"/>
      <c r="M347" s="71"/>
    </row>
    <row r="348" spans="1:13" ht="14.4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1"/>
      <c r="M348" s="71"/>
    </row>
    <row r="349" spans="1:13" ht="14.4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1"/>
      <c r="M349" s="71"/>
    </row>
    <row r="350" spans="1:13" ht="14.4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1"/>
      <c r="M350" s="71"/>
    </row>
    <row r="351" spans="1:13" ht="14.4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1"/>
      <c r="M351" s="71"/>
    </row>
    <row r="352" spans="1:13" ht="14.4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1"/>
      <c r="M352" s="71"/>
    </row>
    <row r="353" spans="1:13" ht="14.4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1"/>
      <c r="M353" s="71"/>
    </row>
    <row r="354" spans="1:13" ht="14.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1"/>
      <c r="M354" s="71"/>
    </row>
    <row r="355" spans="1:13" ht="14.4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1"/>
      <c r="M355" s="71"/>
    </row>
    <row r="356" spans="1:13" ht="14.4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1"/>
      <c r="M356" s="71"/>
    </row>
    <row r="357" spans="1:13" ht="14.4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1"/>
      <c r="M357" s="71"/>
    </row>
    <row r="358" spans="1:13" ht="14.4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1"/>
      <c r="M358" s="71"/>
    </row>
    <row r="359" spans="1:13" ht="14.4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1"/>
      <c r="M359" s="71"/>
    </row>
    <row r="360" spans="1:13" ht="14.4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1"/>
      <c r="M360" s="71"/>
    </row>
    <row r="361" spans="1:13" ht="14.4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1"/>
      <c r="M361" s="71"/>
    </row>
    <row r="362" spans="1:13" ht="14.4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1"/>
      <c r="M362" s="71"/>
    </row>
    <row r="363" spans="1:13" ht="14.4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1"/>
      <c r="M363" s="71"/>
    </row>
    <row r="364" spans="1:13" ht="14.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1"/>
      <c r="M364" s="71"/>
    </row>
    <row r="365" spans="1:13" ht="14.4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1"/>
      <c r="M365" s="71"/>
    </row>
    <row r="366" spans="1:13" ht="14.4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1"/>
      <c r="M366" s="71"/>
    </row>
    <row r="367" spans="1:13" ht="14.4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1"/>
      <c r="M367" s="71"/>
    </row>
    <row r="368" spans="1:13" ht="14.4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1"/>
      <c r="M368" s="71"/>
    </row>
    <row r="369" spans="1:13" ht="14.4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1"/>
      <c r="M369" s="71"/>
    </row>
    <row r="370" spans="1:13" ht="14.4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1"/>
      <c r="M370" s="71"/>
    </row>
    <row r="371" spans="1:13" ht="14.4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1"/>
      <c r="M371" s="71"/>
    </row>
    <row r="372" spans="1:13" ht="14.4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1"/>
      <c r="M372" s="71"/>
    </row>
    <row r="373" spans="1:13" ht="14.4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1"/>
      <c r="M373" s="71"/>
    </row>
    <row r="374" spans="1:13" ht="14.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1"/>
      <c r="M374" s="71"/>
    </row>
    <row r="375" spans="1:13" ht="14.4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1"/>
      <c r="M375" s="71"/>
    </row>
    <row r="376" spans="1:13" ht="14.4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1"/>
      <c r="M376" s="71"/>
    </row>
    <row r="377" spans="1:13" ht="14.4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1"/>
      <c r="M377" s="71"/>
    </row>
    <row r="378" spans="1:13" ht="14.4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1"/>
      <c r="M378" s="71"/>
    </row>
    <row r="379" spans="1:13" ht="14.4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1"/>
      <c r="M379" s="71"/>
    </row>
    <row r="380" spans="1:13" ht="14.4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1"/>
      <c r="M380" s="71"/>
    </row>
    <row r="381" spans="1:13" ht="14.4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1"/>
      <c r="M381" s="71"/>
    </row>
    <row r="382" spans="1:13" ht="14.4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1"/>
      <c r="M382" s="71"/>
    </row>
    <row r="383" spans="1:13" ht="14.4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1"/>
      <c r="M383" s="71"/>
    </row>
    <row r="384" spans="1:13" ht="14.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1"/>
      <c r="M384" s="71"/>
    </row>
    <row r="385" spans="1:13" ht="14.4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1"/>
      <c r="M385" s="71"/>
    </row>
    <row r="386" spans="1:13" ht="14.4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1"/>
      <c r="M386" s="71"/>
    </row>
    <row r="387" spans="1:13" ht="14.4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1"/>
      <c r="M387" s="71"/>
    </row>
    <row r="388" spans="1:13" ht="14.4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1"/>
      <c r="M388" s="71"/>
    </row>
    <row r="389" spans="1:13" ht="14.4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1"/>
      <c r="M389" s="71"/>
    </row>
    <row r="390" spans="1:13" ht="14.4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1"/>
      <c r="M390" s="71"/>
    </row>
    <row r="391" spans="1:13" ht="14.4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1"/>
      <c r="M391" s="71"/>
    </row>
    <row r="392" spans="1:13" ht="14.4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1"/>
      <c r="M392" s="71"/>
    </row>
    <row r="393" spans="1:13" ht="14.4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1"/>
      <c r="M393" s="71"/>
    </row>
    <row r="394" spans="1:13" ht="14.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1"/>
      <c r="M394" s="71"/>
    </row>
    <row r="395" spans="1:13" ht="14.4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1"/>
      <c r="M395" s="71"/>
    </row>
    <row r="396" spans="1:13" ht="14.4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1"/>
      <c r="M396" s="71"/>
    </row>
    <row r="397" spans="1:13" ht="14.4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1"/>
      <c r="M397" s="71"/>
    </row>
    <row r="398" spans="1:13" ht="14.4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1"/>
      <c r="M398" s="71"/>
    </row>
    <row r="399" spans="1:13" ht="14.4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1"/>
      <c r="M399" s="71"/>
    </row>
    <row r="400" spans="1:13" ht="14.4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1"/>
      <c r="M400" s="71"/>
    </row>
    <row r="401" spans="1:13" ht="14.4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1"/>
      <c r="M401" s="71"/>
    </row>
    <row r="402" spans="1:13" ht="14.4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1"/>
      <c r="M402" s="71"/>
    </row>
    <row r="403" spans="1:13" ht="14.4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1"/>
      <c r="M403" s="71"/>
    </row>
    <row r="404" spans="1:13" ht="14.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1"/>
      <c r="M404" s="71"/>
    </row>
    <row r="405" spans="1:13" ht="14.4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1"/>
      <c r="M405" s="71"/>
    </row>
    <row r="406" spans="1:13" ht="14.4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1"/>
      <c r="M406" s="71"/>
    </row>
    <row r="407" spans="1:13" ht="14.4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1"/>
      <c r="M407" s="71"/>
    </row>
    <row r="408" spans="1:13" ht="14.4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1"/>
      <c r="M408" s="71"/>
    </row>
    <row r="409" spans="1:13" ht="14.4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1"/>
      <c r="M409" s="71"/>
    </row>
    <row r="410" spans="1:13" ht="14.4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1"/>
      <c r="M410" s="71"/>
    </row>
    <row r="411" spans="1:13" ht="14.4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1"/>
      <c r="M411" s="71"/>
    </row>
    <row r="412" spans="1:13" ht="14.4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1"/>
      <c r="M412" s="71"/>
    </row>
    <row r="413" spans="1:13" ht="14.4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1"/>
      <c r="M413" s="71"/>
    </row>
    <row r="414" spans="1:13" ht="14.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1"/>
      <c r="M414" s="71"/>
    </row>
    <row r="415" spans="1:13" ht="14.4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1"/>
      <c r="M415" s="71"/>
    </row>
    <row r="416" spans="1:13" ht="14.4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1"/>
      <c r="M416" s="71"/>
    </row>
    <row r="417" spans="1:13" ht="14.4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1"/>
      <c r="M417" s="71"/>
    </row>
    <row r="418" spans="1:13" ht="14.4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1"/>
      <c r="M418" s="71"/>
    </row>
    <row r="419" spans="1:13" ht="14.4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1"/>
      <c r="M419" s="71"/>
    </row>
    <row r="420" spans="1:13" ht="14.4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1"/>
      <c r="M420" s="71"/>
    </row>
    <row r="421" spans="1:13" ht="14.4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1"/>
      <c r="M421" s="71"/>
    </row>
    <row r="422" spans="1:13" ht="14.4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1"/>
      <c r="M422" s="71"/>
    </row>
    <row r="423" spans="1:13" ht="14.4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1"/>
      <c r="M423" s="71"/>
    </row>
    <row r="424" spans="1:13" ht="14.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1"/>
      <c r="M424" s="71"/>
    </row>
    <row r="425" spans="1:13" ht="14.4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1"/>
      <c r="M425" s="71"/>
    </row>
    <row r="426" spans="1:13" ht="14.4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1"/>
      <c r="M426" s="71"/>
    </row>
    <row r="427" spans="1:13" ht="14.4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1"/>
      <c r="M427" s="71"/>
    </row>
    <row r="428" spans="1:13" ht="14.4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1"/>
      <c r="M428" s="71"/>
    </row>
    <row r="429" spans="1:13" ht="14.4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1"/>
      <c r="M429" s="71"/>
    </row>
    <row r="430" spans="1:13" ht="14.4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1"/>
      <c r="M430" s="71"/>
    </row>
    <row r="431" spans="1:13" ht="14.4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1"/>
      <c r="M431" s="71"/>
    </row>
    <row r="432" spans="1:13" ht="14.4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1"/>
      <c r="M432" s="71"/>
    </row>
    <row r="433" spans="1:13" ht="14.4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1"/>
      <c r="M433" s="71"/>
    </row>
    <row r="434" spans="1:13" ht="14.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1"/>
      <c r="M434" s="71"/>
    </row>
    <row r="435" spans="1:13" ht="14.4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1"/>
      <c r="M435" s="71"/>
    </row>
    <row r="436" spans="1:13" ht="14.4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1"/>
      <c r="M436" s="71"/>
    </row>
    <row r="437" spans="1:13" ht="14.4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1"/>
      <c r="M437" s="71"/>
    </row>
    <row r="438" spans="1:13" ht="14.4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1"/>
      <c r="M438" s="71"/>
    </row>
    <row r="439" spans="1:13" ht="14.4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1"/>
      <c r="M439" s="71"/>
    </row>
    <row r="440" spans="1:13" ht="14.4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1"/>
      <c r="M440" s="71"/>
    </row>
    <row r="441" spans="1:13" ht="14.4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1"/>
      <c r="M441" s="71"/>
    </row>
    <row r="442" spans="1:13" ht="14.4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1"/>
      <c r="M442" s="71"/>
    </row>
    <row r="443" spans="1:13" ht="14.4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1"/>
      <c r="M443" s="71"/>
    </row>
    <row r="444" spans="1:13" ht="14.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1"/>
      <c r="M444" s="71"/>
    </row>
    <row r="445" spans="1:13" ht="14.4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1"/>
      <c r="M445" s="71"/>
    </row>
    <row r="446" spans="1:13" ht="14.4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1"/>
      <c r="M446" s="71"/>
    </row>
    <row r="447" spans="1:13" ht="14.4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1"/>
      <c r="M447" s="71"/>
    </row>
    <row r="448" spans="1:13" ht="14.4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1"/>
      <c r="M448" s="71"/>
    </row>
    <row r="449" spans="1:13" ht="14.4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1"/>
      <c r="M449" s="71"/>
    </row>
    <row r="450" spans="1:13" ht="14.4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1"/>
      <c r="M450" s="71"/>
    </row>
    <row r="451" spans="1:13" ht="14.4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1"/>
      <c r="M451" s="71"/>
    </row>
    <row r="452" spans="1:13" ht="14.4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1"/>
      <c r="M452" s="71"/>
    </row>
    <row r="453" spans="1:13" ht="14.4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1"/>
      <c r="M453" s="71"/>
    </row>
    <row r="454" spans="1:13" ht="14.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1"/>
      <c r="M454" s="71"/>
    </row>
    <row r="455" spans="1:13" ht="14.4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1"/>
      <c r="M455" s="71"/>
    </row>
    <row r="456" spans="1:13" ht="14.4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1"/>
      <c r="M456" s="71"/>
    </row>
    <row r="457" spans="1:13" ht="14.4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1"/>
      <c r="M457" s="71"/>
    </row>
    <row r="458" spans="1:13" ht="14.4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1"/>
      <c r="M458" s="71"/>
    </row>
    <row r="459" spans="1:13" ht="14.4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1"/>
      <c r="M459" s="71"/>
    </row>
    <row r="460" spans="1:13" ht="14.4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1"/>
      <c r="M460" s="71"/>
    </row>
    <row r="461" spans="1:13" ht="14.4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1"/>
      <c r="M461" s="71"/>
    </row>
    <row r="462" spans="1:13" ht="14.4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1"/>
      <c r="M462" s="71"/>
    </row>
    <row r="463" spans="1:13" ht="14.4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1"/>
      <c r="M463" s="71"/>
    </row>
    <row r="464" spans="1:13" ht="14.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1"/>
      <c r="M464" s="71"/>
    </row>
    <row r="465" spans="1:13" ht="14.4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1"/>
      <c r="M465" s="71"/>
    </row>
    <row r="466" spans="1:13" ht="14.4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1"/>
      <c r="M466" s="71"/>
    </row>
    <row r="467" spans="1:13" ht="14.4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1"/>
      <c r="M467" s="71"/>
    </row>
    <row r="468" spans="1:13" ht="14.4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1"/>
      <c r="M468" s="71"/>
    </row>
    <row r="469" spans="1:13" ht="14.4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1"/>
      <c r="M469" s="71"/>
    </row>
    <row r="470" spans="1:13" ht="14.4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1"/>
      <c r="M470" s="71"/>
    </row>
    <row r="471" spans="1:13" ht="14.4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1"/>
      <c r="M471" s="71"/>
    </row>
    <row r="472" spans="1:13" ht="14.4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1"/>
      <c r="M472" s="71"/>
    </row>
    <row r="473" spans="1:13" ht="14.4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1"/>
      <c r="M473" s="71"/>
    </row>
    <row r="474" spans="1:13" ht="14.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1"/>
      <c r="M474" s="71"/>
    </row>
    <row r="475" spans="1:13" ht="14.4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1"/>
      <c r="M475" s="71"/>
    </row>
    <row r="476" spans="1:13" ht="14.4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1"/>
      <c r="M476" s="71"/>
    </row>
    <row r="477" spans="1:13" ht="14.4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1"/>
      <c r="M477" s="71"/>
    </row>
    <row r="478" spans="1:13" ht="14.4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1"/>
      <c r="M478" s="71"/>
    </row>
    <row r="479" spans="1:13" ht="14.4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1"/>
      <c r="M479" s="71"/>
    </row>
    <row r="480" spans="1:13" ht="14.4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1"/>
      <c r="M480" s="71"/>
    </row>
    <row r="481" spans="1:13" ht="14.4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1"/>
      <c r="M481" s="71"/>
    </row>
    <row r="482" spans="1:13" ht="14.4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1"/>
      <c r="M482" s="71"/>
    </row>
    <row r="483" spans="1:13" ht="14.4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1"/>
      <c r="M483" s="71"/>
    </row>
    <row r="484" spans="1:13" ht="14.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1"/>
      <c r="M484" s="71"/>
    </row>
    <row r="485" spans="1:13" ht="14.4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1"/>
      <c r="M485" s="71"/>
    </row>
    <row r="486" spans="1:13" ht="14.4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1"/>
      <c r="M486" s="71"/>
    </row>
    <row r="487" spans="1:13" ht="14.4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1"/>
      <c r="M487" s="71"/>
    </row>
    <row r="488" spans="1:13" ht="14.4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1"/>
      <c r="M488" s="71"/>
    </row>
    <row r="489" spans="1:13" ht="14.4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1"/>
      <c r="M489" s="71"/>
    </row>
    <row r="490" spans="1:13" ht="14.4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1"/>
      <c r="M490" s="71"/>
    </row>
    <row r="491" spans="1:13" ht="14.4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1"/>
      <c r="M491" s="71"/>
    </row>
    <row r="492" spans="1:13" ht="14.4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1"/>
      <c r="M492" s="71"/>
    </row>
    <row r="493" spans="1:13" ht="14.4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1"/>
      <c r="M493" s="71"/>
    </row>
    <row r="494" spans="1:13" ht="14.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1"/>
      <c r="M494" s="71"/>
    </row>
    <row r="495" spans="1:13" ht="14.4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1"/>
      <c r="M495" s="71"/>
    </row>
    <row r="496" spans="1:13" ht="14.4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1"/>
      <c r="M496" s="71"/>
    </row>
    <row r="497" spans="1:13" ht="14.4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1"/>
      <c r="M497" s="71"/>
    </row>
    <row r="498" spans="1:13" ht="14.4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1"/>
      <c r="M498" s="71"/>
    </row>
    <row r="499" spans="1:13" ht="14.4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1"/>
      <c r="M499" s="71"/>
    </row>
    <row r="500" spans="1:13" ht="14.4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1"/>
      <c r="M500" s="71"/>
    </row>
    <row r="501" spans="1:13" ht="14.4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1"/>
      <c r="M501" s="71"/>
    </row>
    <row r="502" spans="1:13" ht="14.4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1"/>
      <c r="M502" s="71"/>
    </row>
    <row r="503" spans="1:13" ht="14.4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1"/>
      <c r="M503" s="71"/>
    </row>
    <row r="504" spans="1:13" ht="14.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1"/>
      <c r="M504" s="71"/>
    </row>
    <row r="505" spans="1:13" ht="14.4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1"/>
      <c r="M505" s="71"/>
    </row>
    <row r="506" spans="1:13" ht="14.4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1"/>
      <c r="M506" s="71"/>
    </row>
    <row r="507" spans="1:13" ht="14.4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1"/>
      <c r="M507" s="71"/>
    </row>
    <row r="508" spans="1:13" ht="14.4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1"/>
      <c r="M508" s="71"/>
    </row>
    <row r="509" spans="1:13" ht="14.4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1"/>
      <c r="M509" s="71"/>
    </row>
    <row r="510" spans="1:13" ht="14.4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1"/>
      <c r="M510" s="71"/>
    </row>
    <row r="511" spans="1:13" ht="14.4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1"/>
      <c r="M511" s="71"/>
    </row>
    <row r="512" spans="1:13" ht="14.4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1"/>
      <c r="M512" s="71"/>
    </row>
    <row r="513" spans="1:13" ht="14.4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1"/>
      <c r="M513" s="71"/>
    </row>
    <row r="514" spans="1:13" ht="14.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1"/>
      <c r="M514" s="71"/>
    </row>
    <row r="515" spans="1:13" ht="14.4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1"/>
      <c r="M515" s="71"/>
    </row>
    <row r="516" spans="1:13" ht="14.4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1"/>
      <c r="M516" s="71"/>
    </row>
    <row r="517" spans="1:13" ht="14.4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1"/>
      <c r="M517" s="71"/>
    </row>
    <row r="518" spans="1:13" ht="14.4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1"/>
      <c r="M518" s="71"/>
    </row>
    <row r="519" spans="1:13" ht="14.4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1"/>
      <c r="M519" s="71"/>
    </row>
    <row r="520" spans="1:13" ht="14.4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1"/>
      <c r="M520" s="71"/>
    </row>
    <row r="521" spans="1:13" ht="14.4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1"/>
      <c r="M521" s="71"/>
    </row>
    <row r="522" spans="1:13" ht="14.4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1"/>
      <c r="M522" s="71"/>
    </row>
    <row r="523" spans="1:13" ht="14.4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1"/>
      <c r="M523" s="71"/>
    </row>
    <row r="524" spans="1:13" ht="14.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1"/>
      <c r="M524" s="71"/>
    </row>
    <row r="525" spans="1:13" ht="14.4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1"/>
      <c r="M525" s="71"/>
    </row>
    <row r="526" spans="1:13" ht="14.4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1"/>
      <c r="M526" s="71"/>
    </row>
    <row r="527" spans="1:13" ht="14.4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1"/>
      <c r="M527" s="71"/>
    </row>
    <row r="528" spans="1:13" ht="14.4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1"/>
      <c r="M528" s="71"/>
    </row>
    <row r="529" spans="1:13" ht="14.4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1"/>
      <c r="M529" s="71"/>
    </row>
    <row r="530" spans="1:13" ht="14.4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1"/>
      <c r="M530" s="71"/>
    </row>
    <row r="531" spans="1:13" ht="14.4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1"/>
      <c r="M531" s="71"/>
    </row>
    <row r="532" spans="1:13" ht="14.4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1"/>
      <c r="M532" s="71"/>
    </row>
    <row r="533" spans="1:13" ht="14.4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1"/>
      <c r="M533" s="71"/>
    </row>
    <row r="534" spans="1:13" ht="14.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1"/>
      <c r="M534" s="71"/>
    </row>
    <row r="535" spans="1:13" ht="14.4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1"/>
      <c r="M535" s="71"/>
    </row>
    <row r="536" spans="1:13" ht="14.4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1"/>
      <c r="M536" s="71"/>
    </row>
    <row r="537" spans="1:13" ht="14.4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1"/>
      <c r="M537" s="71"/>
    </row>
    <row r="538" spans="1:13" ht="14.4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1"/>
      <c r="M538" s="71"/>
    </row>
    <row r="539" spans="1:13" ht="14.4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1"/>
      <c r="M539" s="71"/>
    </row>
    <row r="540" spans="1:13" ht="14.4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1"/>
      <c r="M540" s="71"/>
    </row>
    <row r="541" spans="1:13" ht="14.4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1"/>
      <c r="M541" s="71"/>
    </row>
    <row r="542" spans="1:13" ht="14.4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1"/>
      <c r="M542" s="71"/>
    </row>
    <row r="543" spans="1:13" ht="14.4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1"/>
      <c r="M543" s="71"/>
    </row>
    <row r="544" spans="1:13" ht="14.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1"/>
      <c r="M544" s="71"/>
    </row>
    <row r="545" spans="1:13" ht="14.4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1"/>
      <c r="M545" s="71"/>
    </row>
    <row r="546" spans="1:13" ht="14.4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1"/>
      <c r="M546" s="71"/>
    </row>
    <row r="547" spans="1:13" ht="14.4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1"/>
      <c r="M547" s="71"/>
    </row>
    <row r="548" spans="1:13" ht="14.4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1"/>
      <c r="M548" s="71"/>
    </row>
    <row r="549" spans="1:13" ht="14.4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1"/>
      <c r="M549" s="71"/>
    </row>
    <row r="550" spans="1:13" ht="14.4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1"/>
      <c r="M550" s="71"/>
    </row>
    <row r="551" spans="1:13" ht="14.4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1"/>
      <c r="M551" s="71"/>
    </row>
    <row r="552" spans="1:13" ht="14.4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1"/>
      <c r="M552" s="71"/>
    </row>
    <row r="553" spans="1:13" ht="14.4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1"/>
      <c r="M553" s="71"/>
    </row>
    <row r="554" spans="1:13" ht="14.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1"/>
      <c r="M554" s="71"/>
    </row>
    <row r="555" spans="1:13" ht="14.4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1"/>
      <c r="M555" s="71"/>
    </row>
    <row r="556" spans="1:13" ht="14.4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1"/>
      <c r="M556" s="71"/>
    </row>
    <row r="557" spans="1:13" ht="14.4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1"/>
      <c r="M557" s="71"/>
    </row>
    <row r="558" spans="1:13" ht="14.4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1"/>
      <c r="M558" s="71"/>
    </row>
    <row r="559" spans="1:13" ht="14.4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1"/>
      <c r="M559" s="71"/>
    </row>
    <row r="560" spans="1:13" ht="14.4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1"/>
      <c r="M560" s="71"/>
    </row>
    <row r="561" spans="1:13" ht="14.4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1"/>
      <c r="M561" s="71"/>
    </row>
    <row r="562" spans="1:13" ht="14.4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1"/>
      <c r="M562" s="71"/>
    </row>
    <row r="563" spans="1:13" ht="14.4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1"/>
      <c r="M563" s="71"/>
    </row>
    <row r="564" spans="1:13" ht="14.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1"/>
      <c r="M564" s="71"/>
    </row>
    <row r="565" spans="1:13" ht="14.4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1"/>
      <c r="M565" s="71"/>
    </row>
    <row r="566" spans="1:13" ht="14.4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1"/>
      <c r="M566" s="71"/>
    </row>
    <row r="567" spans="1:13" ht="14.4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1"/>
      <c r="M567" s="71"/>
    </row>
    <row r="568" spans="1:13" ht="14.4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1"/>
      <c r="M568" s="71"/>
    </row>
    <row r="569" spans="1:13" ht="14.4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1"/>
      <c r="M569" s="71"/>
    </row>
    <row r="570" spans="1:13" ht="14.4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1"/>
      <c r="M570" s="71"/>
    </row>
    <row r="571" spans="1:13" ht="14.4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1"/>
      <c r="M571" s="71"/>
    </row>
    <row r="572" spans="1:13" ht="14.4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1"/>
      <c r="M572" s="71"/>
    </row>
    <row r="573" spans="1:13" ht="14.4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1"/>
      <c r="M573" s="71"/>
    </row>
    <row r="574" spans="1:13" ht="14.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1"/>
      <c r="M574" s="71"/>
    </row>
    <row r="575" spans="1:13" ht="14.4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1"/>
      <c r="M575" s="71"/>
    </row>
    <row r="576" spans="1:13" ht="14.4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1"/>
      <c r="M576" s="71"/>
    </row>
    <row r="577" spans="1:13" ht="14.4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1"/>
      <c r="M577" s="71"/>
    </row>
    <row r="578" spans="1:13" ht="14.4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1"/>
      <c r="M578" s="71"/>
    </row>
    <row r="579" spans="1:13" ht="14.4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1"/>
      <c r="M579" s="71"/>
    </row>
    <row r="580" spans="1:13" ht="14.4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1"/>
      <c r="M580" s="71"/>
    </row>
    <row r="581" spans="1:13" ht="14.4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1"/>
      <c r="M581" s="71"/>
    </row>
    <row r="582" spans="1:13" ht="14.4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1"/>
      <c r="M582" s="71"/>
    </row>
    <row r="583" spans="1:13" ht="14.4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1"/>
      <c r="M583" s="71"/>
    </row>
    <row r="584" spans="1:13" ht="14.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1"/>
      <c r="M584" s="71"/>
    </row>
    <row r="585" spans="1:13" ht="14.4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1"/>
      <c r="M585" s="71"/>
    </row>
    <row r="586" spans="1:13" ht="14.4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1"/>
      <c r="M586" s="71"/>
    </row>
    <row r="587" spans="1:13" ht="14.4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1"/>
      <c r="M587" s="71"/>
    </row>
    <row r="588" spans="1:13" ht="14.4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1"/>
      <c r="M588" s="71"/>
    </row>
    <row r="589" spans="1:13" ht="14.4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1"/>
      <c r="M589" s="71"/>
    </row>
    <row r="590" spans="1:13" ht="14.4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1"/>
      <c r="M590" s="71"/>
    </row>
    <row r="591" spans="1:13" ht="14.4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1"/>
      <c r="M591" s="71"/>
    </row>
    <row r="592" spans="1:13" ht="14.4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1"/>
      <c r="M592" s="71"/>
    </row>
    <row r="593" spans="1:13" ht="14.4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1"/>
      <c r="M593" s="71"/>
    </row>
    <row r="594" spans="1:13" ht="14.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1"/>
      <c r="M594" s="71"/>
    </row>
    <row r="595" spans="1:13" ht="14.4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1"/>
      <c r="M595" s="71"/>
    </row>
    <row r="596" spans="1:13" ht="14.4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1"/>
      <c r="M596" s="71"/>
    </row>
    <row r="597" spans="1:13" ht="14.4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1"/>
      <c r="M597" s="71"/>
    </row>
    <row r="598" spans="1:13" ht="14.4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1"/>
      <c r="M598" s="71"/>
    </row>
    <row r="599" spans="1:13" ht="14.4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1"/>
      <c r="M599" s="71"/>
    </row>
    <row r="600" spans="1:13" ht="14.4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1"/>
      <c r="M600" s="71"/>
    </row>
    <row r="601" spans="1:13" ht="14.4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1"/>
      <c r="M601" s="71"/>
    </row>
    <row r="602" spans="1:13" ht="14.4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1"/>
      <c r="M602" s="71"/>
    </row>
    <row r="603" spans="1:13" ht="14.4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1"/>
      <c r="M603" s="71"/>
    </row>
    <row r="604" spans="1:13" ht="14.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1"/>
      <c r="M604" s="71"/>
    </row>
    <row r="605" spans="1:13" ht="14.4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1"/>
      <c r="M605" s="71"/>
    </row>
    <row r="606" spans="1:13" ht="14.4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1"/>
      <c r="M606" s="71"/>
    </row>
    <row r="607" spans="1:13" ht="14.4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1"/>
      <c r="M607" s="71"/>
    </row>
    <row r="608" spans="1:13" ht="14.4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1"/>
      <c r="M608" s="71"/>
    </row>
    <row r="609" spans="1:13" ht="14.4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1"/>
      <c r="M609" s="71"/>
    </row>
    <row r="610" spans="1:13" ht="14.4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1"/>
      <c r="M610" s="71"/>
    </row>
    <row r="611" spans="1:13" ht="14.4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1"/>
      <c r="M611" s="71"/>
    </row>
    <row r="612" spans="1:13" ht="14.4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1"/>
      <c r="M612" s="71"/>
    </row>
    <row r="613" spans="1:13" ht="14.4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1"/>
      <c r="M613" s="71"/>
    </row>
    <row r="614" spans="1:13" ht="14.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1"/>
      <c r="M614" s="71"/>
    </row>
    <row r="615" spans="1:13" ht="14.4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1"/>
      <c r="M615" s="71"/>
    </row>
    <row r="616" spans="1:13" ht="14.4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1"/>
      <c r="M616" s="71"/>
    </row>
    <row r="617" spans="1:13" ht="14.4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1"/>
      <c r="M617" s="71"/>
    </row>
    <row r="618" spans="1:13" ht="14.4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1"/>
      <c r="M618" s="71"/>
    </row>
    <row r="619" spans="1:13" ht="14.4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1"/>
      <c r="M619" s="71"/>
    </row>
    <row r="620" spans="1:13" ht="14.4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1"/>
      <c r="M620" s="71"/>
    </row>
    <row r="621" spans="1:13" ht="14.4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1"/>
      <c r="M621" s="71"/>
    </row>
    <row r="622" spans="1:13" ht="14.4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1"/>
      <c r="M622" s="71"/>
    </row>
    <row r="623" spans="1:13" ht="14.4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1"/>
      <c r="M623" s="71"/>
    </row>
    <row r="624" spans="1:13" ht="14.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1"/>
      <c r="M624" s="71"/>
    </row>
    <row r="625" spans="1:13" ht="14.4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1"/>
      <c r="M625" s="71"/>
    </row>
    <row r="626" spans="1:13" ht="14.4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1"/>
      <c r="M626" s="71"/>
    </row>
    <row r="627" spans="1:13" ht="14.4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1"/>
      <c r="M627" s="71"/>
    </row>
    <row r="628" spans="1:13" ht="14.4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1"/>
      <c r="M628" s="71"/>
    </row>
    <row r="629" spans="1:13" ht="14.4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1"/>
      <c r="M629" s="71"/>
    </row>
    <row r="630" spans="1:13" ht="14.4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1"/>
      <c r="M630" s="71"/>
    </row>
    <row r="631" spans="1:13" ht="14.4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1"/>
      <c r="M631" s="71"/>
    </row>
    <row r="632" spans="1:13" ht="14.4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1"/>
      <c r="M632" s="71"/>
    </row>
    <row r="633" spans="1:13" ht="14.4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1"/>
      <c r="M633" s="71"/>
    </row>
    <row r="634" spans="1:13" ht="14.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1"/>
      <c r="M634" s="71"/>
    </row>
    <row r="635" spans="1:13" ht="14.4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1"/>
      <c r="M635" s="71"/>
    </row>
    <row r="636" spans="1:13" ht="14.4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1"/>
      <c r="M636" s="71"/>
    </row>
    <row r="637" spans="1:13" ht="14.4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1"/>
      <c r="M637" s="71"/>
    </row>
    <row r="638" spans="1:13" ht="14.4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1"/>
      <c r="M638" s="71"/>
    </row>
    <row r="639" spans="1:13" ht="14.4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1"/>
      <c r="M639" s="71"/>
    </row>
    <row r="640" spans="1:13" ht="14.4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1"/>
      <c r="M640" s="71"/>
    </row>
    <row r="641" spans="1:13" ht="14.4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1"/>
      <c r="M641" s="71"/>
    </row>
    <row r="642" spans="1:13" ht="14.4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1"/>
      <c r="M642" s="71"/>
    </row>
    <row r="643" spans="1:13" ht="14.4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1"/>
      <c r="M643" s="71"/>
    </row>
    <row r="644" spans="1:13" ht="14.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1"/>
      <c r="M644" s="71"/>
    </row>
    <row r="645" spans="1:13" ht="14.4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1"/>
      <c r="M645" s="71"/>
    </row>
    <row r="646" spans="1:13" ht="14.4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1"/>
      <c r="M646" s="71"/>
    </row>
    <row r="647" spans="1:13" ht="14.4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1"/>
      <c r="M647" s="71"/>
    </row>
    <row r="648" spans="1:13" ht="14.4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1"/>
      <c r="M648" s="71"/>
    </row>
    <row r="649" spans="1:13" ht="14.4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1"/>
      <c r="M649" s="71"/>
    </row>
    <row r="650" spans="1:13" ht="14.4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1"/>
      <c r="M650" s="71"/>
    </row>
    <row r="651" spans="1:13" ht="14.4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1"/>
      <c r="M651" s="71"/>
    </row>
    <row r="652" spans="1:13" ht="14.4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1"/>
      <c r="M652" s="71"/>
    </row>
    <row r="653" spans="1:13" ht="14.4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1"/>
      <c r="M653" s="71"/>
    </row>
    <row r="654" spans="1:13" ht="14.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1"/>
      <c r="M654" s="71"/>
    </row>
    <row r="655" spans="1:13" ht="14.4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1"/>
      <c r="M655" s="71"/>
    </row>
    <row r="656" spans="1:13" ht="14.4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1"/>
      <c r="M656" s="71"/>
    </row>
    <row r="657" spans="1:13" ht="14.4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1"/>
      <c r="M657" s="71"/>
    </row>
    <row r="658" spans="1:13" ht="14.4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1"/>
      <c r="M658" s="71"/>
    </row>
    <row r="659" spans="1:13" ht="14.4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1"/>
      <c r="M659" s="71"/>
    </row>
    <row r="660" spans="1:13" ht="14.4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1"/>
      <c r="M660" s="71"/>
    </row>
    <row r="661" spans="1:13" ht="14.4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1"/>
      <c r="M661" s="71"/>
    </row>
    <row r="662" spans="1:13" ht="14.4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1"/>
      <c r="M662" s="71"/>
    </row>
    <row r="663" spans="1:13" ht="14.4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1"/>
      <c r="M663" s="71"/>
    </row>
    <row r="664" spans="1:13" ht="14.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1"/>
      <c r="M664" s="71"/>
    </row>
    <row r="665" spans="1:13" ht="14.4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1"/>
      <c r="M665" s="71"/>
    </row>
    <row r="666" spans="1:13" ht="14.4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1"/>
      <c r="M666" s="71"/>
    </row>
    <row r="667" spans="1:13" ht="14.4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1"/>
      <c r="M667" s="71"/>
    </row>
    <row r="668" spans="1:13" ht="14.4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1"/>
      <c r="M668" s="71"/>
    </row>
    <row r="669" spans="1:13" ht="14.4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1"/>
      <c r="M669" s="71"/>
    </row>
    <row r="670" spans="1:13" ht="14.4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1"/>
      <c r="M670" s="71"/>
    </row>
    <row r="671" spans="1:13" ht="14.4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1"/>
      <c r="M671" s="71"/>
    </row>
    <row r="672" spans="1:13" ht="14.4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1"/>
      <c r="M672" s="71"/>
    </row>
    <row r="673" spans="1:13" ht="14.4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1"/>
      <c r="M673" s="71"/>
    </row>
    <row r="674" spans="1:13" ht="14.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1"/>
      <c r="M674" s="71"/>
    </row>
    <row r="675" spans="1:13" ht="14.4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1"/>
      <c r="M675" s="71"/>
    </row>
    <row r="676" spans="1:13" ht="14.4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1"/>
      <c r="M676" s="71"/>
    </row>
    <row r="677" spans="1:13" ht="14.4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1"/>
      <c r="M677" s="71"/>
    </row>
    <row r="678" spans="1:13" ht="14.4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1"/>
      <c r="M678" s="71"/>
    </row>
    <row r="679" spans="1:13" ht="14.4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1"/>
      <c r="M679" s="71"/>
    </row>
    <row r="680" spans="1:13" ht="14.4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1"/>
      <c r="M680" s="71"/>
    </row>
    <row r="681" spans="1:13" ht="14.4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1"/>
      <c r="M681" s="71"/>
    </row>
    <row r="682" spans="1:13" ht="14.4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1"/>
      <c r="M682" s="71"/>
    </row>
    <row r="683" spans="1:13" ht="14.4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1"/>
      <c r="M683" s="71"/>
    </row>
    <row r="684" spans="1:13" ht="14.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1"/>
      <c r="M684" s="71"/>
    </row>
    <row r="685" spans="1:13" ht="14.4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1"/>
      <c r="M685" s="71"/>
    </row>
    <row r="686" spans="1:13" ht="14.4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1"/>
      <c r="M686" s="71"/>
    </row>
    <row r="687" spans="1:13" ht="14.4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1"/>
      <c r="M687" s="71"/>
    </row>
    <row r="688" spans="1:13" ht="14.4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1"/>
      <c r="M688" s="71"/>
    </row>
    <row r="689" spans="1:13" ht="14.4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1"/>
      <c r="M689" s="71"/>
    </row>
    <row r="690" spans="1:13" ht="14.4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1"/>
      <c r="M690" s="71"/>
    </row>
    <row r="691" spans="1:13" ht="14.4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1"/>
      <c r="M691" s="71"/>
    </row>
    <row r="692" spans="1:13" ht="14.4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1"/>
      <c r="M692" s="71"/>
    </row>
    <row r="693" spans="1:13" ht="14.4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1"/>
      <c r="M693" s="71"/>
    </row>
    <row r="694" spans="1:13" ht="14.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1"/>
      <c r="M694" s="71"/>
    </row>
    <row r="695" spans="1:13" ht="14.4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1"/>
      <c r="M695" s="71"/>
    </row>
    <row r="696" spans="1:13" ht="14.4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1"/>
      <c r="M696" s="71"/>
    </row>
    <row r="697" spans="1:13" ht="14.4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1"/>
      <c r="M697" s="71"/>
    </row>
    <row r="698" spans="1:13" ht="14.4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1"/>
      <c r="M698" s="71"/>
    </row>
    <row r="699" spans="1:13" ht="14.4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1"/>
      <c r="M699" s="71"/>
    </row>
    <row r="700" spans="1:13" ht="14.4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1"/>
      <c r="M700" s="71"/>
    </row>
    <row r="701" spans="1:13" ht="14.4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1"/>
      <c r="M701" s="71"/>
    </row>
    <row r="702" spans="1:13" ht="14.4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1"/>
      <c r="M702" s="71"/>
    </row>
    <row r="703" spans="1:13" ht="14.4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1"/>
      <c r="M703" s="71"/>
    </row>
    <row r="704" spans="1:13" ht="14.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1"/>
      <c r="M704" s="71"/>
    </row>
    <row r="705" spans="1:13" ht="14.4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1"/>
      <c r="M705" s="71"/>
    </row>
    <row r="706" spans="1:13" ht="14.4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1"/>
      <c r="M706" s="71"/>
    </row>
    <row r="707" spans="1:13" ht="14.4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1"/>
      <c r="M707" s="71"/>
    </row>
    <row r="708" spans="1:13" ht="14.4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1"/>
      <c r="M708" s="71"/>
    </row>
    <row r="709" spans="1:13" ht="14.4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1"/>
      <c r="M709" s="71"/>
    </row>
    <row r="710" spans="1:13" ht="14.4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1"/>
      <c r="M710" s="71"/>
    </row>
    <row r="711" spans="1:13" ht="14.4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1"/>
      <c r="M711" s="71"/>
    </row>
    <row r="712" spans="1:13" ht="14.4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1"/>
      <c r="M712" s="71"/>
    </row>
    <row r="713" spans="1:13" ht="14.4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1"/>
      <c r="M713" s="71"/>
    </row>
    <row r="714" spans="1:13" ht="14.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1"/>
      <c r="M714" s="71"/>
    </row>
    <row r="715" spans="1:13" ht="14.4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1"/>
      <c r="M715" s="71"/>
    </row>
    <row r="716" spans="1:13" ht="14.4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1"/>
      <c r="M716" s="71"/>
    </row>
    <row r="717" spans="1:13" ht="14.4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1"/>
      <c r="M717" s="71"/>
    </row>
    <row r="718" spans="1:13" ht="14.4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1"/>
      <c r="M718" s="71"/>
    </row>
    <row r="719" spans="1:13" ht="14.4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1"/>
      <c r="M719" s="71"/>
    </row>
    <row r="720" spans="1:13" ht="14.4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1"/>
      <c r="M720" s="71"/>
    </row>
    <row r="721" spans="1:13" ht="14.4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1"/>
      <c r="M721" s="71"/>
    </row>
    <row r="722" spans="1:13" ht="14.4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1"/>
      <c r="M722" s="71"/>
    </row>
    <row r="723" spans="1:13" ht="14.4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1"/>
      <c r="M723" s="71"/>
    </row>
    <row r="724" spans="1:13" ht="14.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1"/>
      <c r="M724" s="71"/>
    </row>
    <row r="725" spans="1:13" ht="14.4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1"/>
      <c r="M725" s="71"/>
    </row>
    <row r="726" spans="1:13" ht="14.4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1"/>
      <c r="M726" s="71"/>
    </row>
    <row r="727" spans="1:13" ht="14.4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1"/>
      <c r="M727" s="71"/>
    </row>
    <row r="728" spans="1:13" ht="14.4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1"/>
      <c r="M728" s="71"/>
    </row>
    <row r="729" spans="1:13" ht="14.4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1"/>
      <c r="M729" s="71"/>
    </row>
    <row r="730" spans="1:13" ht="14.4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1"/>
      <c r="M730" s="71"/>
    </row>
    <row r="731" spans="1:13" ht="14.4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1"/>
      <c r="M731" s="71"/>
    </row>
    <row r="732" spans="1:13" ht="14.4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1"/>
      <c r="M732" s="71"/>
    </row>
    <row r="733" spans="1:13" ht="14.4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1"/>
      <c r="M733" s="71"/>
    </row>
    <row r="734" spans="1:13" ht="14.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1"/>
      <c r="M734" s="71"/>
    </row>
    <row r="735" spans="1:13" ht="14.4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1"/>
      <c r="M735" s="71"/>
    </row>
    <row r="736" spans="1:13" ht="14.4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1"/>
      <c r="M736" s="71"/>
    </row>
    <row r="737" spans="1:13" ht="14.4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1"/>
      <c r="M737" s="71"/>
    </row>
    <row r="738" spans="1:13" ht="14.4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1"/>
      <c r="M738" s="71"/>
    </row>
    <row r="739" spans="1:13" ht="14.4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1"/>
      <c r="M739" s="71"/>
    </row>
    <row r="740" spans="1:13" ht="14.4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1"/>
      <c r="M740" s="71"/>
    </row>
    <row r="741" spans="1:13" ht="14.4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1"/>
      <c r="M741" s="71"/>
    </row>
    <row r="742" spans="1:13" ht="14.4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1"/>
      <c r="M742" s="71"/>
    </row>
    <row r="743" spans="1:13" ht="14.4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1"/>
      <c r="M743" s="71"/>
    </row>
    <row r="744" spans="1:13" ht="14.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1"/>
      <c r="M744" s="71"/>
    </row>
    <row r="745" spans="1:13" ht="14.4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1"/>
      <c r="M745" s="71"/>
    </row>
    <row r="746" spans="1:13" ht="14.4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1"/>
      <c r="M746" s="71"/>
    </row>
    <row r="747" spans="1:13" ht="14.4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1"/>
      <c r="M747" s="71"/>
    </row>
    <row r="748" spans="1:13" ht="14.4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1"/>
      <c r="M748" s="71"/>
    </row>
    <row r="749" spans="1:13" ht="14.4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1"/>
      <c r="M749" s="71"/>
    </row>
    <row r="750" spans="1:13" ht="14.4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1"/>
      <c r="M750" s="71"/>
    </row>
    <row r="751" spans="1:13" ht="14.4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1"/>
      <c r="M751" s="71"/>
    </row>
    <row r="752" spans="1:13" ht="14.4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1"/>
      <c r="M752" s="71"/>
    </row>
    <row r="753" spans="1:13" ht="14.4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1"/>
      <c r="M753" s="71"/>
    </row>
    <row r="754" spans="1:13" ht="14.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1"/>
      <c r="M754" s="71"/>
    </row>
    <row r="755" spans="1:13" ht="14.4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1"/>
      <c r="M755" s="71"/>
    </row>
    <row r="756" spans="1:13" ht="14.4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1"/>
      <c r="M756" s="71"/>
    </row>
    <row r="757" spans="1:13" ht="14.4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1"/>
      <c r="M757" s="71"/>
    </row>
    <row r="758" spans="1:13" ht="14.4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1"/>
      <c r="M758" s="71"/>
    </row>
    <row r="759" spans="1:13" ht="14.4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1"/>
      <c r="M759" s="71"/>
    </row>
    <row r="760" spans="1:13" ht="14.4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1"/>
      <c r="M760" s="71"/>
    </row>
    <row r="761" spans="1:13" ht="14.4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1"/>
      <c r="M761" s="71"/>
    </row>
    <row r="762" spans="1:13" ht="14.4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1"/>
      <c r="M762" s="71"/>
    </row>
    <row r="763" spans="1:13" ht="14.4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1"/>
      <c r="M763" s="71"/>
    </row>
    <row r="764" spans="1:13" ht="14.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1"/>
      <c r="M764" s="71"/>
    </row>
    <row r="765" spans="1:13" ht="14.4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1"/>
      <c r="M765" s="71"/>
    </row>
    <row r="766" spans="1:13" ht="14.4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1"/>
      <c r="M766" s="71"/>
    </row>
    <row r="767" spans="1:13" ht="14.4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1"/>
      <c r="M767" s="71"/>
    </row>
    <row r="768" spans="1:13" ht="14.4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1"/>
      <c r="M768" s="71"/>
    </row>
    <row r="769" spans="1:13" ht="14.4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1"/>
      <c r="M769" s="71"/>
    </row>
    <row r="770" spans="1:13" ht="14.4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1"/>
      <c r="M770" s="71"/>
    </row>
    <row r="771" spans="1:13" ht="14.4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1"/>
      <c r="M771" s="71"/>
    </row>
    <row r="772" spans="1:13" ht="14.4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1"/>
      <c r="M772" s="71"/>
    </row>
    <row r="773" spans="1:13" ht="14.4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1"/>
      <c r="M773" s="71"/>
    </row>
    <row r="774" spans="1:13" ht="14.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1"/>
      <c r="M774" s="71"/>
    </row>
    <row r="775" spans="1:13" ht="14.4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1"/>
      <c r="M775" s="71"/>
    </row>
    <row r="776" spans="1:13" ht="14.4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1"/>
      <c r="M776" s="71"/>
    </row>
    <row r="777" spans="1:13" ht="14.4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1"/>
      <c r="M777" s="71"/>
    </row>
    <row r="778" spans="1:13" ht="14.4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1"/>
      <c r="M778" s="71"/>
    </row>
    <row r="779" spans="1:13" ht="14.4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1"/>
      <c r="M779" s="71"/>
    </row>
    <row r="780" spans="1:13" ht="14.4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1"/>
      <c r="M780" s="71"/>
    </row>
    <row r="781" spans="1:13" ht="14.4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1"/>
      <c r="M781" s="71"/>
    </row>
    <row r="782" spans="1:13" ht="14.4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1"/>
      <c r="M782" s="71"/>
    </row>
    <row r="783" spans="1:13" ht="14.4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1"/>
      <c r="M783" s="71"/>
    </row>
    <row r="784" spans="1:13" ht="14.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1"/>
      <c r="M784" s="71"/>
    </row>
    <row r="785" spans="1:13" ht="14.4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1"/>
      <c r="M785" s="71"/>
    </row>
    <row r="786" spans="1:13" ht="14.4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1"/>
      <c r="M786" s="71"/>
    </row>
    <row r="787" spans="1:13" ht="14.4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1"/>
      <c r="M787" s="71"/>
    </row>
    <row r="788" spans="1:13" ht="14.4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1"/>
      <c r="M788" s="71"/>
    </row>
    <row r="789" spans="1:13" ht="14.4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1"/>
      <c r="M789" s="71"/>
    </row>
    <row r="790" spans="1:13" ht="14.4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1"/>
      <c r="M790" s="71"/>
    </row>
    <row r="791" spans="1:13" ht="14.4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1"/>
      <c r="M791" s="71"/>
    </row>
    <row r="792" spans="1:13" ht="14.4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1"/>
      <c r="M792" s="71"/>
    </row>
    <row r="793" spans="1:13" ht="14.4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1"/>
      <c r="M793" s="71"/>
    </row>
    <row r="794" spans="1:13" ht="14.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1"/>
      <c r="M794" s="71"/>
    </row>
    <row r="795" spans="1:13" ht="14.4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1"/>
      <c r="M795" s="71"/>
    </row>
    <row r="796" spans="1:13" ht="14.4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1"/>
      <c r="M796" s="71"/>
    </row>
    <row r="797" spans="1:13" ht="14.4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1"/>
      <c r="M797" s="71"/>
    </row>
    <row r="798" spans="1:13" ht="14.4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1"/>
      <c r="M798" s="71"/>
    </row>
    <row r="799" spans="1:13" ht="14.4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1"/>
      <c r="M799" s="71"/>
    </row>
    <row r="800" spans="1:13" ht="14.4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1"/>
      <c r="M800" s="71"/>
    </row>
    <row r="801" spans="1:13" ht="14.4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1"/>
      <c r="M801" s="71"/>
    </row>
    <row r="802" spans="1:13" ht="14.4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1"/>
      <c r="M802" s="71"/>
    </row>
    <row r="803" spans="1:13" ht="14.4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1"/>
      <c r="M803" s="71"/>
    </row>
    <row r="804" spans="1:13" ht="14.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1"/>
      <c r="M804" s="71"/>
    </row>
    <row r="805" spans="1:13" ht="14.4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1"/>
      <c r="M805" s="71"/>
    </row>
    <row r="806" spans="1:13" ht="14.4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1"/>
      <c r="M806" s="71"/>
    </row>
    <row r="807" spans="1:13" ht="14.4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1"/>
      <c r="M807" s="71"/>
    </row>
    <row r="808" spans="1:13" ht="14.4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1"/>
      <c r="M808" s="71"/>
    </row>
    <row r="809" spans="1:13" ht="14.4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1"/>
      <c r="M809" s="71"/>
    </row>
    <row r="810" spans="1:13" ht="14.4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1"/>
      <c r="M810" s="71"/>
    </row>
    <row r="811" spans="1:13" ht="14.4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1"/>
      <c r="M811" s="71"/>
    </row>
    <row r="812" spans="1:13" ht="14.4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1"/>
      <c r="M812" s="71"/>
    </row>
    <row r="813" spans="1:13" ht="14.4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1"/>
      <c r="M813" s="71"/>
    </row>
    <row r="814" spans="1:13" ht="14.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1"/>
      <c r="M814" s="71"/>
    </row>
    <row r="815" spans="1:13" ht="14.4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1"/>
      <c r="M815" s="71"/>
    </row>
    <row r="816" spans="1:13" ht="14.4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1"/>
      <c r="M816" s="71"/>
    </row>
    <row r="817" spans="1:13" ht="14.4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1"/>
      <c r="M817" s="71"/>
    </row>
    <row r="818" spans="1:13" ht="14.4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1"/>
      <c r="M818" s="71"/>
    </row>
    <row r="819" spans="1:13" ht="14.4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1"/>
      <c r="M819" s="71"/>
    </row>
    <row r="820" spans="1:13" ht="14.4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1"/>
      <c r="M820" s="71"/>
    </row>
    <row r="821" spans="1:13" ht="14.4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1"/>
      <c r="M821" s="71"/>
    </row>
    <row r="822" spans="1:13" ht="14.4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1"/>
      <c r="M822" s="71"/>
    </row>
    <row r="823" spans="1:13" ht="14.4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1"/>
      <c r="M823" s="71"/>
    </row>
    <row r="824" spans="1:13" ht="14.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1"/>
      <c r="M824" s="71"/>
    </row>
    <row r="825" spans="1:13" ht="14.4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1"/>
      <c r="M825" s="71"/>
    </row>
    <row r="826" spans="1:13" ht="14.4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1"/>
      <c r="M826" s="71"/>
    </row>
    <row r="827" spans="1:13" ht="14.4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1"/>
      <c r="M827" s="71"/>
    </row>
    <row r="828" spans="1:13" ht="14.4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1"/>
      <c r="M828" s="71"/>
    </row>
    <row r="829" spans="1:13" ht="14.4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1"/>
      <c r="M829" s="71"/>
    </row>
    <row r="830" spans="1:13" ht="14.4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1"/>
      <c r="M830" s="71"/>
    </row>
    <row r="831" spans="1:13" ht="14.4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1"/>
      <c r="M831" s="71"/>
    </row>
    <row r="832" spans="1:13" ht="14.4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1"/>
      <c r="M832" s="71"/>
    </row>
    <row r="833" spans="1:13" ht="14.4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1"/>
      <c r="M833" s="71"/>
    </row>
    <row r="834" spans="1:13" ht="14.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1"/>
      <c r="M834" s="71"/>
    </row>
    <row r="835" spans="1:13" ht="14.4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1"/>
      <c r="M835" s="71"/>
    </row>
    <row r="836" spans="1:13" ht="14.4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1"/>
      <c r="M836" s="71"/>
    </row>
    <row r="837" spans="1:13" ht="14.4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1"/>
      <c r="M837" s="71"/>
    </row>
    <row r="838" spans="1:13" ht="14.4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1"/>
      <c r="M838" s="71"/>
    </row>
    <row r="839" spans="1:13" ht="14.4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1"/>
      <c r="M839" s="71"/>
    </row>
    <row r="840" spans="1:13" ht="14.4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1"/>
      <c r="M840" s="71"/>
    </row>
    <row r="841" spans="1:13" ht="14.4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1"/>
      <c r="M841" s="71"/>
    </row>
    <row r="842" spans="1:13" ht="14.4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1"/>
      <c r="M842" s="71"/>
    </row>
    <row r="843" spans="1:13" ht="14.4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1"/>
      <c r="M843" s="71"/>
    </row>
    <row r="844" spans="1:13" ht="14.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1"/>
      <c r="M844" s="71"/>
    </row>
    <row r="845" spans="1:13" ht="14.4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1"/>
      <c r="M845" s="71"/>
    </row>
    <row r="846" spans="1:13" ht="14.4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1"/>
      <c r="M846" s="71"/>
    </row>
    <row r="847" spans="1:13" ht="14.4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1"/>
      <c r="M847" s="71"/>
    </row>
    <row r="848" spans="1:13" ht="14.4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1"/>
      <c r="M848" s="71"/>
    </row>
    <row r="849" spans="1:13" ht="14.4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1"/>
      <c r="M849" s="71"/>
    </row>
    <row r="850" spans="1:13" ht="14.4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1"/>
      <c r="M850" s="71"/>
    </row>
    <row r="851" spans="1:13" ht="14.4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1"/>
      <c r="M851" s="71"/>
    </row>
    <row r="852" spans="1:13" ht="14.4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1"/>
      <c r="M852" s="71"/>
    </row>
    <row r="853" spans="1:13" ht="14.4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1"/>
      <c r="M853" s="71"/>
    </row>
    <row r="854" spans="1:13" ht="14.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1"/>
      <c r="M854" s="71"/>
    </row>
    <row r="855" spans="1:13" ht="14.4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1"/>
      <c r="M855" s="71"/>
    </row>
    <row r="856" spans="1:13" ht="14.4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1"/>
      <c r="M856" s="71"/>
    </row>
    <row r="857" spans="1:13" ht="14.4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1"/>
      <c r="M857" s="71"/>
    </row>
    <row r="858" spans="1:13" ht="14.4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1"/>
      <c r="M858" s="71"/>
    </row>
    <row r="859" spans="1:13" ht="14.4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1"/>
      <c r="M859" s="71"/>
    </row>
    <row r="860" spans="1:13" ht="14.4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1"/>
      <c r="M860" s="71"/>
    </row>
    <row r="861" spans="1:13" ht="14.4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1"/>
      <c r="M861" s="71"/>
    </row>
    <row r="862" spans="1:13" ht="14.4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1"/>
      <c r="M862" s="71"/>
    </row>
    <row r="863" spans="1:13" ht="14.4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1"/>
      <c r="M863" s="71"/>
    </row>
    <row r="864" spans="1:13" ht="14.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1"/>
      <c r="M864" s="71"/>
    </row>
    <row r="865" spans="1:13" ht="14.4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1"/>
      <c r="M865" s="71"/>
    </row>
    <row r="866" spans="1:13" ht="14.4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1"/>
      <c r="M866" s="71"/>
    </row>
    <row r="867" spans="1:13" ht="14.4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1"/>
      <c r="M867" s="71"/>
    </row>
    <row r="868" spans="1:13" ht="14.4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1"/>
      <c r="M868" s="71"/>
    </row>
    <row r="869" spans="1:13" ht="14.4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1"/>
      <c r="M869" s="71"/>
    </row>
    <row r="870" spans="1:13" ht="14.4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1"/>
      <c r="M870" s="71"/>
    </row>
    <row r="871" spans="1:13" ht="14.4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1"/>
      <c r="M871" s="71"/>
    </row>
    <row r="872" spans="1:13" ht="14.4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1"/>
      <c r="M872" s="71"/>
    </row>
    <row r="873" spans="1:13" ht="14.4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1"/>
      <c r="M873" s="71"/>
    </row>
    <row r="874" spans="1:13" ht="14.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1"/>
      <c r="M874" s="71"/>
    </row>
    <row r="875" spans="1:13" ht="14.4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1"/>
      <c r="M875" s="71"/>
    </row>
    <row r="876" spans="1:13" ht="14.4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1"/>
      <c r="M876" s="71"/>
    </row>
    <row r="877" spans="1:13" ht="14.4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1"/>
      <c r="M877" s="71"/>
    </row>
    <row r="878" spans="1:13" ht="14.4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1"/>
      <c r="M878" s="71"/>
    </row>
    <row r="879" spans="1:13" ht="14.4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1"/>
      <c r="M879" s="71"/>
    </row>
    <row r="880" spans="1:13" ht="14.4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1"/>
      <c r="M880" s="71"/>
    </row>
    <row r="881" spans="1:13" ht="14.4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1"/>
      <c r="M881" s="71"/>
    </row>
    <row r="882" spans="1:13" ht="14.4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1"/>
      <c r="M882" s="71"/>
    </row>
    <row r="883" spans="1:13" ht="14.4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1"/>
      <c r="M883" s="71"/>
    </row>
    <row r="884" spans="1:13" ht="14.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1"/>
      <c r="M884" s="71"/>
    </row>
    <row r="885" spans="1:13" ht="14.4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1"/>
      <c r="M885" s="71"/>
    </row>
    <row r="886" spans="1:13" ht="14.4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1"/>
      <c r="M886" s="71"/>
    </row>
    <row r="887" spans="1:13" ht="14.4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1"/>
      <c r="M887" s="71"/>
    </row>
    <row r="888" spans="1:13" ht="14.4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1"/>
      <c r="M888" s="71"/>
    </row>
    <row r="889" spans="1:13" ht="14.4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1"/>
      <c r="M889" s="71"/>
    </row>
    <row r="890" spans="1:13" ht="14.4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1"/>
      <c r="M890" s="71"/>
    </row>
    <row r="891" spans="1:13" ht="14.4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1"/>
      <c r="M891" s="71"/>
    </row>
    <row r="892" spans="1:13" ht="14.4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1"/>
      <c r="M892" s="71"/>
    </row>
    <row r="893" spans="1:13" ht="14.4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1"/>
      <c r="M893" s="71"/>
    </row>
    <row r="894" spans="1:13" ht="14.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1"/>
      <c r="M894" s="71"/>
    </row>
    <row r="895" spans="1:13" ht="14.4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1"/>
      <c r="M895" s="71"/>
    </row>
    <row r="896" spans="1:13" ht="14.4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1"/>
      <c r="M896" s="71"/>
    </row>
    <row r="897" spans="1:13" ht="14.4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1"/>
      <c r="M897" s="71"/>
    </row>
    <row r="898" spans="1:13" ht="14.4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1"/>
      <c r="M898" s="71"/>
    </row>
    <row r="899" spans="1:13" ht="14.4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1"/>
      <c r="M899" s="71"/>
    </row>
    <row r="900" spans="1:13" ht="14.4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1"/>
      <c r="M900" s="71"/>
    </row>
    <row r="901" spans="1:13" ht="14.4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1"/>
      <c r="M901" s="71"/>
    </row>
    <row r="902" spans="1:13" ht="14.4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1"/>
      <c r="M902" s="71"/>
    </row>
    <row r="903" spans="1:13" ht="14.4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1"/>
      <c r="M903" s="71"/>
    </row>
    <row r="904" spans="1:13" ht="14.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1"/>
      <c r="M904" s="71"/>
    </row>
    <row r="905" spans="1:13" ht="14.4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1"/>
      <c r="M905" s="71"/>
    </row>
    <row r="906" spans="1:13" ht="14.4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1"/>
      <c r="M906" s="71"/>
    </row>
    <row r="907" spans="1:13" ht="14.4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1"/>
      <c r="M907" s="71"/>
    </row>
    <row r="908" spans="1:13" ht="14.4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1"/>
      <c r="M908" s="71"/>
    </row>
    <row r="909" spans="1:13" ht="14.4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1"/>
      <c r="M909" s="71"/>
    </row>
    <row r="910" spans="1:13" ht="14.4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1"/>
      <c r="M910" s="71"/>
    </row>
    <row r="911" spans="1:13" ht="14.4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1"/>
      <c r="M911" s="71"/>
    </row>
    <row r="912" spans="1:13" ht="14.4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1"/>
      <c r="M912" s="71"/>
    </row>
    <row r="913" spans="1:13" ht="14.4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1"/>
      <c r="M913" s="71"/>
    </row>
    <row r="914" spans="1:13" ht="14.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1"/>
      <c r="M914" s="71"/>
    </row>
    <row r="915" spans="1:13" ht="14.4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1"/>
      <c r="M915" s="71"/>
    </row>
    <row r="916" spans="1:13" ht="14.4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1"/>
      <c r="M916" s="71"/>
    </row>
    <row r="917" spans="1:13" ht="14.4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1"/>
      <c r="M917" s="71"/>
    </row>
    <row r="918" spans="1:13" ht="14.4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1"/>
      <c r="M918" s="71"/>
    </row>
    <row r="919" spans="1:13" ht="14.4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1"/>
      <c r="M919" s="71"/>
    </row>
    <row r="920" spans="1:13" ht="14.4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1"/>
      <c r="M920" s="71"/>
    </row>
    <row r="921" spans="1:13" ht="14.4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1"/>
      <c r="M921" s="71"/>
    </row>
    <row r="922" spans="1:13" ht="14.4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1"/>
      <c r="M922" s="71"/>
    </row>
    <row r="923" spans="1:13" ht="14.4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1"/>
      <c r="M923" s="71"/>
    </row>
    <row r="924" spans="1:13" ht="14.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1"/>
      <c r="M924" s="71"/>
    </row>
    <row r="925" spans="1:13" ht="14.4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1"/>
      <c r="M925" s="71"/>
    </row>
    <row r="926" spans="1:13" ht="14.4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1"/>
      <c r="M926" s="71"/>
    </row>
    <row r="927" spans="1:13" ht="14.4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1"/>
      <c r="M927" s="71"/>
    </row>
    <row r="928" spans="1:13" ht="14.4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1"/>
      <c r="M928" s="71"/>
    </row>
    <row r="929" spans="1:13" ht="14.4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1"/>
      <c r="M929" s="71"/>
    </row>
    <row r="930" spans="1:13" ht="14.4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1"/>
      <c r="M930" s="71"/>
    </row>
    <row r="931" spans="1:13" ht="14.4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1"/>
      <c r="M931" s="71"/>
    </row>
    <row r="932" spans="1:13" ht="14.4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1"/>
      <c r="M932" s="71"/>
    </row>
    <row r="933" spans="1:13" ht="14.4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1"/>
      <c r="M933" s="71"/>
    </row>
    <row r="934" spans="1:13" ht="14.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1"/>
      <c r="M934" s="71"/>
    </row>
    <row r="935" spans="1:13" ht="14.4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1"/>
      <c r="M935" s="71"/>
    </row>
    <row r="936" spans="1:13" ht="14.4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1"/>
      <c r="M936" s="71"/>
    </row>
    <row r="937" spans="1:13" ht="14.4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1"/>
      <c r="M937" s="71"/>
    </row>
    <row r="938" spans="1:13" ht="14.4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1"/>
      <c r="M938" s="71"/>
    </row>
    <row r="939" spans="1:13" ht="14.4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1"/>
      <c r="M939" s="71"/>
    </row>
    <row r="940" spans="1:13" ht="14.4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1"/>
      <c r="M940" s="71"/>
    </row>
    <row r="941" spans="1:13" ht="14.4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1"/>
      <c r="M941" s="71"/>
    </row>
    <row r="942" spans="1:13" ht="14.4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1"/>
      <c r="M942" s="71"/>
    </row>
    <row r="943" spans="1:13" ht="14.4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1"/>
      <c r="M943" s="71"/>
    </row>
    <row r="944" spans="1:13" ht="14.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1"/>
      <c r="M944" s="71"/>
    </row>
    <row r="945" spans="1:13" ht="14.4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1"/>
      <c r="M945" s="71"/>
    </row>
    <row r="946" spans="1:13" ht="14.4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1"/>
      <c r="M946" s="71"/>
    </row>
    <row r="947" spans="1:13" ht="14.4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1"/>
      <c r="M947" s="71"/>
    </row>
    <row r="948" spans="1:13" ht="14.4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1"/>
      <c r="M948" s="71"/>
    </row>
    <row r="949" spans="1:13" ht="14.4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1"/>
      <c r="M949" s="71"/>
    </row>
    <row r="950" spans="1:13" ht="14.4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1"/>
      <c r="M950" s="71"/>
    </row>
    <row r="951" spans="1:13" ht="14.4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1"/>
      <c r="M951" s="71"/>
    </row>
    <row r="952" spans="1:13" ht="14.4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1"/>
      <c r="M952" s="71"/>
    </row>
    <row r="953" spans="1:13" ht="14.4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1"/>
      <c r="M953" s="71"/>
    </row>
    <row r="954" spans="1:13" ht="14.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1"/>
      <c r="M954" s="71"/>
    </row>
    <row r="955" spans="1:13" ht="14.4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1"/>
      <c r="M955" s="71"/>
    </row>
    <row r="956" spans="1:13" ht="14.4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1"/>
      <c r="M956" s="71"/>
    </row>
    <row r="957" spans="1:13" ht="14.4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1"/>
      <c r="M957" s="71"/>
    </row>
    <row r="958" spans="1:13" ht="14.4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1"/>
      <c r="M958" s="71"/>
    </row>
    <row r="959" spans="1:13" ht="14.4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1"/>
      <c r="M959" s="71"/>
    </row>
    <row r="960" spans="1:13" ht="14.4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1"/>
      <c r="M960" s="71"/>
    </row>
    <row r="961" spans="1:13" ht="14.4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1"/>
      <c r="M961" s="71"/>
    </row>
    <row r="962" spans="1:13" ht="14.4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1"/>
      <c r="M962" s="71"/>
    </row>
    <row r="963" spans="1:13" ht="14.4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1"/>
      <c r="M963" s="71"/>
    </row>
    <row r="964" spans="1:13" ht="14.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1"/>
      <c r="M964" s="71"/>
    </row>
    <row r="965" spans="1:13" ht="14.4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1"/>
      <c r="M965" s="71"/>
    </row>
    <row r="966" spans="1:13" ht="14.4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1"/>
      <c r="M966" s="71"/>
    </row>
    <row r="967" spans="1:13" ht="14.4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1"/>
      <c r="M967" s="71"/>
    </row>
    <row r="968" spans="1:13" ht="14.4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1"/>
      <c r="M968" s="71"/>
    </row>
    <row r="969" spans="1:13" ht="14.4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1"/>
      <c r="M969" s="71"/>
    </row>
    <row r="970" spans="1:13" ht="14.4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1"/>
      <c r="M970" s="71"/>
    </row>
    <row r="971" spans="1:13" ht="14.4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1"/>
      <c r="M971" s="71"/>
    </row>
    <row r="972" spans="1:13" ht="14.4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1"/>
      <c r="M972" s="71"/>
    </row>
    <row r="973" spans="1:13" ht="14.4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1"/>
      <c r="M973" s="71"/>
    </row>
    <row r="974" spans="1:13" ht="14.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1"/>
      <c r="M974" s="71"/>
    </row>
    <row r="975" spans="1:13" ht="14.4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1"/>
      <c r="M975" s="71"/>
    </row>
    <row r="976" spans="1:13" ht="14.4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1"/>
      <c r="M976" s="71"/>
    </row>
    <row r="977" spans="1:13" ht="14.4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1"/>
      <c r="M977" s="71"/>
    </row>
    <row r="978" spans="1:13" ht="14.4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1"/>
      <c r="M978" s="71"/>
    </row>
    <row r="979" spans="1:13" ht="14.4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1"/>
      <c r="M979" s="71"/>
    </row>
    <row r="980" spans="1:13" ht="14.4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1"/>
      <c r="M980" s="71"/>
    </row>
    <row r="981" spans="1:13" ht="14.4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1"/>
      <c r="M981" s="71"/>
    </row>
    <row r="982" spans="1:13" ht="14.4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1"/>
      <c r="M982" s="71"/>
    </row>
    <row r="983" spans="1:13" ht="14.4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1"/>
      <c r="M983" s="71"/>
    </row>
    <row r="984" spans="1:13" ht="14.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1"/>
      <c r="M984" s="71"/>
    </row>
    <row r="985" spans="1:13" ht="14.4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1"/>
      <c r="M985" s="71"/>
    </row>
    <row r="986" spans="1:13" ht="14.4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1"/>
      <c r="M986" s="71"/>
    </row>
    <row r="987" spans="1:13" ht="14.4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1"/>
      <c r="M987" s="71"/>
    </row>
    <row r="988" spans="1:13" ht="14.4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1"/>
      <c r="M988" s="71"/>
    </row>
    <row r="989" spans="1:13" ht="14.4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1"/>
      <c r="M989" s="71"/>
    </row>
    <row r="990" spans="1:13" ht="14.4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1"/>
      <c r="M990" s="71"/>
    </row>
    <row r="991" spans="1:13" ht="14.4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1"/>
      <c r="M991" s="71"/>
    </row>
    <row r="992" spans="1:13" ht="14.4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1"/>
      <c r="M992" s="71"/>
    </row>
    <row r="993" spans="1:13" ht="14.4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1"/>
      <c r="M993" s="71"/>
    </row>
    <row r="994" spans="1:13" ht="14.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1"/>
      <c r="M994" s="71"/>
    </row>
    <row r="995" spans="1:13" ht="14.4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1"/>
      <c r="M995" s="71"/>
    </row>
    <row r="996" spans="1:13" ht="14.4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1"/>
      <c r="M996" s="71"/>
    </row>
    <row r="997" spans="1:13" ht="14.4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1"/>
      <c r="M997" s="71"/>
    </row>
    <row r="998" spans="1:13" ht="14.4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1"/>
      <c r="M998" s="71"/>
    </row>
    <row r="999" spans="1:13" ht="14.4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1"/>
      <c r="M999" s="71"/>
    </row>
    <row r="1000" spans="1:13" ht="14.4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1"/>
      <c r="M1000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Sheet2</vt:lpstr>
      <vt:lpstr>ES Totals by Year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2022-11-08T04:47:24Z</dcterms:modified>
</cp:coreProperties>
</file>