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TMS-Simplification\Architecture\NFR\"/>
    </mc:Choice>
  </mc:AlternateContent>
  <bookViews>
    <workbookView xWindow="0" yWindow="0" windowWidth="15360" windowHeight="7755" tabRatio="659" activeTab="1"/>
  </bookViews>
  <sheets>
    <sheet name="WAS-Inbound Interface" sheetId="6" r:id="rId1"/>
    <sheet name="Transcation_Complexity" sheetId="11" r:id="rId2"/>
    <sheet name="Inboundevent-transaction" sheetId="7" r:id="rId3"/>
    <sheet name="Inbiound queue" sheetId="12" r:id="rId4"/>
    <sheet name="Oubound queue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3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" i="6"/>
  <c r="H5" i="6"/>
  <c r="H6" i="6"/>
  <c r="H3" i="6"/>
  <c r="F3" i="7" l="1"/>
  <c r="F4" i="7"/>
  <c r="F5" i="7"/>
  <c r="F28" i="7" s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" i="7"/>
  <c r="E28" i="7" s="1"/>
  <c r="D37" i="6"/>
  <c r="D39" i="6"/>
  <c r="H7" i="8"/>
  <c r="G7" i="8"/>
</calcChain>
</file>

<file path=xl/sharedStrings.xml><?xml version="1.0" encoding="utf-8"?>
<sst xmlns="http://schemas.openxmlformats.org/spreadsheetml/2006/main" count="299" uniqueCount="98">
  <si>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</si>
  <si>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</si>
  <si>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</si>
  <si>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</si>
  <si>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</si>
  <si>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</si>
  <si>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</si>
  <si>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</si>
  <si>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</si>
  <si>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</si>
  <si>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</si>
  <si>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</si>
  <si>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</si>
  <si>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</si>
  <si>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</si>
  <si>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</si>
  <si>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</si>
  <si>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Per Hour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</si>
  <si>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</si>
  <si>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</si>
  <si>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</si>
  <si>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</si>
  <si>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</si>
  <si>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</si>
  <si>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</si>
  <si>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</si>
  <si>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</si>
  <si>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</si>
  <si>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</si>
  <si>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</si>
  <si>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</si>
  <si>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</si>
  <si>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</si>
  <si>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</si>
  <si>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</si>
  <si>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</si>
  <si>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</si>
  <si>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</si>
  <si>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</si>
  <si>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</si>
  <si>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</si>
  <si>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</si>
  <si>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</si>
  <si>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</si>
  <si>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</si>
  <si>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</si>
  <si>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</si>
  <si>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Queue name in AS IS</t>
  </si>
  <si>
    <t>VEHFPR.VDC.VEHICLE</t>
  </si>
  <si>
    <t>VEHFPR.VDC.PROCESS.ESB</t>
  </si>
  <si>
    <t>Current Max Queue Depth</t>
  </si>
  <si>
    <t>Max Message length</t>
  </si>
  <si>
    <t>Comments</t>
  </si>
  <si>
    <t>The existing max queue depth of 3000000 can accommodate the backlogs of up to 10 days even if the max number of inbound transmissions in a day reaches 200000 messages.
In the existing process,the notify change messages and vehicle messages have the message length of 1363 and 1402.So the existing message length itself can be used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</si>
  <si>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</si>
  <si>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</si>
  <si>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</si>
  <si>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</si>
  <si>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</si>
  <si>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</si>
  <si>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</si>
  <si>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</si>
  <si>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</si>
  <si>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</si>
  <si>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</si>
  <si>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</si>
  <si>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</si>
  <si>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</si>
  <si>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</si>
  <si>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</si>
  <si>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</si>
  <si>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</si>
  <si>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</si>
  <si>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</si>
  <si>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>Transaction*dayCount</t>
  </si>
  <si>
    <t>Transaction*HourCount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</si>
  <si>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</si>
  <si>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</si>
  <si>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</si>
  <si>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Queue in AS IS</t>
  </si>
  <si>
    <t>VEHFPR.TTMS.OUTBOUND</t>
  </si>
  <si>
    <t>VEHFPR.INBOUND.SHIPMENT</t>
  </si>
  <si>
    <t>Current queue depth</t>
  </si>
  <si>
    <t>Current Message length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</si>
  <si>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</si>
  <si>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</si>
  <si>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</si>
  <si>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Both the events ar eupdated by MF team.Team would provide the detailed analysis.It is based on the assumption that all the values would come from ICL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</si>
  <si>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</si>
  <si>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</si>
  <si>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</si>
  <si>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</si>
  <si>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</si>
  <si>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day total Count =265463 
Sum of current Max queue depth = 3000000
It can hold the backup of 10 days data</t>
  </si>
  <si>
    <t>Per Hr</t>
  </si>
  <si>
    <t>Per Day</t>
  </si>
  <si>
    <t>Per Hour (Max) Transaction count</t>
  </si>
  <si>
    <t>Per Day (Max) 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</si>
</sst>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12</xdr:col>
      <xdr:colOff>18713</xdr:colOff>
      <xdr:row>15</xdr:row>
      <xdr:rowOff>123419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7725" y="190500"/>
          <a:ext cx="2695238" cy="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workbookViewId="0">
      <selection activeCell="A3" sqref="A3:I5"/>
    </sheetView>
  </sheetViews>
  <sheetFormatPr defaultRowHeight="15" x14ac:dyDescent="0.25"/>
  <cols>
    <col min="1" max="2" width="32.7109375" customWidth="1"/>
    <col min="3" max="3" width="19.28515625" customWidth="1"/>
    <col min="4" max="4" width="21.5703125" customWidth="1"/>
  </cols>
  <sheetData>
    <row r="2" spans="1:9" x14ac:dyDescent="0.25">
      <c r="A2" s="12" t="s">
        <v>15</v>
      </c>
      <c r="B2" s="12" t="s">
        <v>18</v>
      </c>
      <c r="C2" s="11" t="s">
        <v>16</v>
      </c>
      <c r="D2" s="11" t="s">
        <v>16</v>
      </c>
      <c r="H2" t="s">
        <v>95</v>
      </c>
      <c r="I2" t="s">
        <v>94</v>
      </c>
    </row>
    <row r="3" spans="1:9" x14ac:dyDescent="0.25">
      <c r="A3" s="18" t="s">
        <v>6</v>
      </c>
      <c r="B3" s="4" t="s">
        <v>23</v>
      </c>
      <c r="C3" s="5">
        <v>16756</v>
      </c>
      <c r="D3" s="5">
        <v>2896</v>
      </c>
      <c r="F3" s="5">
        <v>3</v>
      </c>
      <c r="H3">
        <f>C3*F3</f>
        <v>50268</v>
      </c>
      <c r="I3">
        <f>D3*F3</f>
        <v>8688</v>
      </c>
    </row>
    <row r="4" spans="1:9" x14ac:dyDescent="0.25">
      <c r="A4" s="18"/>
      <c r="B4" s="4" t="s">
        <v>24</v>
      </c>
      <c r="C4" s="5">
        <v>26446</v>
      </c>
      <c r="D4" s="5">
        <v>1498</v>
      </c>
      <c r="F4" s="5">
        <v>3</v>
      </c>
      <c r="H4">
        <f t="shared" ref="H4:H46" si="0">C4*F4</f>
        <v>79338</v>
      </c>
      <c r="I4">
        <f t="shared" ref="I4:I46" si="1">D4*F4</f>
        <v>4494</v>
      </c>
    </row>
    <row r="5" spans="1:9" x14ac:dyDescent="0.25">
      <c r="A5" s="18"/>
      <c r="B5" s="5" t="s">
        <v>25</v>
      </c>
      <c r="C5" s="5">
        <v>632</v>
      </c>
      <c r="D5" s="5">
        <v>3</v>
      </c>
      <c r="F5" s="5">
        <v>3</v>
      </c>
      <c r="H5">
        <f t="shared" si="0"/>
        <v>1896</v>
      </c>
      <c r="I5">
        <f t="shared" si="1"/>
        <v>9</v>
      </c>
    </row>
    <row r="6" spans="1:9" x14ac:dyDescent="0.25">
      <c r="A6" s="18" t="s">
        <v>11</v>
      </c>
      <c r="B6" s="4" t="s">
        <v>23</v>
      </c>
      <c r="C6" s="5">
        <v>4910.5</v>
      </c>
      <c r="D6" s="5">
        <v>641</v>
      </c>
      <c r="F6" s="5">
        <v>3</v>
      </c>
      <c r="H6">
        <f t="shared" si="0"/>
        <v>14731.5</v>
      </c>
      <c r="I6">
        <f t="shared" si="1"/>
        <v>1923</v>
      </c>
    </row>
    <row r="7" spans="1:9" x14ac:dyDescent="0.25">
      <c r="A7" s="18"/>
      <c r="B7" s="4" t="s">
        <v>24</v>
      </c>
      <c r="C7" s="5">
        <v>1509</v>
      </c>
      <c r="D7" s="5">
        <v>158</v>
      </c>
      <c r="F7" s="5">
        <v>3</v>
      </c>
      <c r="H7">
        <f t="shared" si="0"/>
        <v>4527</v>
      </c>
      <c r="I7">
        <f t="shared" si="1"/>
        <v>474</v>
      </c>
    </row>
    <row r="8" spans="1:9" x14ac:dyDescent="0.25">
      <c r="A8" s="18"/>
      <c r="B8" s="5" t="s">
        <v>25</v>
      </c>
      <c r="C8" s="5">
        <v>172</v>
      </c>
      <c r="D8" s="5">
        <v>2</v>
      </c>
      <c r="F8" s="5">
        <v>3</v>
      </c>
      <c r="H8">
        <f t="shared" si="0"/>
        <v>516</v>
      </c>
      <c r="I8">
        <f t="shared" si="1"/>
        <v>6</v>
      </c>
    </row>
    <row r="9" spans="1:9" x14ac:dyDescent="0.25">
      <c r="A9" s="18" t="s">
        <v>4</v>
      </c>
      <c r="B9" s="5" t="s">
        <v>19</v>
      </c>
      <c r="C9" s="5">
        <v>20305</v>
      </c>
      <c r="D9" s="5">
        <v>1755</v>
      </c>
      <c r="F9" s="7">
        <v>5</v>
      </c>
      <c r="H9">
        <f t="shared" si="0"/>
        <v>101525</v>
      </c>
      <c r="I9">
        <f t="shared" si="1"/>
        <v>8775</v>
      </c>
    </row>
    <row r="10" spans="1:9" x14ac:dyDescent="0.25">
      <c r="A10" s="18"/>
      <c r="B10" s="5" t="s">
        <v>20</v>
      </c>
      <c r="C10" s="5">
        <v>4638</v>
      </c>
      <c r="D10" s="5">
        <v>169</v>
      </c>
      <c r="F10" s="5">
        <v>4</v>
      </c>
      <c r="H10">
        <f t="shared" si="0"/>
        <v>18552</v>
      </c>
      <c r="I10">
        <f t="shared" si="1"/>
        <v>676</v>
      </c>
    </row>
    <row r="11" spans="1:9" x14ac:dyDescent="0.25">
      <c r="A11" s="18"/>
      <c r="B11" s="5" t="s">
        <v>21</v>
      </c>
      <c r="C11" s="5">
        <v>37</v>
      </c>
      <c r="D11" s="5">
        <v>0</v>
      </c>
      <c r="F11" s="5">
        <v>4</v>
      </c>
      <c r="H11">
        <f t="shared" si="0"/>
        <v>148</v>
      </c>
      <c r="I11">
        <f t="shared" si="1"/>
        <v>0</v>
      </c>
    </row>
    <row r="12" spans="1:9" x14ac:dyDescent="0.25">
      <c r="A12" s="18"/>
      <c r="B12" s="5" t="s">
        <v>36</v>
      </c>
      <c r="C12" s="5">
        <v>4585</v>
      </c>
      <c r="D12" s="5">
        <v>464</v>
      </c>
      <c r="F12" s="5">
        <v>4</v>
      </c>
      <c r="H12">
        <f t="shared" si="0"/>
        <v>18340</v>
      </c>
      <c r="I12">
        <f t="shared" si="1"/>
        <v>1856</v>
      </c>
    </row>
    <row r="13" spans="1:9" x14ac:dyDescent="0.25">
      <c r="A13" s="18"/>
      <c r="B13" s="5" t="s">
        <v>28</v>
      </c>
      <c r="C13" s="1">
        <v>9349</v>
      </c>
      <c r="D13" s="5">
        <v>3639</v>
      </c>
      <c r="F13" s="5">
        <v>4</v>
      </c>
      <c r="H13">
        <f t="shared" si="0"/>
        <v>37396</v>
      </c>
      <c r="I13">
        <f t="shared" si="1"/>
        <v>14556</v>
      </c>
    </row>
    <row r="14" spans="1:9" x14ac:dyDescent="0.25">
      <c r="A14" s="18"/>
      <c r="B14" s="5" t="s">
        <v>30</v>
      </c>
      <c r="C14" s="5">
        <v>0</v>
      </c>
      <c r="D14" s="5">
        <v>0</v>
      </c>
      <c r="F14" s="5">
        <v>4</v>
      </c>
      <c r="H14">
        <f t="shared" si="0"/>
        <v>0</v>
      </c>
      <c r="I14">
        <f t="shared" si="1"/>
        <v>0</v>
      </c>
    </row>
    <row r="15" spans="1:9" x14ac:dyDescent="0.25">
      <c r="A15" s="18"/>
      <c r="B15" s="5" t="s">
        <v>31</v>
      </c>
      <c r="C15" s="5">
        <v>10317</v>
      </c>
      <c r="D15" s="5">
        <v>1923</v>
      </c>
      <c r="F15" s="5">
        <v>4</v>
      </c>
      <c r="H15">
        <f t="shared" si="0"/>
        <v>41268</v>
      </c>
      <c r="I15">
        <f t="shared" si="1"/>
        <v>7692</v>
      </c>
    </row>
    <row r="16" spans="1:9" x14ac:dyDescent="0.25">
      <c r="A16" s="18"/>
      <c r="B16" s="5" t="s">
        <v>32</v>
      </c>
      <c r="C16" s="1">
        <v>1128</v>
      </c>
      <c r="D16" s="5">
        <v>294</v>
      </c>
      <c r="F16" s="5">
        <v>4</v>
      </c>
      <c r="H16">
        <f t="shared" si="0"/>
        <v>4512</v>
      </c>
      <c r="I16">
        <f t="shared" si="1"/>
        <v>1176</v>
      </c>
    </row>
    <row r="17" spans="1:9" x14ac:dyDescent="0.25">
      <c r="A17" s="18"/>
      <c r="B17" s="5" t="s">
        <v>33</v>
      </c>
      <c r="C17" s="1">
        <v>4635</v>
      </c>
      <c r="D17" s="5">
        <v>520</v>
      </c>
      <c r="F17" s="5">
        <v>4</v>
      </c>
      <c r="H17">
        <f t="shared" si="0"/>
        <v>18540</v>
      </c>
      <c r="I17">
        <f t="shared" si="1"/>
        <v>2080</v>
      </c>
    </row>
    <row r="18" spans="1:9" x14ac:dyDescent="0.25">
      <c r="A18" s="18"/>
      <c r="B18" s="7" t="s">
        <v>34</v>
      </c>
      <c r="C18" s="5">
        <v>0</v>
      </c>
      <c r="D18" s="5">
        <v>0</v>
      </c>
      <c r="F18" s="5">
        <v>4</v>
      </c>
      <c r="H18">
        <f t="shared" si="0"/>
        <v>0</v>
      </c>
      <c r="I18">
        <f t="shared" si="1"/>
        <v>0</v>
      </c>
    </row>
    <row r="19" spans="1:9" x14ac:dyDescent="0.25">
      <c r="A19" s="18"/>
      <c r="B19" s="5" t="s">
        <v>26</v>
      </c>
      <c r="C19" s="1">
        <v>6317</v>
      </c>
      <c r="D19" s="5">
        <v>787</v>
      </c>
      <c r="F19" s="5">
        <v>4</v>
      </c>
      <c r="H19">
        <f t="shared" si="0"/>
        <v>25268</v>
      </c>
      <c r="I19">
        <f t="shared" si="1"/>
        <v>3148</v>
      </c>
    </row>
    <row r="20" spans="1:9" x14ac:dyDescent="0.25">
      <c r="A20" s="18"/>
      <c r="B20" s="5" t="s">
        <v>35</v>
      </c>
      <c r="C20" s="1">
        <v>125</v>
      </c>
      <c r="D20" s="5">
        <v>54</v>
      </c>
      <c r="F20" s="5">
        <v>4</v>
      </c>
      <c r="H20">
        <f t="shared" si="0"/>
        <v>500</v>
      </c>
      <c r="I20">
        <f t="shared" si="1"/>
        <v>216</v>
      </c>
    </row>
    <row r="21" spans="1:9" x14ac:dyDescent="0.25">
      <c r="A21" s="18"/>
      <c r="B21" s="5" t="s">
        <v>22</v>
      </c>
      <c r="C21" s="1">
        <v>727</v>
      </c>
      <c r="D21" s="5">
        <v>680</v>
      </c>
      <c r="F21" s="5">
        <v>4</v>
      </c>
      <c r="H21">
        <f t="shared" si="0"/>
        <v>2908</v>
      </c>
      <c r="I21">
        <f t="shared" si="1"/>
        <v>2720</v>
      </c>
    </row>
    <row r="22" spans="1:9" x14ac:dyDescent="0.25">
      <c r="A22" s="18"/>
      <c r="B22" s="5" t="s">
        <v>37</v>
      </c>
      <c r="C22" s="1">
        <v>149</v>
      </c>
      <c r="D22" s="5">
        <v>65</v>
      </c>
      <c r="F22" s="5">
        <v>4</v>
      </c>
      <c r="H22">
        <f t="shared" si="0"/>
        <v>596</v>
      </c>
      <c r="I22">
        <f t="shared" si="1"/>
        <v>260</v>
      </c>
    </row>
    <row r="23" spans="1:9" x14ac:dyDescent="0.25">
      <c r="A23" s="18"/>
      <c r="B23" s="7" t="s">
        <v>29</v>
      </c>
      <c r="C23" s="1">
        <v>6129</v>
      </c>
      <c r="D23" s="5">
        <v>951</v>
      </c>
      <c r="F23" s="5">
        <v>4</v>
      </c>
      <c r="H23">
        <f t="shared" si="0"/>
        <v>24516</v>
      </c>
      <c r="I23">
        <f t="shared" si="1"/>
        <v>3804</v>
      </c>
    </row>
    <row r="24" spans="1:9" x14ac:dyDescent="0.25">
      <c r="A24" s="18" t="s">
        <v>12</v>
      </c>
      <c r="B24" s="5" t="s">
        <v>19</v>
      </c>
      <c r="C24" s="5">
        <v>20305</v>
      </c>
      <c r="D24" s="5">
        <v>0</v>
      </c>
      <c r="F24" s="5">
        <v>4</v>
      </c>
      <c r="H24">
        <f t="shared" si="0"/>
        <v>81220</v>
      </c>
      <c r="I24">
        <f t="shared" si="1"/>
        <v>0</v>
      </c>
    </row>
    <row r="25" spans="1:9" x14ac:dyDescent="0.25">
      <c r="A25" s="18"/>
      <c r="B25" s="5" t="s">
        <v>20</v>
      </c>
      <c r="C25" s="5">
        <v>4638</v>
      </c>
      <c r="D25" s="5">
        <v>0</v>
      </c>
      <c r="F25" s="5">
        <v>4</v>
      </c>
      <c r="H25">
        <f t="shared" si="0"/>
        <v>18552</v>
      </c>
      <c r="I25">
        <f t="shared" si="1"/>
        <v>0</v>
      </c>
    </row>
    <row r="26" spans="1:9" x14ac:dyDescent="0.25">
      <c r="A26" s="18"/>
      <c r="B26" s="5" t="s">
        <v>36</v>
      </c>
      <c r="C26" s="5">
        <v>4585</v>
      </c>
      <c r="D26" s="5">
        <v>464</v>
      </c>
      <c r="F26" s="5">
        <v>4</v>
      </c>
      <c r="H26">
        <f t="shared" si="0"/>
        <v>18340</v>
      </c>
      <c r="I26">
        <f t="shared" si="1"/>
        <v>1856</v>
      </c>
    </row>
    <row r="27" spans="1:9" x14ac:dyDescent="0.25">
      <c r="A27" s="18"/>
      <c r="B27" s="5" t="s">
        <v>29</v>
      </c>
      <c r="C27" s="1">
        <v>6129</v>
      </c>
      <c r="D27" s="5">
        <v>951</v>
      </c>
      <c r="F27" s="5">
        <v>4</v>
      </c>
      <c r="H27">
        <f t="shared" si="0"/>
        <v>24516</v>
      </c>
      <c r="I27">
        <f t="shared" si="1"/>
        <v>3804</v>
      </c>
    </row>
    <row r="28" spans="1:9" x14ac:dyDescent="0.25">
      <c r="A28" s="18"/>
      <c r="B28" s="5" t="s">
        <v>28</v>
      </c>
      <c r="C28" s="1">
        <v>9349</v>
      </c>
      <c r="D28" s="5">
        <v>3639</v>
      </c>
      <c r="F28" s="5">
        <v>4</v>
      </c>
      <c r="H28">
        <f t="shared" si="0"/>
        <v>37396</v>
      </c>
      <c r="I28">
        <f t="shared" si="1"/>
        <v>14556</v>
      </c>
    </row>
    <row r="29" spans="1:9" x14ac:dyDescent="0.25">
      <c r="A29" s="18"/>
      <c r="B29" s="5" t="s">
        <v>31</v>
      </c>
      <c r="C29" s="5">
        <v>10317</v>
      </c>
      <c r="D29" s="5">
        <v>1923</v>
      </c>
      <c r="F29" s="5">
        <v>4</v>
      </c>
      <c r="H29">
        <f t="shared" si="0"/>
        <v>41268</v>
      </c>
      <c r="I29">
        <f t="shared" si="1"/>
        <v>7692</v>
      </c>
    </row>
    <row r="30" spans="1:9" x14ac:dyDescent="0.25">
      <c r="A30" s="18"/>
      <c r="B30" s="5" t="s">
        <v>32</v>
      </c>
      <c r="C30" s="1">
        <v>1128</v>
      </c>
      <c r="D30" s="5">
        <v>294</v>
      </c>
      <c r="F30" s="5">
        <v>4</v>
      </c>
      <c r="H30">
        <f t="shared" si="0"/>
        <v>4512</v>
      </c>
      <c r="I30">
        <f t="shared" si="1"/>
        <v>1176</v>
      </c>
    </row>
    <row r="31" spans="1:9" x14ac:dyDescent="0.25">
      <c r="A31" s="18"/>
      <c r="B31" s="5" t="s">
        <v>30</v>
      </c>
      <c r="C31" s="1">
        <v>0</v>
      </c>
      <c r="D31" s="5">
        <v>0</v>
      </c>
      <c r="F31" s="5">
        <v>4</v>
      </c>
      <c r="H31">
        <f t="shared" si="0"/>
        <v>0</v>
      </c>
      <c r="I31">
        <f t="shared" si="1"/>
        <v>0</v>
      </c>
    </row>
    <row r="32" spans="1:9" x14ac:dyDescent="0.25">
      <c r="A32" s="18"/>
      <c r="B32" s="5" t="s">
        <v>34</v>
      </c>
      <c r="C32" s="1">
        <v>0</v>
      </c>
      <c r="D32" s="5">
        <v>0</v>
      </c>
      <c r="F32" s="5">
        <v>4</v>
      </c>
      <c r="H32">
        <f t="shared" si="0"/>
        <v>0</v>
      </c>
      <c r="I32">
        <f t="shared" si="1"/>
        <v>0</v>
      </c>
    </row>
    <row r="33" spans="1:9" x14ac:dyDescent="0.25">
      <c r="A33" s="18"/>
      <c r="B33" s="5" t="s">
        <v>35</v>
      </c>
      <c r="C33" s="1">
        <v>125</v>
      </c>
      <c r="D33" s="5">
        <v>54</v>
      </c>
      <c r="F33" s="5">
        <v>4</v>
      </c>
      <c r="H33">
        <f t="shared" si="0"/>
        <v>500</v>
      </c>
      <c r="I33">
        <f t="shared" si="1"/>
        <v>216</v>
      </c>
    </row>
    <row r="34" spans="1:9" x14ac:dyDescent="0.25">
      <c r="A34" s="18"/>
      <c r="B34" s="5" t="s">
        <v>37</v>
      </c>
      <c r="C34" s="1">
        <v>149</v>
      </c>
      <c r="D34" s="5">
        <v>65</v>
      </c>
      <c r="F34" s="5">
        <v>4</v>
      </c>
      <c r="H34">
        <f t="shared" si="0"/>
        <v>596</v>
      </c>
      <c r="I34">
        <f t="shared" si="1"/>
        <v>260</v>
      </c>
    </row>
    <row r="35" spans="1:9" x14ac:dyDescent="0.25">
      <c r="A35" s="18"/>
      <c r="B35" s="5" t="s">
        <v>22</v>
      </c>
      <c r="C35" s="5">
        <v>727</v>
      </c>
      <c r="D35" s="5">
        <v>680</v>
      </c>
      <c r="F35" s="5">
        <v>4</v>
      </c>
      <c r="H35">
        <f t="shared" si="0"/>
        <v>2908</v>
      </c>
      <c r="I35">
        <f t="shared" si="1"/>
        <v>2720</v>
      </c>
    </row>
    <row r="36" spans="1:9" x14ac:dyDescent="0.25">
      <c r="A36" s="18"/>
      <c r="B36" s="7" t="s">
        <v>26</v>
      </c>
      <c r="C36" s="1">
        <v>6317</v>
      </c>
      <c r="D36" s="5">
        <v>3158</v>
      </c>
      <c r="F36" s="5">
        <v>4</v>
      </c>
      <c r="H36">
        <f t="shared" si="0"/>
        <v>25268</v>
      </c>
      <c r="I36">
        <f t="shared" si="1"/>
        <v>12632</v>
      </c>
    </row>
    <row r="37" spans="1:9" x14ac:dyDescent="0.25">
      <c r="A37" s="5" t="s">
        <v>8</v>
      </c>
      <c r="B37" s="5" t="s">
        <v>8</v>
      </c>
      <c r="C37" s="5">
        <v>150000</v>
      </c>
      <c r="D37" s="5">
        <f t="shared" ref="D37:D39" si="2">C37/2</f>
        <v>75000</v>
      </c>
      <c r="F37" s="5">
        <v>4</v>
      </c>
      <c r="H37">
        <f t="shared" si="0"/>
        <v>600000</v>
      </c>
      <c r="I37">
        <f t="shared" si="1"/>
        <v>300000</v>
      </c>
    </row>
    <row r="38" spans="1:9" x14ac:dyDescent="0.25">
      <c r="A38" s="5" t="s">
        <v>9</v>
      </c>
      <c r="B38" s="5" t="s">
        <v>9</v>
      </c>
      <c r="C38" s="5"/>
      <c r="D38" s="5"/>
      <c r="F38" s="5"/>
      <c r="H38">
        <f t="shared" si="0"/>
        <v>0</v>
      </c>
      <c r="I38">
        <f t="shared" si="1"/>
        <v>0</v>
      </c>
    </row>
    <row r="39" spans="1:9" x14ac:dyDescent="0.25">
      <c r="A39" s="5" t="s">
        <v>10</v>
      </c>
      <c r="B39" s="5" t="s">
        <v>10</v>
      </c>
      <c r="C39" s="8">
        <v>55000</v>
      </c>
      <c r="D39" s="5">
        <f t="shared" si="2"/>
        <v>27500</v>
      </c>
      <c r="F39" s="5">
        <v>3</v>
      </c>
      <c r="H39">
        <f t="shared" si="0"/>
        <v>165000</v>
      </c>
      <c r="I39">
        <f t="shared" si="1"/>
        <v>82500</v>
      </c>
    </row>
    <row r="40" spans="1:9" x14ac:dyDescent="0.25">
      <c r="A40" s="5" t="s">
        <v>7</v>
      </c>
      <c r="B40" s="5" t="s">
        <v>22</v>
      </c>
      <c r="C40" s="5">
        <v>727</v>
      </c>
      <c r="D40" s="5">
        <v>363</v>
      </c>
      <c r="F40" s="5">
        <v>3</v>
      </c>
      <c r="H40">
        <f t="shared" si="0"/>
        <v>2181</v>
      </c>
      <c r="I40">
        <f t="shared" si="1"/>
        <v>1089</v>
      </c>
    </row>
    <row r="41" spans="1:9" x14ac:dyDescent="0.25">
      <c r="A41" s="5"/>
      <c r="B41" s="5" t="s">
        <v>26</v>
      </c>
      <c r="C41" s="1">
        <v>6317</v>
      </c>
      <c r="D41" s="5">
        <v>3158</v>
      </c>
      <c r="F41" s="5">
        <v>3</v>
      </c>
      <c r="H41">
        <f t="shared" si="0"/>
        <v>18951</v>
      </c>
      <c r="I41">
        <f t="shared" si="1"/>
        <v>9474</v>
      </c>
    </row>
    <row r="42" spans="1:9" x14ac:dyDescent="0.25">
      <c r="A42" s="5"/>
      <c r="B42" s="5" t="s">
        <v>27</v>
      </c>
      <c r="C42" s="5">
        <v>0</v>
      </c>
      <c r="D42" s="5"/>
      <c r="F42" s="5">
        <v>3</v>
      </c>
      <c r="H42">
        <f t="shared" si="0"/>
        <v>0</v>
      </c>
      <c r="I42">
        <f t="shared" si="1"/>
        <v>0</v>
      </c>
    </row>
    <row r="43" spans="1:9" x14ac:dyDescent="0.25">
      <c r="A43" s="5" t="s">
        <v>13</v>
      </c>
      <c r="B43" s="5" t="s">
        <v>22</v>
      </c>
      <c r="C43" s="5">
        <v>727</v>
      </c>
      <c r="D43" s="5">
        <v>363</v>
      </c>
      <c r="F43" s="5">
        <v>4</v>
      </c>
      <c r="H43">
        <f t="shared" si="0"/>
        <v>2908</v>
      </c>
      <c r="I43">
        <f t="shared" si="1"/>
        <v>1452</v>
      </c>
    </row>
    <row r="44" spans="1:9" x14ac:dyDescent="0.25">
      <c r="A44" s="5" t="s">
        <v>0</v>
      </c>
      <c r="B44" s="5"/>
      <c r="C44" s="5">
        <v>36</v>
      </c>
      <c r="D44" s="5">
        <v>31</v>
      </c>
      <c r="F44" s="5">
        <v>2</v>
      </c>
      <c r="H44">
        <f t="shared" si="0"/>
        <v>72</v>
      </c>
      <c r="I44">
        <f t="shared" si="1"/>
        <v>62</v>
      </c>
    </row>
    <row r="45" spans="1:9" x14ac:dyDescent="0.25">
      <c r="A45" s="5" t="s">
        <v>1</v>
      </c>
      <c r="B45" s="5"/>
      <c r="C45" s="5">
        <v>1000</v>
      </c>
      <c r="D45" s="5"/>
      <c r="F45" s="5"/>
      <c r="H45">
        <f t="shared" si="0"/>
        <v>0</v>
      </c>
      <c r="I45">
        <f t="shared" si="1"/>
        <v>0</v>
      </c>
    </row>
    <row r="46" spans="1:9" x14ac:dyDescent="0.25">
      <c r="A46" s="5" t="s">
        <v>14</v>
      </c>
      <c r="B46" s="5"/>
      <c r="C46" s="6">
        <v>2000</v>
      </c>
      <c r="D46" s="5"/>
      <c r="F46" s="5"/>
      <c r="H46">
        <f t="shared" si="0"/>
        <v>0</v>
      </c>
      <c r="I46">
        <f t="shared" si="1"/>
        <v>0</v>
      </c>
    </row>
  </sheetData>
  <mergeCells count="4">
    <mergeCell ref="A9:A23"/>
    <mergeCell ref="A24:A36"/>
    <mergeCell ref="A3:A5"/>
    <mergeCell ref="A6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6" sqref="E6"/>
    </sheetView>
  </sheetViews>
  <sheetFormatPr defaultRowHeight="15" x14ac:dyDescent="0.2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 x14ac:dyDescent="0.25">
      <c r="A1" s="3" t="s">
        <v>15</v>
      </c>
      <c r="B1" s="3" t="s">
        <v>18</v>
      </c>
      <c r="C1" s="3" t="s">
        <v>56</v>
      </c>
      <c r="D1" s="3" t="s">
        <v>58</v>
      </c>
      <c r="E1" s="3" t="s">
        <v>70</v>
      </c>
      <c r="F1" s="15" t="s">
        <v>92</v>
      </c>
    </row>
    <row r="2" spans="1:6" ht="48.75" x14ac:dyDescent="0.25">
      <c r="A2" s="18" t="s">
        <v>6</v>
      </c>
      <c r="B2" s="4" t="s">
        <v>23</v>
      </c>
      <c r="C2" s="4" t="s">
        <v>55</v>
      </c>
      <c r="D2" s="5">
        <v>3</v>
      </c>
      <c r="E2" s="13" t="s">
        <v>61</v>
      </c>
      <c r="F2" s="5"/>
    </row>
    <row r="3" spans="1:6" ht="60.75" x14ac:dyDescent="0.25">
      <c r="A3" s="18"/>
      <c r="B3" s="4" t="s">
        <v>24</v>
      </c>
      <c r="C3" s="4" t="s">
        <v>55</v>
      </c>
      <c r="D3" s="5">
        <v>3</v>
      </c>
      <c r="E3" s="13" t="s">
        <v>62</v>
      </c>
      <c r="F3" s="5"/>
    </row>
    <row r="4" spans="1:6" ht="60.75" x14ac:dyDescent="0.25">
      <c r="A4" s="18"/>
      <c r="B4" s="5" t="s">
        <v>25</v>
      </c>
      <c r="C4" s="5" t="s">
        <v>55</v>
      </c>
      <c r="D4" s="5">
        <v>3</v>
      </c>
      <c r="E4" s="13" t="s">
        <v>63</v>
      </c>
      <c r="F4" s="5"/>
    </row>
    <row r="5" spans="1:6" ht="48.75" x14ac:dyDescent="0.25">
      <c r="A5" s="18" t="s">
        <v>11</v>
      </c>
      <c r="B5" s="4" t="s">
        <v>23</v>
      </c>
      <c r="C5" s="4" t="s">
        <v>55</v>
      </c>
      <c r="D5" s="5">
        <v>3</v>
      </c>
      <c r="E5" s="13" t="s">
        <v>61</v>
      </c>
      <c r="F5" s="5"/>
    </row>
    <row r="6" spans="1:6" ht="60.75" x14ac:dyDescent="0.25">
      <c r="A6" s="18"/>
      <c r="B6" s="4" t="s">
        <v>24</v>
      </c>
      <c r="C6" s="4" t="s">
        <v>55</v>
      </c>
      <c r="D6" s="5">
        <v>3</v>
      </c>
      <c r="E6" s="13" t="s">
        <v>62</v>
      </c>
      <c r="F6" s="5"/>
    </row>
    <row r="7" spans="1:6" ht="60.75" x14ac:dyDescent="0.25">
      <c r="A7" s="18"/>
      <c r="B7" s="5" t="s">
        <v>25</v>
      </c>
      <c r="C7" s="5" t="s">
        <v>55</v>
      </c>
      <c r="D7" s="5">
        <v>3</v>
      </c>
      <c r="E7" s="13" t="s">
        <v>63</v>
      </c>
      <c r="F7" s="5"/>
    </row>
    <row r="8" spans="1:6" ht="144.75" x14ac:dyDescent="0.25">
      <c r="A8" s="18" t="s">
        <v>4</v>
      </c>
      <c r="B8" s="5" t="s">
        <v>19</v>
      </c>
      <c r="C8" s="5" t="s">
        <v>55</v>
      </c>
      <c r="D8" s="7">
        <v>5</v>
      </c>
      <c r="E8" s="13" t="s">
        <v>76</v>
      </c>
      <c r="F8" s="5"/>
    </row>
    <row r="9" spans="1:6" ht="72.75" x14ac:dyDescent="0.25">
      <c r="A9" s="18"/>
      <c r="B9" s="5" t="s">
        <v>20</v>
      </c>
      <c r="C9" s="5" t="s">
        <v>55</v>
      </c>
      <c r="D9" s="5">
        <v>4</v>
      </c>
      <c r="E9" s="14" t="s">
        <v>71</v>
      </c>
      <c r="F9" s="5"/>
    </row>
    <row r="10" spans="1:6" ht="72.75" x14ac:dyDescent="0.25">
      <c r="A10" s="18"/>
      <c r="B10" s="5" t="s">
        <v>21</v>
      </c>
      <c r="C10" s="5" t="s">
        <v>55</v>
      </c>
      <c r="D10" s="5">
        <v>4</v>
      </c>
      <c r="E10" s="14" t="s">
        <v>72</v>
      </c>
      <c r="F10" s="5"/>
    </row>
    <row r="11" spans="1:6" ht="96.75" x14ac:dyDescent="0.25">
      <c r="A11" s="18"/>
      <c r="B11" s="5" t="s">
        <v>36</v>
      </c>
      <c r="C11" s="5" t="s">
        <v>55</v>
      </c>
      <c r="D11" s="5">
        <v>4</v>
      </c>
      <c r="E11" s="13" t="s">
        <v>69</v>
      </c>
      <c r="F11" s="5"/>
    </row>
    <row r="12" spans="1:6" ht="96.75" x14ac:dyDescent="0.25">
      <c r="A12" s="18"/>
      <c r="B12" s="5" t="s">
        <v>28</v>
      </c>
      <c r="C12" s="5" t="s">
        <v>55</v>
      </c>
      <c r="D12" s="5">
        <v>4</v>
      </c>
      <c r="E12" s="13" t="s">
        <v>69</v>
      </c>
      <c r="F12" s="5"/>
    </row>
    <row r="13" spans="1:6" ht="96.75" x14ac:dyDescent="0.25">
      <c r="A13" s="18"/>
      <c r="B13" s="5" t="s">
        <v>30</v>
      </c>
      <c r="C13" s="5" t="s">
        <v>55</v>
      </c>
      <c r="D13" s="5">
        <v>4</v>
      </c>
      <c r="E13" s="13" t="s">
        <v>69</v>
      </c>
      <c r="F13" s="5"/>
    </row>
    <row r="14" spans="1:6" ht="96.75" x14ac:dyDescent="0.25">
      <c r="A14" s="18"/>
      <c r="B14" s="5" t="s">
        <v>31</v>
      </c>
      <c r="C14" s="5" t="s">
        <v>55</v>
      </c>
      <c r="D14" s="5">
        <v>4</v>
      </c>
      <c r="E14" s="13" t="s">
        <v>69</v>
      </c>
      <c r="F14" s="5"/>
    </row>
    <row r="15" spans="1:6" ht="96.75" x14ac:dyDescent="0.25">
      <c r="A15" s="18"/>
      <c r="B15" s="5" t="s">
        <v>32</v>
      </c>
      <c r="C15" s="5" t="s">
        <v>55</v>
      </c>
      <c r="D15" s="5">
        <v>4</v>
      </c>
      <c r="E15" s="13" t="s">
        <v>69</v>
      </c>
      <c r="F15" s="5"/>
    </row>
    <row r="16" spans="1:6" ht="96.75" x14ac:dyDescent="0.25">
      <c r="A16" s="18"/>
      <c r="B16" s="5" t="s">
        <v>33</v>
      </c>
      <c r="C16" s="5" t="s">
        <v>55</v>
      </c>
      <c r="D16" s="5">
        <v>4</v>
      </c>
      <c r="E16" s="13" t="s">
        <v>69</v>
      </c>
      <c r="F16" s="5"/>
    </row>
    <row r="17" spans="1:6" ht="96.75" x14ac:dyDescent="0.25">
      <c r="A17" s="18"/>
      <c r="B17" s="7" t="s">
        <v>34</v>
      </c>
      <c r="C17" s="7" t="s">
        <v>55</v>
      </c>
      <c r="D17" s="5">
        <v>4</v>
      </c>
      <c r="E17" s="13" t="s">
        <v>69</v>
      </c>
      <c r="F17" s="5"/>
    </row>
    <row r="18" spans="1:6" ht="96.75" x14ac:dyDescent="0.25">
      <c r="A18" s="18"/>
      <c r="B18" s="5" t="s">
        <v>26</v>
      </c>
      <c r="C18" s="5" t="s">
        <v>55</v>
      </c>
      <c r="D18" s="5">
        <v>4</v>
      </c>
      <c r="E18" s="13" t="s">
        <v>69</v>
      </c>
      <c r="F18" s="5"/>
    </row>
    <row r="19" spans="1:6" ht="96.75" x14ac:dyDescent="0.25">
      <c r="A19" s="18"/>
      <c r="B19" s="5" t="s">
        <v>35</v>
      </c>
      <c r="C19" s="5" t="s">
        <v>55</v>
      </c>
      <c r="D19" s="5">
        <v>4</v>
      </c>
      <c r="E19" s="13" t="s">
        <v>69</v>
      </c>
      <c r="F19" s="5"/>
    </row>
    <row r="20" spans="1:6" ht="96.75" x14ac:dyDescent="0.25">
      <c r="A20" s="18"/>
      <c r="B20" s="5" t="s">
        <v>22</v>
      </c>
      <c r="C20" s="5" t="s">
        <v>55</v>
      </c>
      <c r="D20" s="5">
        <v>4</v>
      </c>
      <c r="E20" s="13" t="s">
        <v>69</v>
      </c>
      <c r="F20" s="5"/>
    </row>
    <row r="21" spans="1:6" ht="96.75" x14ac:dyDescent="0.25">
      <c r="A21" s="18"/>
      <c r="B21" s="5" t="s">
        <v>37</v>
      </c>
      <c r="C21" s="5" t="s">
        <v>55</v>
      </c>
      <c r="D21" s="5">
        <v>4</v>
      </c>
      <c r="E21" s="13" t="s">
        <v>69</v>
      </c>
      <c r="F21" s="5"/>
    </row>
    <row r="22" spans="1:6" ht="96.75" x14ac:dyDescent="0.25">
      <c r="A22" s="18"/>
      <c r="B22" s="7" t="s">
        <v>29</v>
      </c>
      <c r="C22" s="7" t="s">
        <v>55</v>
      </c>
      <c r="D22" s="5">
        <v>4</v>
      </c>
      <c r="E22" s="13" t="s">
        <v>69</v>
      </c>
      <c r="F22" s="5"/>
    </row>
    <row r="23" spans="1:6" ht="108.75" x14ac:dyDescent="0.25">
      <c r="A23" s="18" t="s">
        <v>12</v>
      </c>
      <c r="B23" s="5" t="s">
        <v>19</v>
      </c>
      <c r="C23" s="5" t="s">
        <v>55</v>
      </c>
      <c r="D23" s="5">
        <v>4</v>
      </c>
      <c r="E23" s="13" t="s">
        <v>64</v>
      </c>
      <c r="F23" s="5"/>
    </row>
    <row r="24" spans="1:6" ht="96.75" x14ac:dyDescent="0.25">
      <c r="A24" s="18"/>
      <c r="B24" s="5" t="s">
        <v>20</v>
      </c>
      <c r="C24" s="5" t="s">
        <v>55</v>
      </c>
      <c r="D24" s="5">
        <v>4</v>
      </c>
      <c r="E24" s="13" t="s">
        <v>77</v>
      </c>
      <c r="F24" s="5"/>
    </row>
    <row r="25" spans="1:6" ht="84.75" x14ac:dyDescent="0.25">
      <c r="A25" s="18"/>
      <c r="B25" s="5" t="s">
        <v>36</v>
      </c>
      <c r="C25" s="5" t="s">
        <v>55</v>
      </c>
      <c r="D25" s="5">
        <v>4</v>
      </c>
      <c r="E25" s="13" t="s">
        <v>78</v>
      </c>
      <c r="F25" s="5"/>
    </row>
    <row r="26" spans="1:6" ht="84.75" x14ac:dyDescent="0.25">
      <c r="A26" s="18"/>
      <c r="B26" s="5" t="s">
        <v>29</v>
      </c>
      <c r="C26" s="5" t="s">
        <v>55</v>
      </c>
      <c r="D26" s="5">
        <v>4</v>
      </c>
      <c r="E26" s="13" t="s">
        <v>78</v>
      </c>
      <c r="F26" s="5"/>
    </row>
    <row r="27" spans="1:6" ht="72.75" x14ac:dyDescent="0.25">
      <c r="A27" s="18"/>
      <c r="B27" s="5" t="s">
        <v>28</v>
      </c>
      <c r="C27" s="5" t="s">
        <v>55</v>
      </c>
      <c r="D27" s="5">
        <v>4</v>
      </c>
      <c r="E27" s="13" t="s">
        <v>65</v>
      </c>
      <c r="F27" s="5"/>
    </row>
    <row r="28" spans="1:6" ht="84.75" x14ac:dyDescent="0.25">
      <c r="A28" s="18"/>
      <c r="B28" s="5" t="s">
        <v>31</v>
      </c>
      <c r="C28" s="5" t="s">
        <v>55</v>
      </c>
      <c r="D28" s="5">
        <v>4</v>
      </c>
      <c r="E28" s="13" t="s">
        <v>66</v>
      </c>
      <c r="F28" s="5"/>
    </row>
    <row r="29" spans="1:6" ht="84.75" x14ac:dyDescent="0.25">
      <c r="A29" s="18"/>
      <c r="B29" s="5" t="s">
        <v>32</v>
      </c>
      <c r="C29" s="5" t="s">
        <v>55</v>
      </c>
      <c r="D29" s="5">
        <v>4</v>
      </c>
      <c r="E29" s="13" t="s">
        <v>66</v>
      </c>
      <c r="F29" s="5"/>
    </row>
    <row r="30" spans="1:6" ht="84.75" x14ac:dyDescent="0.25">
      <c r="A30" s="18"/>
      <c r="B30" s="5" t="s">
        <v>30</v>
      </c>
      <c r="C30" s="5" t="s">
        <v>55</v>
      </c>
      <c r="D30" s="5">
        <v>4</v>
      </c>
      <c r="E30" s="13" t="s">
        <v>66</v>
      </c>
      <c r="F30" s="5"/>
    </row>
    <row r="31" spans="1:6" ht="84.75" x14ac:dyDescent="0.25">
      <c r="A31" s="18"/>
      <c r="B31" s="5" t="s">
        <v>34</v>
      </c>
      <c r="C31" s="5" t="s">
        <v>55</v>
      </c>
      <c r="D31" s="5">
        <v>4</v>
      </c>
      <c r="E31" s="13" t="s">
        <v>66</v>
      </c>
      <c r="F31" s="5"/>
    </row>
    <row r="32" spans="1:6" ht="84.75" x14ac:dyDescent="0.25">
      <c r="A32" s="18"/>
      <c r="B32" s="5" t="s">
        <v>35</v>
      </c>
      <c r="C32" s="5" t="s">
        <v>55</v>
      </c>
      <c r="D32" s="5">
        <v>4</v>
      </c>
      <c r="E32" s="13" t="s">
        <v>66</v>
      </c>
      <c r="F32" s="5"/>
    </row>
    <row r="33" spans="1:6" ht="84.75" x14ac:dyDescent="0.25">
      <c r="A33" s="18"/>
      <c r="B33" s="5" t="s">
        <v>37</v>
      </c>
      <c r="C33" s="5" t="s">
        <v>55</v>
      </c>
      <c r="D33" s="5">
        <v>4</v>
      </c>
      <c r="E33" s="13" t="s">
        <v>66</v>
      </c>
      <c r="F33" s="5"/>
    </row>
    <row r="34" spans="1:6" ht="84.75" x14ac:dyDescent="0.25">
      <c r="A34" s="18"/>
      <c r="B34" s="5" t="s">
        <v>22</v>
      </c>
      <c r="C34" s="5" t="s">
        <v>55</v>
      </c>
      <c r="D34" s="5">
        <v>4</v>
      </c>
      <c r="E34" s="13" t="s">
        <v>67</v>
      </c>
      <c r="F34" s="5"/>
    </row>
    <row r="35" spans="1:6" ht="84.75" x14ac:dyDescent="0.25">
      <c r="A35" s="18"/>
      <c r="B35" s="7" t="s">
        <v>26</v>
      </c>
      <c r="C35" s="7" t="s">
        <v>55</v>
      </c>
      <c r="D35" s="5">
        <v>4</v>
      </c>
      <c r="E35" s="13" t="s">
        <v>66</v>
      </c>
      <c r="F35" s="5"/>
    </row>
    <row r="36" spans="1:6" ht="108.75" x14ac:dyDescent="0.25">
      <c r="A36" s="5" t="s">
        <v>8</v>
      </c>
      <c r="B36" s="5" t="s">
        <v>8</v>
      </c>
      <c r="C36" s="5" t="s">
        <v>73</v>
      </c>
      <c r="D36" s="5">
        <v>4</v>
      </c>
      <c r="E36" s="13" t="s">
        <v>60</v>
      </c>
      <c r="F36" s="13" t="s">
        <v>89</v>
      </c>
    </row>
    <row r="37" spans="1:6" x14ac:dyDescent="0.25">
      <c r="A37" s="5" t="s">
        <v>9</v>
      </c>
      <c r="B37" s="5" t="s">
        <v>9</v>
      </c>
      <c r="C37" s="5"/>
      <c r="D37" s="5"/>
      <c r="E37" s="5"/>
      <c r="F37" s="5"/>
    </row>
    <row r="38" spans="1:6" ht="72.75" x14ac:dyDescent="0.25">
      <c r="A38" s="5" t="s">
        <v>10</v>
      </c>
      <c r="B38" s="5" t="s">
        <v>10</v>
      </c>
      <c r="C38" s="5" t="s">
        <v>73</v>
      </c>
      <c r="D38" s="5">
        <v>3</v>
      </c>
      <c r="E38" s="13" t="s">
        <v>68</v>
      </c>
      <c r="F38" s="13" t="s">
        <v>57</v>
      </c>
    </row>
    <row r="39" spans="1:6" ht="48.75" x14ac:dyDescent="0.25">
      <c r="A39" s="18" t="s">
        <v>7</v>
      </c>
      <c r="B39" s="5" t="s">
        <v>22</v>
      </c>
      <c r="C39" s="5" t="s">
        <v>55</v>
      </c>
      <c r="D39" s="5">
        <v>3</v>
      </c>
      <c r="E39" s="13" t="s">
        <v>84</v>
      </c>
      <c r="F39" s="13" t="s">
        <v>88</v>
      </c>
    </row>
    <row r="40" spans="1:6" ht="60.75" customHeight="1" x14ac:dyDescent="0.25">
      <c r="A40" s="18"/>
      <c r="B40" s="5" t="s">
        <v>26</v>
      </c>
      <c r="C40" s="5" t="s">
        <v>55</v>
      </c>
      <c r="D40" s="5">
        <v>3</v>
      </c>
      <c r="E40" s="14" t="s">
        <v>86</v>
      </c>
      <c r="F40" s="19" t="s">
        <v>87</v>
      </c>
    </row>
    <row r="41" spans="1:6" ht="60.75" x14ac:dyDescent="0.25">
      <c r="A41" s="18"/>
      <c r="B41" s="5" t="s">
        <v>27</v>
      </c>
      <c r="C41" s="5" t="s">
        <v>55</v>
      </c>
      <c r="D41" s="5">
        <v>3</v>
      </c>
      <c r="E41" s="14" t="s">
        <v>86</v>
      </c>
      <c r="F41" s="19"/>
    </row>
    <row r="42" spans="1:6" ht="72.75" x14ac:dyDescent="0.25">
      <c r="A42" s="5" t="s">
        <v>13</v>
      </c>
      <c r="B42" s="5" t="s">
        <v>22</v>
      </c>
      <c r="C42" s="5" t="s">
        <v>55</v>
      </c>
      <c r="D42" s="5">
        <v>4</v>
      </c>
      <c r="E42" s="13" t="s">
        <v>85</v>
      </c>
      <c r="F42" s="5"/>
    </row>
    <row r="43" spans="1:6" ht="72.75" x14ac:dyDescent="0.25">
      <c r="A43" s="5" t="s">
        <v>0</v>
      </c>
      <c r="B43" s="5"/>
      <c r="C43" s="5" t="s">
        <v>55</v>
      </c>
      <c r="D43" s="5">
        <v>2</v>
      </c>
      <c r="E43" s="13" t="s">
        <v>59</v>
      </c>
      <c r="F43" s="16"/>
    </row>
    <row r="44" spans="1:6" x14ac:dyDescent="0.25">
      <c r="A44" s="5" t="s">
        <v>1</v>
      </c>
      <c r="B44" s="5"/>
      <c r="C44" s="5"/>
      <c r="D44" s="5"/>
      <c r="E44" s="5"/>
      <c r="F44" s="13" t="s">
        <v>91</v>
      </c>
    </row>
    <row r="45" spans="1:6" ht="24.75" x14ac:dyDescent="0.25">
      <c r="A45" s="5" t="s">
        <v>14</v>
      </c>
      <c r="B45" s="5"/>
      <c r="C45" s="5"/>
      <c r="D45" s="5"/>
      <c r="E45" s="5"/>
      <c r="F45" s="13" t="s">
        <v>90</v>
      </c>
    </row>
  </sheetData>
  <mergeCells count="6">
    <mergeCell ref="F40:F41"/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5" sqref="A5"/>
    </sheetView>
  </sheetViews>
  <sheetFormatPr defaultRowHeight="15" x14ac:dyDescent="0.25"/>
  <cols>
    <col min="1" max="1" width="21.140625" customWidth="1"/>
    <col min="2" max="3" width="14.42578125" customWidth="1"/>
    <col min="4" max="4" width="15.5703125" bestFit="1" customWidth="1"/>
    <col min="5" max="6" width="20.85546875" bestFit="1" customWidth="1"/>
  </cols>
  <sheetData>
    <row r="1" spans="1:8" ht="24" x14ac:dyDescent="0.25">
      <c r="A1" s="11" t="s">
        <v>38</v>
      </c>
      <c r="B1" s="11" t="s">
        <v>16</v>
      </c>
      <c r="C1" s="12" t="s">
        <v>17</v>
      </c>
      <c r="D1" s="12" t="s">
        <v>58</v>
      </c>
      <c r="E1" s="12" t="s">
        <v>74</v>
      </c>
      <c r="F1" s="12" t="s">
        <v>75</v>
      </c>
    </row>
    <row r="2" spans="1:8" x14ac:dyDescent="0.25">
      <c r="A2" s="4" t="s">
        <v>39</v>
      </c>
      <c r="B2" s="5">
        <v>8378</v>
      </c>
      <c r="C2" s="5">
        <v>2896</v>
      </c>
      <c r="D2" s="5">
        <v>3</v>
      </c>
      <c r="E2" s="5">
        <f>D2*B2</f>
        <v>25134</v>
      </c>
      <c r="F2" s="5">
        <f>D2*C2</f>
        <v>8688</v>
      </c>
      <c r="H2" s="20"/>
    </row>
    <row r="3" spans="1:8" x14ac:dyDescent="0.25">
      <c r="A3" s="4" t="s">
        <v>40</v>
      </c>
      <c r="B3" s="5">
        <v>13223</v>
      </c>
      <c r="C3" s="5">
        <v>1498</v>
      </c>
      <c r="D3" s="5">
        <v>3</v>
      </c>
      <c r="E3" s="5">
        <f t="shared" ref="E3:E27" si="0">D3*B3</f>
        <v>39669</v>
      </c>
      <c r="F3" s="5">
        <f t="shared" ref="F3:F27" si="1">D3*C3</f>
        <v>4494</v>
      </c>
      <c r="H3" s="20"/>
    </row>
    <row r="4" spans="1:8" x14ac:dyDescent="0.25">
      <c r="A4" s="5" t="s">
        <v>41</v>
      </c>
      <c r="B4" s="5">
        <v>316</v>
      </c>
      <c r="C4" s="5">
        <v>3</v>
      </c>
      <c r="D4" s="5">
        <v>3</v>
      </c>
      <c r="E4" s="5">
        <f t="shared" si="0"/>
        <v>948</v>
      </c>
      <c r="F4" s="5">
        <f t="shared" si="1"/>
        <v>9</v>
      </c>
      <c r="H4" s="20"/>
    </row>
    <row r="5" spans="1:8" x14ac:dyDescent="0.25">
      <c r="A5" s="4" t="s">
        <v>42</v>
      </c>
      <c r="B5" s="5">
        <v>2455</v>
      </c>
      <c r="C5" s="5">
        <v>641</v>
      </c>
      <c r="D5" s="5">
        <v>3</v>
      </c>
      <c r="E5" s="5">
        <f t="shared" si="0"/>
        <v>7365</v>
      </c>
      <c r="F5" s="5">
        <f t="shared" si="1"/>
        <v>1923</v>
      </c>
      <c r="H5" s="20"/>
    </row>
    <row r="6" spans="1:8" x14ac:dyDescent="0.25">
      <c r="A6" s="4" t="s">
        <v>43</v>
      </c>
      <c r="B6" s="5">
        <v>754</v>
      </c>
      <c r="C6" s="5">
        <v>158</v>
      </c>
      <c r="D6" s="5">
        <v>3</v>
      </c>
      <c r="E6" s="5">
        <f t="shared" si="0"/>
        <v>2262</v>
      </c>
      <c r="F6" s="5">
        <f t="shared" si="1"/>
        <v>474</v>
      </c>
      <c r="H6" s="20"/>
    </row>
    <row r="7" spans="1:8" x14ac:dyDescent="0.25">
      <c r="A7" s="5" t="s">
        <v>25</v>
      </c>
      <c r="B7" s="5">
        <v>86</v>
      </c>
      <c r="C7" s="5">
        <v>2</v>
      </c>
      <c r="D7" s="5">
        <v>3</v>
      </c>
      <c r="E7" s="5">
        <f t="shared" si="0"/>
        <v>258</v>
      </c>
      <c r="F7" s="5">
        <f t="shared" si="1"/>
        <v>6</v>
      </c>
      <c r="H7" s="20"/>
    </row>
    <row r="8" spans="1:8" x14ac:dyDescent="0.25">
      <c r="A8" s="5" t="s">
        <v>19</v>
      </c>
      <c r="B8" s="5">
        <v>10152</v>
      </c>
      <c r="C8" s="5">
        <v>1755</v>
      </c>
      <c r="D8" s="5">
        <v>5</v>
      </c>
      <c r="E8" s="5">
        <f t="shared" si="0"/>
        <v>50760</v>
      </c>
      <c r="F8" s="5">
        <f t="shared" si="1"/>
        <v>8775</v>
      </c>
      <c r="H8" s="20"/>
    </row>
    <row r="9" spans="1:8" x14ac:dyDescent="0.25">
      <c r="A9" s="5" t="s">
        <v>20</v>
      </c>
      <c r="B9" s="5">
        <v>2319</v>
      </c>
      <c r="C9" s="5">
        <v>169</v>
      </c>
      <c r="D9" s="5">
        <v>4</v>
      </c>
      <c r="E9" s="5">
        <f t="shared" si="0"/>
        <v>9276</v>
      </c>
      <c r="F9" s="5">
        <f t="shared" si="1"/>
        <v>676</v>
      </c>
      <c r="H9" s="20"/>
    </row>
    <row r="10" spans="1:8" x14ac:dyDescent="0.25">
      <c r="A10" s="5" t="s">
        <v>21</v>
      </c>
      <c r="B10" s="5">
        <v>18</v>
      </c>
      <c r="C10" s="5">
        <v>0</v>
      </c>
      <c r="D10" s="5">
        <v>4</v>
      </c>
      <c r="E10" s="5">
        <f t="shared" si="0"/>
        <v>72</v>
      </c>
      <c r="F10" s="5">
        <f t="shared" si="1"/>
        <v>0</v>
      </c>
      <c r="H10" s="20"/>
    </row>
    <row r="11" spans="1:8" x14ac:dyDescent="0.25">
      <c r="A11" s="5" t="s">
        <v>36</v>
      </c>
      <c r="B11" s="5">
        <v>2292</v>
      </c>
      <c r="C11" s="5">
        <v>464</v>
      </c>
      <c r="D11" s="5">
        <v>4</v>
      </c>
      <c r="E11" s="5">
        <f t="shared" si="0"/>
        <v>9168</v>
      </c>
      <c r="F11" s="5">
        <f t="shared" si="1"/>
        <v>1856</v>
      </c>
      <c r="H11" s="20"/>
    </row>
    <row r="12" spans="1:8" x14ac:dyDescent="0.25">
      <c r="A12" s="5" t="s">
        <v>28</v>
      </c>
      <c r="B12" s="5">
        <v>4674</v>
      </c>
      <c r="C12" s="5">
        <v>3639</v>
      </c>
      <c r="D12" s="5">
        <v>4</v>
      </c>
      <c r="E12" s="5">
        <f t="shared" si="0"/>
        <v>18696</v>
      </c>
      <c r="F12" s="5">
        <f t="shared" si="1"/>
        <v>14556</v>
      </c>
      <c r="H12" s="20"/>
    </row>
    <row r="13" spans="1:8" x14ac:dyDescent="0.25">
      <c r="A13" s="5" t="s">
        <v>30</v>
      </c>
      <c r="B13" s="5">
        <v>0</v>
      </c>
      <c r="C13" s="5">
        <v>0</v>
      </c>
      <c r="D13" s="5">
        <v>4</v>
      </c>
      <c r="E13" s="5">
        <f t="shared" si="0"/>
        <v>0</v>
      </c>
      <c r="F13" s="5">
        <f t="shared" si="1"/>
        <v>0</v>
      </c>
      <c r="H13" s="20"/>
    </row>
    <row r="14" spans="1:8" x14ac:dyDescent="0.25">
      <c r="A14" s="5" t="s">
        <v>31</v>
      </c>
      <c r="B14" s="5">
        <v>5158</v>
      </c>
      <c r="C14" s="5">
        <v>1923</v>
      </c>
      <c r="D14" s="5">
        <v>4</v>
      </c>
      <c r="E14" s="5">
        <f t="shared" si="0"/>
        <v>20632</v>
      </c>
      <c r="F14" s="5">
        <f t="shared" si="1"/>
        <v>7692</v>
      </c>
      <c r="H14" s="20"/>
    </row>
    <row r="15" spans="1:8" x14ac:dyDescent="0.25">
      <c r="A15" s="5" t="s">
        <v>32</v>
      </c>
      <c r="B15" s="5">
        <v>564</v>
      </c>
      <c r="C15" s="5">
        <v>294</v>
      </c>
      <c r="D15" s="5">
        <v>4</v>
      </c>
      <c r="E15" s="5">
        <f t="shared" si="0"/>
        <v>2256</v>
      </c>
      <c r="F15" s="5">
        <f t="shared" si="1"/>
        <v>1176</v>
      </c>
      <c r="H15" s="20"/>
    </row>
    <row r="16" spans="1:8" x14ac:dyDescent="0.25">
      <c r="A16" s="5" t="s">
        <v>33</v>
      </c>
      <c r="B16" s="5">
        <v>2317</v>
      </c>
      <c r="C16" s="5">
        <v>520</v>
      </c>
      <c r="D16" s="5">
        <v>4</v>
      </c>
      <c r="E16" s="5">
        <f t="shared" si="0"/>
        <v>9268</v>
      </c>
      <c r="F16" s="5">
        <f t="shared" si="1"/>
        <v>2080</v>
      </c>
      <c r="H16" s="20"/>
    </row>
    <row r="17" spans="1:8" x14ac:dyDescent="0.25">
      <c r="A17" s="7" t="s">
        <v>34</v>
      </c>
      <c r="B17" s="5">
        <v>0</v>
      </c>
      <c r="C17" s="5">
        <v>0</v>
      </c>
      <c r="D17" s="5">
        <v>4</v>
      </c>
      <c r="E17" s="5">
        <f t="shared" si="0"/>
        <v>0</v>
      </c>
      <c r="F17" s="5">
        <f t="shared" si="1"/>
        <v>0</v>
      </c>
      <c r="H17" s="20"/>
    </row>
    <row r="18" spans="1:8" x14ac:dyDescent="0.25">
      <c r="A18" s="5" t="s">
        <v>26</v>
      </c>
      <c r="B18" s="5">
        <v>3158</v>
      </c>
      <c r="C18" s="5">
        <v>787</v>
      </c>
      <c r="D18" s="5">
        <v>4</v>
      </c>
      <c r="E18" s="5">
        <f t="shared" si="0"/>
        <v>12632</v>
      </c>
      <c r="F18" s="5">
        <f t="shared" si="1"/>
        <v>3148</v>
      </c>
      <c r="H18" s="20"/>
    </row>
    <row r="19" spans="1:8" x14ac:dyDescent="0.25">
      <c r="A19" s="5" t="s">
        <v>35</v>
      </c>
      <c r="B19" s="5">
        <v>62</v>
      </c>
      <c r="C19" s="5">
        <v>54</v>
      </c>
      <c r="D19" s="5">
        <v>4</v>
      </c>
      <c r="E19" s="5">
        <f t="shared" si="0"/>
        <v>248</v>
      </c>
      <c r="F19" s="5">
        <f t="shared" si="1"/>
        <v>216</v>
      </c>
      <c r="H19" s="20"/>
    </row>
    <row r="20" spans="1:8" x14ac:dyDescent="0.25">
      <c r="A20" s="5" t="s">
        <v>22</v>
      </c>
      <c r="B20" s="5">
        <v>363</v>
      </c>
      <c r="C20" s="5">
        <v>680</v>
      </c>
      <c r="D20" s="5">
        <v>4</v>
      </c>
      <c r="E20" s="5">
        <f t="shared" si="0"/>
        <v>1452</v>
      </c>
      <c r="F20" s="5">
        <f t="shared" si="1"/>
        <v>2720</v>
      </c>
      <c r="H20" s="20"/>
    </row>
    <row r="21" spans="1:8" x14ac:dyDescent="0.25">
      <c r="A21" s="5" t="s">
        <v>37</v>
      </c>
      <c r="B21" s="5">
        <v>74</v>
      </c>
      <c r="C21" s="5">
        <v>65</v>
      </c>
      <c r="D21" s="5">
        <v>4</v>
      </c>
      <c r="E21" s="5">
        <f t="shared" si="0"/>
        <v>296</v>
      </c>
      <c r="F21" s="5">
        <f t="shared" si="1"/>
        <v>260</v>
      </c>
      <c r="H21" s="20"/>
    </row>
    <row r="22" spans="1:8" x14ac:dyDescent="0.25">
      <c r="A22" s="7" t="s">
        <v>29</v>
      </c>
      <c r="B22" s="5">
        <v>3064</v>
      </c>
      <c r="C22" s="5">
        <v>951</v>
      </c>
      <c r="D22" s="5">
        <v>4</v>
      </c>
      <c r="E22" s="5">
        <f t="shared" si="0"/>
        <v>12256</v>
      </c>
      <c r="F22" s="5">
        <f t="shared" si="1"/>
        <v>3804</v>
      </c>
      <c r="H22" s="20"/>
    </row>
    <row r="23" spans="1:8" x14ac:dyDescent="0.25">
      <c r="A23" s="7" t="s">
        <v>8</v>
      </c>
      <c r="B23" s="5">
        <v>150000</v>
      </c>
      <c r="C23" s="5">
        <v>6250</v>
      </c>
      <c r="D23" s="5">
        <v>4</v>
      </c>
      <c r="E23" s="5">
        <f t="shared" si="0"/>
        <v>600000</v>
      </c>
      <c r="F23" s="5">
        <f t="shared" si="1"/>
        <v>25000</v>
      </c>
    </row>
    <row r="24" spans="1:8" x14ac:dyDescent="0.25">
      <c r="A24" s="7" t="s">
        <v>9</v>
      </c>
      <c r="B24" s="5"/>
      <c r="C24" s="5"/>
      <c r="D24" s="5"/>
      <c r="E24" s="5">
        <f t="shared" si="0"/>
        <v>0</v>
      </c>
      <c r="F24" s="5">
        <f t="shared" si="1"/>
        <v>0</v>
      </c>
    </row>
    <row r="25" spans="1:8" x14ac:dyDescent="0.25">
      <c r="A25" s="7" t="s">
        <v>10</v>
      </c>
      <c r="B25" s="5">
        <v>55000</v>
      </c>
      <c r="C25" s="5"/>
      <c r="D25" s="5">
        <v>3</v>
      </c>
      <c r="E25" s="5">
        <f t="shared" si="0"/>
        <v>165000</v>
      </c>
      <c r="F25" s="5">
        <f t="shared" si="1"/>
        <v>0</v>
      </c>
    </row>
    <row r="26" spans="1:8" x14ac:dyDescent="0.25">
      <c r="A26" s="7" t="s">
        <v>54</v>
      </c>
      <c r="B26" s="5">
        <v>36</v>
      </c>
      <c r="C26" s="5">
        <v>31</v>
      </c>
      <c r="D26" s="5">
        <v>2</v>
      </c>
      <c r="E26" s="5">
        <f t="shared" si="0"/>
        <v>72</v>
      </c>
      <c r="F26" s="5">
        <f t="shared" si="1"/>
        <v>62</v>
      </c>
    </row>
    <row r="27" spans="1:8" x14ac:dyDescent="0.25">
      <c r="A27" s="7" t="s">
        <v>1</v>
      </c>
      <c r="B27" s="5">
        <v>1000</v>
      </c>
      <c r="C27" s="5">
        <v>41</v>
      </c>
      <c r="D27" s="5"/>
      <c r="E27" s="5">
        <f t="shared" si="0"/>
        <v>0</v>
      </c>
      <c r="F27" s="5">
        <f t="shared" si="1"/>
        <v>0</v>
      </c>
    </row>
    <row r="28" spans="1:8" x14ac:dyDescent="0.25">
      <c r="A28" s="7" t="s">
        <v>44</v>
      </c>
      <c r="B28" s="7">
        <v>264563</v>
      </c>
      <c r="C28" s="5"/>
      <c r="D28" s="5"/>
      <c r="E28" s="5">
        <f>SUM(E2:E27)</f>
        <v>987720</v>
      </c>
      <c r="F28" s="5">
        <f>SUM(F2:F27)</f>
        <v>87615</v>
      </c>
    </row>
  </sheetData>
  <mergeCells count="4">
    <mergeCell ref="H2:H4"/>
    <mergeCell ref="H5:H7"/>
    <mergeCell ref="H8:H16"/>
    <mergeCell ref="H17:H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J17" sqref="J17"/>
    </sheetView>
  </sheetViews>
  <sheetFormatPr defaultColWidth="17.140625" defaultRowHeight="15" x14ac:dyDescent="0.25"/>
  <cols>
    <col min="3" max="3" width="22.85546875" customWidth="1"/>
    <col min="4" max="4" width="29.710937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7" x14ac:dyDescent="0.25">
      <c r="A1" s="11" t="s">
        <v>38</v>
      </c>
      <c r="B1" s="11" t="s">
        <v>16</v>
      </c>
      <c r="C1" s="12" t="s">
        <v>17</v>
      </c>
      <c r="D1" s="12" t="s">
        <v>79</v>
      </c>
      <c r="E1" s="12" t="s">
        <v>82</v>
      </c>
      <c r="F1" s="12" t="s">
        <v>83</v>
      </c>
      <c r="G1" s="12" t="s">
        <v>52</v>
      </c>
    </row>
    <row r="2" spans="1:7" ht="24" x14ac:dyDescent="0.25">
      <c r="A2" s="4" t="s">
        <v>39</v>
      </c>
      <c r="B2" s="5">
        <v>8378</v>
      </c>
      <c r="C2" s="5">
        <v>2896</v>
      </c>
      <c r="D2" s="18" t="s">
        <v>80</v>
      </c>
      <c r="E2" s="21">
        <v>1000000</v>
      </c>
      <c r="F2" s="21">
        <v>4194304</v>
      </c>
      <c r="G2" s="19" t="s">
        <v>93</v>
      </c>
    </row>
    <row r="3" spans="1:7" ht="24" x14ac:dyDescent="0.25">
      <c r="A3" s="4" t="s">
        <v>40</v>
      </c>
      <c r="B3" s="5">
        <v>13223</v>
      </c>
      <c r="C3" s="5">
        <v>1498</v>
      </c>
      <c r="D3" s="18"/>
      <c r="E3" s="21"/>
      <c r="F3" s="21"/>
      <c r="G3" s="19"/>
    </row>
    <row r="4" spans="1:7" x14ac:dyDescent="0.25">
      <c r="A4" s="5" t="s">
        <v>41</v>
      </c>
      <c r="B4" s="5">
        <v>316</v>
      </c>
      <c r="C4" s="5">
        <v>3</v>
      </c>
      <c r="D4" s="18"/>
      <c r="E4" s="21"/>
      <c r="F4" s="21"/>
      <c r="G4" s="19"/>
    </row>
    <row r="5" spans="1:7" ht="24" x14ac:dyDescent="0.25">
      <c r="A5" s="4" t="s">
        <v>42</v>
      </c>
      <c r="B5" s="5">
        <v>2455</v>
      </c>
      <c r="C5" s="5">
        <v>641</v>
      </c>
      <c r="D5" s="18"/>
      <c r="E5" s="21"/>
      <c r="F5" s="21"/>
      <c r="G5" s="19"/>
    </row>
    <row r="6" spans="1:7" ht="24" x14ac:dyDescent="0.25">
      <c r="A6" s="4" t="s">
        <v>43</v>
      </c>
      <c r="B6" s="5">
        <v>754</v>
      </c>
      <c r="C6" s="5">
        <v>158</v>
      </c>
      <c r="D6" s="18"/>
      <c r="E6" s="21"/>
      <c r="F6" s="21"/>
      <c r="G6" s="19"/>
    </row>
    <row r="7" spans="1:7" x14ac:dyDescent="0.25">
      <c r="A7" s="5" t="s">
        <v>25</v>
      </c>
      <c r="B7" s="5">
        <v>86</v>
      </c>
      <c r="C7" s="5">
        <v>2</v>
      </c>
      <c r="D7" s="18"/>
      <c r="E7" s="21"/>
      <c r="F7" s="21"/>
      <c r="G7" s="19"/>
    </row>
    <row r="8" spans="1:7" x14ac:dyDescent="0.25">
      <c r="A8" s="5" t="s">
        <v>19</v>
      </c>
      <c r="B8" s="5">
        <v>10152</v>
      </c>
      <c r="C8" s="5">
        <v>1755</v>
      </c>
      <c r="D8" s="18"/>
      <c r="E8" s="21"/>
      <c r="F8" s="21"/>
      <c r="G8" s="19"/>
    </row>
    <row r="9" spans="1:7" x14ac:dyDescent="0.25">
      <c r="A9" s="5" t="s">
        <v>20</v>
      </c>
      <c r="B9" s="5">
        <v>2319</v>
      </c>
      <c r="C9" s="5">
        <v>169</v>
      </c>
      <c r="D9" s="18"/>
      <c r="E9" s="21"/>
      <c r="F9" s="21"/>
      <c r="G9" s="19"/>
    </row>
    <row r="10" spans="1:7" x14ac:dyDescent="0.25">
      <c r="A10" s="5" t="s">
        <v>21</v>
      </c>
      <c r="B10" s="5">
        <v>18</v>
      </c>
      <c r="C10" s="5">
        <v>0</v>
      </c>
      <c r="D10" s="18"/>
      <c r="E10" s="21"/>
      <c r="F10" s="21"/>
      <c r="G10" s="19"/>
    </row>
    <row r="11" spans="1:7" x14ac:dyDescent="0.25">
      <c r="A11" s="5" t="s">
        <v>36</v>
      </c>
      <c r="B11" s="5">
        <v>2292</v>
      </c>
      <c r="C11" s="5">
        <v>464</v>
      </c>
      <c r="D11" s="18" t="s">
        <v>81</v>
      </c>
      <c r="E11" s="19">
        <v>1000000</v>
      </c>
      <c r="F11" s="19">
        <v>4194304</v>
      </c>
      <c r="G11" s="19"/>
    </row>
    <row r="12" spans="1:7" x14ac:dyDescent="0.25">
      <c r="A12" s="5" t="s">
        <v>28</v>
      </c>
      <c r="B12" s="5">
        <v>4674</v>
      </c>
      <c r="C12" s="5">
        <v>3639</v>
      </c>
      <c r="D12" s="18"/>
      <c r="E12" s="19"/>
      <c r="F12" s="19"/>
      <c r="G12" s="19"/>
    </row>
    <row r="13" spans="1:7" x14ac:dyDescent="0.25">
      <c r="A13" s="5" t="s">
        <v>30</v>
      </c>
      <c r="B13" s="5">
        <v>0</v>
      </c>
      <c r="C13" s="5">
        <v>0</v>
      </c>
      <c r="D13" s="18"/>
      <c r="E13" s="19"/>
      <c r="F13" s="19"/>
      <c r="G13" s="19"/>
    </row>
    <row r="14" spans="1:7" x14ac:dyDescent="0.25">
      <c r="A14" s="5" t="s">
        <v>31</v>
      </c>
      <c r="B14" s="5">
        <v>5158</v>
      </c>
      <c r="C14" s="5">
        <v>1923</v>
      </c>
      <c r="D14" s="18"/>
      <c r="E14" s="19"/>
      <c r="F14" s="19"/>
      <c r="G14" s="19"/>
    </row>
    <row r="15" spans="1:7" x14ac:dyDescent="0.25">
      <c r="A15" s="5" t="s">
        <v>32</v>
      </c>
      <c r="B15" s="5">
        <v>564</v>
      </c>
      <c r="C15" s="5">
        <v>294</v>
      </c>
      <c r="D15" s="18"/>
      <c r="E15" s="19"/>
      <c r="F15" s="19"/>
      <c r="G15" s="19"/>
    </row>
    <row r="16" spans="1:7" x14ac:dyDescent="0.25">
      <c r="A16" s="5" t="s">
        <v>33</v>
      </c>
      <c r="B16" s="5">
        <v>2317</v>
      </c>
      <c r="C16" s="5">
        <v>520</v>
      </c>
      <c r="D16" s="5" t="s">
        <v>48</v>
      </c>
      <c r="E16" s="17">
        <v>1000000</v>
      </c>
      <c r="F16" s="17">
        <v>100000</v>
      </c>
      <c r="G16" s="19"/>
    </row>
    <row r="17" spans="1:7" x14ac:dyDescent="0.25">
      <c r="A17" s="7" t="s">
        <v>34</v>
      </c>
      <c r="B17" s="5">
        <v>0</v>
      </c>
      <c r="C17" s="5">
        <v>0</v>
      </c>
      <c r="D17" s="5" t="s">
        <v>80</v>
      </c>
      <c r="E17" s="5"/>
      <c r="F17" s="5"/>
      <c r="G17" s="19"/>
    </row>
    <row r="18" spans="1:7" x14ac:dyDescent="0.25">
      <c r="A18" s="5" t="s">
        <v>26</v>
      </c>
      <c r="B18" s="5">
        <v>3158</v>
      </c>
      <c r="C18" s="5">
        <v>787</v>
      </c>
      <c r="D18" s="18" t="s">
        <v>81</v>
      </c>
      <c r="E18" s="21"/>
      <c r="F18" s="21"/>
      <c r="G18" s="19"/>
    </row>
    <row r="19" spans="1:7" x14ac:dyDescent="0.25">
      <c r="A19" s="5" t="s">
        <v>35</v>
      </c>
      <c r="B19" s="5">
        <v>62</v>
      </c>
      <c r="C19" s="5">
        <v>54</v>
      </c>
      <c r="D19" s="18"/>
      <c r="E19" s="21"/>
      <c r="F19" s="21"/>
      <c r="G19" s="19"/>
    </row>
    <row r="20" spans="1:7" x14ac:dyDescent="0.25">
      <c r="A20" s="5" t="s">
        <v>22</v>
      </c>
      <c r="B20" s="5">
        <v>363</v>
      </c>
      <c r="C20" s="5">
        <v>680</v>
      </c>
      <c r="D20" s="18"/>
      <c r="E20" s="21"/>
      <c r="F20" s="21"/>
      <c r="G20" s="19"/>
    </row>
    <row r="21" spans="1:7" x14ac:dyDescent="0.25">
      <c r="A21" s="5" t="s">
        <v>37</v>
      </c>
      <c r="B21" s="5">
        <v>74</v>
      </c>
      <c r="C21" s="5">
        <v>65</v>
      </c>
      <c r="D21" s="18"/>
      <c r="E21" s="21"/>
      <c r="F21" s="21"/>
      <c r="G21" s="19"/>
    </row>
    <row r="22" spans="1:7" x14ac:dyDescent="0.25">
      <c r="A22" s="7" t="s">
        <v>29</v>
      </c>
      <c r="B22" s="5">
        <v>3064</v>
      </c>
      <c r="C22" s="5">
        <v>951</v>
      </c>
      <c r="D22" s="18"/>
      <c r="E22" s="21"/>
      <c r="F22" s="21"/>
      <c r="G22" s="19"/>
    </row>
    <row r="23" spans="1:7" x14ac:dyDescent="0.25">
      <c r="A23" s="7" t="s">
        <v>8</v>
      </c>
      <c r="B23" s="5">
        <v>150000</v>
      </c>
      <c r="C23" s="5">
        <v>6250</v>
      </c>
      <c r="D23" s="5"/>
      <c r="E23" s="5"/>
      <c r="F23" s="5"/>
      <c r="G23" s="19"/>
    </row>
    <row r="24" spans="1:7" x14ac:dyDescent="0.25">
      <c r="A24" s="7" t="s">
        <v>9</v>
      </c>
      <c r="B24" s="5"/>
      <c r="C24" s="5"/>
      <c r="D24" s="5"/>
      <c r="E24" s="5"/>
      <c r="F24" s="5"/>
      <c r="G24" s="19"/>
    </row>
    <row r="25" spans="1:7" x14ac:dyDescent="0.25">
      <c r="A25" s="7" t="s">
        <v>10</v>
      </c>
      <c r="B25" s="5">
        <v>55000</v>
      </c>
      <c r="C25" s="5">
        <v>55000</v>
      </c>
      <c r="D25" s="5"/>
      <c r="E25" s="5"/>
      <c r="F25" s="5"/>
      <c r="G25" s="19"/>
    </row>
    <row r="26" spans="1:7" x14ac:dyDescent="0.25">
      <c r="A26" s="7" t="s">
        <v>54</v>
      </c>
      <c r="B26" s="5">
        <v>36</v>
      </c>
      <c r="C26" s="5">
        <v>31</v>
      </c>
      <c r="D26" s="5"/>
      <c r="E26" s="5"/>
      <c r="F26" s="5"/>
      <c r="G26" s="19"/>
    </row>
    <row r="27" spans="1:7" x14ac:dyDescent="0.25">
      <c r="A27" s="7" t="s">
        <v>1</v>
      </c>
      <c r="B27" s="5">
        <v>1000</v>
      </c>
      <c r="C27" s="5">
        <v>41</v>
      </c>
      <c r="D27" s="5"/>
      <c r="E27" s="5"/>
      <c r="F27" s="5"/>
      <c r="G27" s="19"/>
    </row>
  </sheetData>
  <mergeCells count="10">
    <mergeCell ref="G2:G27"/>
    <mergeCell ref="F11:F15"/>
    <mergeCell ref="F18:F22"/>
    <mergeCell ref="F2:F10"/>
    <mergeCell ref="D2:D10"/>
    <mergeCell ref="D11:D15"/>
    <mergeCell ref="D18:D22"/>
    <mergeCell ref="E2:E10"/>
    <mergeCell ref="E11:E15"/>
    <mergeCell ref="E18:E2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8" sqref="D18"/>
    </sheetView>
  </sheetViews>
  <sheetFormatPr defaultRowHeight="15" x14ac:dyDescent="0.25"/>
  <cols>
    <col min="1" max="1" width="20.5703125" customWidth="1"/>
    <col min="2" max="2" width="18.5703125" customWidth="1"/>
    <col min="3" max="5" width="15.140625" customWidth="1"/>
    <col min="6" max="6" width="25" customWidth="1"/>
    <col min="7" max="7" width="23" customWidth="1"/>
    <col min="8" max="8" width="16.5703125" customWidth="1"/>
    <col min="9" max="9" width="27.42578125" customWidth="1"/>
  </cols>
  <sheetData>
    <row r="1" spans="1:9" ht="36" x14ac:dyDescent="0.25">
      <c r="A1" s="11" t="s">
        <v>38</v>
      </c>
      <c r="B1" s="11" t="s">
        <v>16</v>
      </c>
      <c r="C1" s="12" t="s">
        <v>17</v>
      </c>
      <c r="D1" s="12" t="s">
        <v>96</v>
      </c>
      <c r="E1" s="12" t="s">
        <v>97</v>
      </c>
      <c r="F1" s="12" t="s">
        <v>47</v>
      </c>
      <c r="G1" s="12" t="s">
        <v>50</v>
      </c>
      <c r="H1" s="12" t="s">
        <v>51</v>
      </c>
      <c r="I1" s="12" t="s">
        <v>52</v>
      </c>
    </row>
    <row r="2" spans="1:9" ht="28.5" customHeight="1" x14ac:dyDescent="0.25">
      <c r="A2" s="9" t="s">
        <v>2</v>
      </c>
      <c r="B2" s="5">
        <v>100662</v>
      </c>
      <c r="C2" s="5">
        <v>20591</v>
      </c>
      <c r="D2" s="5">
        <v>288274</v>
      </c>
      <c r="E2" s="5">
        <v>1409268</v>
      </c>
      <c r="F2" s="5" t="s">
        <v>49</v>
      </c>
      <c r="G2" s="22">
        <v>2000000</v>
      </c>
      <c r="H2" s="22">
        <v>100000</v>
      </c>
      <c r="I2" s="19" t="s">
        <v>53</v>
      </c>
    </row>
    <row r="3" spans="1:9" ht="26.25" customHeight="1" x14ac:dyDescent="0.25">
      <c r="A3" s="4" t="s">
        <v>3</v>
      </c>
      <c r="B3" s="5">
        <v>50677</v>
      </c>
      <c r="C3" s="5">
        <v>31838</v>
      </c>
      <c r="D3" s="5">
        <v>159190</v>
      </c>
      <c r="E3" s="5">
        <v>253385</v>
      </c>
      <c r="F3" s="5" t="s">
        <v>49</v>
      </c>
      <c r="G3" s="22"/>
      <c r="H3" s="22"/>
      <c r="I3" s="19"/>
    </row>
    <row r="4" spans="1:9" ht="24" x14ac:dyDescent="0.25">
      <c r="A4" s="4" t="s">
        <v>46</v>
      </c>
      <c r="B4" s="5">
        <v>2232</v>
      </c>
      <c r="C4" s="5">
        <v>305</v>
      </c>
      <c r="D4" s="5">
        <v>2135</v>
      </c>
      <c r="E4" s="5">
        <v>15624</v>
      </c>
      <c r="F4" s="5" t="s">
        <v>49</v>
      </c>
      <c r="G4" s="22"/>
      <c r="H4" s="22"/>
      <c r="I4" s="19"/>
    </row>
    <row r="5" spans="1:9" ht="26.25" customHeight="1" x14ac:dyDescent="0.25">
      <c r="A5" s="4" t="s">
        <v>5</v>
      </c>
      <c r="B5" s="5">
        <v>5546</v>
      </c>
      <c r="C5" s="5">
        <v>523</v>
      </c>
      <c r="D5">
        <v>1590</v>
      </c>
      <c r="E5" s="5">
        <v>16638</v>
      </c>
      <c r="F5" s="5" t="s">
        <v>48</v>
      </c>
      <c r="G5" s="22">
        <v>1000000</v>
      </c>
      <c r="H5" s="22">
        <v>100000</v>
      </c>
      <c r="I5" s="19"/>
    </row>
    <row r="6" spans="1:9" ht="27.75" customHeight="1" x14ac:dyDescent="0.25">
      <c r="A6" s="9" t="s">
        <v>45</v>
      </c>
      <c r="B6" s="5">
        <v>11848</v>
      </c>
      <c r="C6" s="5">
        <v>947</v>
      </c>
      <c r="D6" s="5">
        <v>2841</v>
      </c>
      <c r="E6" s="5">
        <v>35544</v>
      </c>
      <c r="F6" s="5" t="s">
        <v>48</v>
      </c>
      <c r="G6" s="22"/>
      <c r="H6" s="22"/>
      <c r="I6" s="19"/>
    </row>
    <row r="7" spans="1:9" ht="27" customHeight="1" x14ac:dyDescent="0.25">
      <c r="A7" s="2" t="s">
        <v>44</v>
      </c>
      <c r="B7" s="7">
        <v>170965</v>
      </c>
      <c r="C7" s="7">
        <v>54204</v>
      </c>
      <c r="D7" s="7">
        <v>454030</v>
      </c>
      <c r="E7" s="7">
        <v>1730459</v>
      </c>
      <c r="F7" s="1"/>
      <c r="G7" s="10">
        <f>G2+G5</f>
        <v>3000000</v>
      </c>
      <c r="H7" s="10">
        <f>H2+H5</f>
        <v>200000</v>
      </c>
      <c r="I7" s="19"/>
    </row>
  </sheetData>
  <mergeCells count="5">
    <mergeCell ref="G2:G4"/>
    <mergeCell ref="H2:H4"/>
    <mergeCell ref="G5:G6"/>
    <mergeCell ref="H5:H6"/>
    <mergeCell ref="I2:I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WAS-Inbound Interface</vt:lpstr>
      <vt:lpstr>Transcation_Complexity</vt:lpstr>
      <vt:lpstr>Inboundevent-transaction</vt:lpstr>
      <vt:lpstr>Inbiound queue</vt:lpstr>
      <vt:lpstr>Oubound queue</vt:lpstr>
    </vt:vector>
  </TitlesOfParts>
  <Company>Toyota Motor Sales,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keywords> </cp:keywords>
  <cp:lastModifiedBy>Selva Ganeshan</cp:lastModifiedBy>
  <dcterms:created xsi:type="dcterms:W3CDTF">2015-09-14T06:42:29Z</dcterms:created>
  <dcterms:modified xsi:type="dcterms:W3CDTF">2015-09-28T22:46:17Z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